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\Desktop\academico\Maestria\Indicadores Economicos\FEDERACIONTERMAS\data\INGRESO TERMAS GESTION MILLER\"/>
    </mc:Choice>
  </mc:AlternateContent>
  <xr:revisionPtr revIDLastSave="0" documentId="13_ncr:1_{71645D24-63B8-4554-A340-066487F6F06A}" xr6:coauthVersionLast="47" xr6:coauthVersionMax="47" xr10:uidLastSave="{00000000-0000-0000-0000-000000000000}"/>
  <bookViews>
    <workbookView xWindow="1125" yWindow="1125" windowWidth="24495" windowHeight="14145" activeTab="3" xr2:uid="{00000000-000D-0000-FFFF-FFFF00000000}"/>
  </bookViews>
  <sheets>
    <sheet name="TOTAL2022" sheetId="13" r:id="rId1"/>
    <sheet name="ENERO2022" sheetId="1" r:id="rId2"/>
    <sheet name="FEBRERO2022" sheetId="2" r:id="rId3"/>
    <sheet name="MARZO2022" sheetId="3" r:id="rId4"/>
    <sheet name="ABRIL2022" sheetId="4" r:id="rId5"/>
    <sheet name="MAYO2022" sheetId="5" r:id="rId6"/>
    <sheet name="JUNIO2022" sheetId="6" r:id="rId7"/>
    <sheet name="JULIO2022" sheetId="7" r:id="rId8"/>
    <sheet name="AGOSTO2022" sheetId="8" r:id="rId9"/>
    <sheet name="SEPTIEMBRE2022" sheetId="9" r:id="rId10"/>
    <sheet name="OCTUBRE2022" sheetId="10" r:id="rId11"/>
    <sheet name="NOVIEMBRE2022" sheetId="11" r:id="rId12"/>
    <sheet name="DICIEMBRE2022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1" l="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32" i="10" l="1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32" i="9" l="1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7" i="9"/>
  <c r="I6" i="9"/>
  <c r="I5" i="9"/>
  <c r="I32" i="8" l="1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1" i="8"/>
  <c r="I10" i="8"/>
  <c r="I9" i="8"/>
  <c r="I5" i="8"/>
  <c r="I32" i="6" l="1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1" i="6"/>
  <c r="I10" i="6"/>
  <c r="I9" i="6"/>
  <c r="I7" i="6"/>
  <c r="I6" i="6"/>
  <c r="I5" i="6"/>
  <c r="I32" i="5"/>
  <c r="I31" i="5"/>
  <c r="I30" i="5"/>
  <c r="I29" i="5"/>
  <c r="I28" i="5"/>
  <c r="I27" i="5"/>
  <c r="I26" i="5"/>
  <c r="I25" i="5"/>
  <c r="I24" i="5"/>
  <c r="I23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2" i="7"/>
  <c r="I11" i="7"/>
  <c r="I10" i="7"/>
  <c r="I9" i="7"/>
  <c r="I8" i="7"/>
  <c r="I7" i="7"/>
  <c r="I6" i="7"/>
  <c r="I5" i="7"/>
  <c r="I25" i="4" l="1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6" i="4"/>
  <c r="I5" i="4"/>
  <c r="I35" i="3" l="1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7" i="1" l="1"/>
  <c r="B5" i="6" l="1"/>
  <c r="J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32" i="11" l="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J5" i="11"/>
  <c r="J6" i="11" s="1"/>
  <c r="J7" i="11" s="1"/>
  <c r="J8" i="11" s="1"/>
  <c r="B5" i="11"/>
  <c r="I35" i="12"/>
  <c r="I34" i="12"/>
  <c r="I33" i="12"/>
  <c r="I32" i="12"/>
  <c r="B32" i="12"/>
  <c r="I31" i="12"/>
  <c r="B31" i="12"/>
  <c r="I30" i="12"/>
  <c r="B30" i="12"/>
  <c r="I29" i="12"/>
  <c r="B29" i="12"/>
  <c r="I28" i="12"/>
  <c r="B28" i="12"/>
  <c r="I27" i="12"/>
  <c r="B27" i="12"/>
  <c r="I26" i="12"/>
  <c r="B26" i="12"/>
  <c r="I25" i="12"/>
  <c r="B25" i="12"/>
  <c r="I24" i="12"/>
  <c r="B24" i="12"/>
  <c r="I23" i="12"/>
  <c r="B23" i="12"/>
  <c r="I22" i="12"/>
  <c r="B22" i="12"/>
  <c r="I21" i="12"/>
  <c r="B21" i="12"/>
  <c r="I20" i="12"/>
  <c r="B20" i="12"/>
  <c r="I19" i="12"/>
  <c r="B19" i="12"/>
  <c r="I18" i="12"/>
  <c r="B18" i="12"/>
  <c r="I17" i="12"/>
  <c r="B17" i="12"/>
  <c r="I16" i="12"/>
  <c r="B16" i="12"/>
  <c r="I15" i="12"/>
  <c r="B15" i="12"/>
  <c r="I14" i="12"/>
  <c r="B14" i="12"/>
  <c r="I13" i="12"/>
  <c r="B13" i="12"/>
  <c r="I12" i="12"/>
  <c r="B12" i="12"/>
  <c r="I11" i="12"/>
  <c r="B11" i="12"/>
  <c r="B10" i="12"/>
  <c r="I9" i="12"/>
  <c r="B9" i="12"/>
  <c r="B8" i="12"/>
  <c r="I7" i="12"/>
  <c r="B7" i="12"/>
  <c r="I6" i="12"/>
  <c r="B6" i="12"/>
  <c r="I5" i="12"/>
  <c r="J5" i="12" s="1"/>
  <c r="B5" i="12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J5" i="10"/>
  <c r="J6" i="10" s="1"/>
  <c r="B5" i="10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J5" i="9"/>
  <c r="J6" i="9" s="1"/>
  <c r="B5" i="9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J5" i="8"/>
  <c r="J8" i="8" s="1"/>
  <c r="B5" i="8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J5" i="7"/>
  <c r="J6" i="7" s="1"/>
  <c r="B5" i="7"/>
  <c r="J6" i="6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J5" i="5"/>
  <c r="J6" i="5" s="1"/>
  <c r="B5" i="5"/>
  <c r="J5" i="4"/>
  <c r="J9" i="11" l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7" i="10"/>
  <c r="J8" i="10" s="1"/>
  <c r="J9" i="10" s="1"/>
  <c r="J10" i="10" s="1"/>
  <c r="J11" i="10" s="1"/>
  <c r="J12" i="10" s="1"/>
  <c r="J13" i="10" s="1"/>
  <c r="J14" i="10" s="1"/>
  <c r="J7" i="9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9" i="8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D12" i="13" s="1"/>
  <c r="J7" i="5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6" i="4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6" i="12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3" i="11"/>
  <c r="J34" i="11" s="1"/>
  <c r="D15" i="13" s="1"/>
  <c r="J15" i="10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D14" i="13" s="1"/>
  <c r="D16" i="13" l="1"/>
  <c r="D11" i="13"/>
  <c r="J35" i="11"/>
  <c r="J35" i="9"/>
  <c r="D13" i="13"/>
  <c r="J26" i="5"/>
  <c r="J27" i="5" s="1"/>
  <c r="J28" i="5" s="1"/>
  <c r="J29" i="5" s="1"/>
  <c r="J30" i="5" s="1"/>
  <c r="J31" i="5" s="1"/>
  <c r="J32" i="5" s="1"/>
  <c r="J33" i="5" s="1"/>
  <c r="J34" i="5" s="1"/>
  <c r="J35" i="5" s="1"/>
  <c r="D8" i="13"/>
  <c r="J36" i="12"/>
  <c r="J36" i="10"/>
  <c r="J36" i="8"/>
  <c r="J35" i="6"/>
  <c r="D10" i="13"/>
  <c r="D9" i="13" l="1"/>
  <c r="J36" i="5"/>
  <c r="J5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J5" i="2"/>
  <c r="J5" i="1"/>
  <c r="J6" i="3" l="1"/>
  <c r="J7" i="3" s="1"/>
  <c r="J8" i="3" s="1"/>
  <c r="J9" i="3" s="1"/>
  <c r="J10" i="3" s="1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2" i="2" s="1"/>
  <c r="D6" i="13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7" i="1" s="1"/>
  <c r="J11" i="3" l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D5" i="13"/>
  <c r="J33" i="2"/>
  <c r="D7" i="13" l="1"/>
  <c r="J36" i="3"/>
  <c r="C5" i="13"/>
  <c r="C6" i="13" s="1"/>
  <c r="C7" i="13" l="1"/>
  <c r="C8" i="13" s="1"/>
  <c r="C9" i="13" s="1"/>
  <c r="C10" i="13" s="1"/>
  <c r="C11" i="13" s="1"/>
  <c r="C12" i="13" s="1"/>
  <c r="C13" i="13" s="1"/>
  <c r="C14" i="13" s="1"/>
  <c r="C15" i="13" s="1"/>
  <c r="C16" i="13" s="1"/>
  <c r="D18" i="13" s="1"/>
</calcChain>
</file>

<file path=xl/sharedStrings.xml><?xml version="1.0" encoding="utf-8"?>
<sst xmlns="http://schemas.openxmlformats.org/spreadsheetml/2006/main" count="989" uniqueCount="88">
  <si>
    <t>DIA</t>
  </si>
  <si>
    <t>FECHA</t>
  </si>
  <si>
    <t xml:space="preserve">TIEMPO </t>
  </si>
  <si>
    <t>JUEVES</t>
  </si>
  <si>
    <t>VIERNES</t>
  </si>
  <si>
    <t>DOMINGO</t>
  </si>
  <si>
    <t>LUNES</t>
  </si>
  <si>
    <t>MARTES</t>
  </si>
  <si>
    <t>B</t>
  </si>
  <si>
    <t>LL</t>
  </si>
  <si>
    <t>R</t>
  </si>
  <si>
    <t>R-LL</t>
  </si>
  <si>
    <t>LL-B</t>
  </si>
  <si>
    <t>B-LL</t>
  </si>
  <si>
    <t>LL-R</t>
  </si>
  <si>
    <t>TOTALES</t>
  </si>
  <si>
    <t>MES</t>
  </si>
  <si>
    <t>ACUM. ANUAL</t>
  </si>
  <si>
    <t>MEDIA DIARIA</t>
  </si>
  <si>
    <t>MAYOR DIARIA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</si>
  <si>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</si>
  <si>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</si>
  <si>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</si>
  <si>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</si>
  <si>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</si>
  <si>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</si>
  <si>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</si>
  <si>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</si>
  <si>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</si>
  <si>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</si>
  <si>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</si>
  <si>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</si>
  <si>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MEDIA MENSUAL </t>
  </si>
  <si>
    <t xml:space="preserve">MES DE MAYOR INGRESO EN EL AÑO </t>
  </si>
  <si>
    <t>MES DE MENOR INGRESO EN EL AÑO</t>
  </si>
  <si>
    <t xml:space="preserve">ENTRADA </t>
  </si>
  <si>
    <t xml:space="preserve">TOTALES </t>
  </si>
  <si>
    <t xml:space="preserve"> PRINCIPAL</t>
  </si>
  <si>
    <t xml:space="preserve"> NORTE</t>
  </si>
  <si>
    <t xml:space="preserve">ACUATICO </t>
  </si>
  <si>
    <t>POR DIA</t>
  </si>
  <si>
    <t xml:space="preserve">ACUMULADO </t>
  </si>
  <si>
    <t>MIÉRCOLES</t>
  </si>
  <si>
    <t>SÁBADO</t>
  </si>
  <si>
    <t xml:space="preserve">Promedio Diario </t>
  </si>
  <si>
    <t>ACUMULADO TOTAL  ………………………..</t>
  </si>
  <si>
    <t xml:space="preserve">DIA DOMINGO </t>
  </si>
  <si>
    <t>DIA MAXIMO DEL MES</t>
  </si>
  <si>
    <t>DIA DE MAYOR INGRESO</t>
  </si>
  <si>
    <t xml:space="preserve"> </t>
  </si>
  <si>
    <t>ONLINE</t>
  </si>
  <si>
    <t>INGRESO A TERMAS MENSUAL 2022</t>
  </si>
  <si>
    <t>ACUMULADO TOTAL  AL 31/12/2022………………………..</t>
  </si>
  <si>
    <t>INGRESO A TERMAS MES DE ENERO 2022</t>
  </si>
  <si>
    <t>SABADO</t>
  </si>
  <si>
    <t xml:space="preserve">PERSONAS C/DISCAPACIDAD </t>
  </si>
  <si>
    <t>ORDZ</t>
  </si>
  <si>
    <t>CERRADA ENTRADA PARQUE ACUATICO</t>
  </si>
  <si>
    <t>TOTAL X ENTRADA</t>
  </si>
  <si>
    <t>INGRESO A TERMAS MES DE MARZO 2022</t>
  </si>
  <si>
    <t>PERS C/DISC</t>
  </si>
  <si>
    <t>INGRESO A TERMAS MES DE FEBRERO 2022</t>
  </si>
  <si>
    <t xml:space="preserve">MARTES </t>
  </si>
  <si>
    <t>INGRESO A TERMAS MES DE ABRIL 2022</t>
  </si>
  <si>
    <t xml:space="preserve">PERS C/DISC </t>
  </si>
  <si>
    <t>INGRESO A TERMAS MES DE MAYO 2022</t>
  </si>
  <si>
    <t>INGRESO A TERMAS MES DE JULIO 2022</t>
  </si>
  <si>
    <t>11 al 29</t>
  </si>
  <si>
    <t>VACACIONES DE JULIO 2022</t>
  </si>
  <si>
    <t>N</t>
  </si>
  <si>
    <t>CENSO CERRADO</t>
  </si>
  <si>
    <t>INGRESO A TERMAS MES DE JUNIO 2022</t>
  </si>
  <si>
    <t>MIERCOLES</t>
  </si>
  <si>
    <t>FIN DE SEMANA LARGO</t>
  </si>
  <si>
    <t>18-19-20</t>
  </si>
  <si>
    <t>INGRESO A TERMAS MES DE AGOSTO 2022</t>
  </si>
  <si>
    <t>S/DATOS</t>
  </si>
  <si>
    <t>INGRESO A TERMAS MES DE SEPTIEMBRE 2022</t>
  </si>
  <si>
    <t>LLUVIA</t>
  </si>
  <si>
    <t>BUENO</t>
  </si>
  <si>
    <t>NUBLADO</t>
  </si>
  <si>
    <t>INGRESO A TERMAS MES DE OCTUBRE 2022</t>
  </si>
  <si>
    <t>INGRESO A TERMAS MES DE NOVIEMBRE 2022</t>
  </si>
  <si>
    <t>INGRESO A TERMAS MES DE DICIEMBRE 2022</t>
  </si>
  <si>
    <t xml:space="preserve">ORDZ. </t>
  </si>
  <si>
    <t>Nublado</t>
  </si>
  <si>
    <t>Bueno</t>
  </si>
  <si>
    <t>Lluvia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</si>
</sst>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_ ;_ * \-#,##0.00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64" fontId="3" fillId="0" borderId="1" xfId="1" applyFont="1" applyFill="1" applyBorder="1"/>
    <xf numFmtId="0" fontId="3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164" fontId="3" fillId="2" borderId="1" xfId="1" applyFont="1" applyFill="1" applyBorder="1"/>
    <xf numFmtId="164" fontId="3" fillId="0" borderId="1" xfId="1" applyFont="1" applyBorder="1"/>
    <xf numFmtId="0" fontId="4" fillId="0" borderId="0" xfId="0" applyFont="1"/>
    <xf numFmtId="1" fontId="2" fillId="0" borderId="0" xfId="0" applyNumberFormat="1" applyFont="1"/>
    <xf numFmtId="164" fontId="4" fillId="0" borderId="0" xfId="1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0" fillId="0" borderId="1" xfId="0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164" fontId="0" fillId="3" borderId="8" xfId="1" applyFont="1" applyFill="1" applyBorder="1"/>
    <xf numFmtId="165" fontId="0" fillId="0" borderId="0" xfId="1" applyNumberFormat="1" applyFont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1" fontId="5" fillId="0" borderId="0" xfId="0" applyNumberFormat="1" applyFont="1"/>
    <xf numFmtId="0" fontId="6" fillId="0" borderId="0" xfId="0" applyFont="1"/>
    <xf numFmtId="0" fontId="7" fillId="6" borderId="1" xfId="0" applyFont="1" applyFill="1" applyBorder="1"/>
    <xf numFmtId="164" fontId="3" fillId="6" borderId="1" xfId="1" applyFont="1" applyFill="1" applyBorder="1"/>
    <xf numFmtId="0" fontId="4" fillId="0" borderId="0" xfId="0" applyFont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7" borderId="1" xfId="0" applyFill="1" applyBorder="1"/>
    <xf numFmtId="0" fontId="0" fillId="7" borderId="0" xfId="0" applyFill="1"/>
    <xf numFmtId="0" fontId="0" fillId="3" borderId="1" xfId="0" applyFill="1" applyBorder="1" applyAlignment="1">
      <alignment horizontal="center"/>
    </xf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0" fillId="0" borderId="12" xfId="0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0" fillId="2" borderId="0" xfId="0" applyFill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1" fontId="5" fillId="7" borderId="0" xfId="0" applyNumberFormat="1" applyFont="1" applyFill="1"/>
    <xf numFmtId="1" fontId="5" fillId="8" borderId="0" xfId="0" applyNumberFormat="1" applyFont="1" applyFill="1"/>
    <xf numFmtId="1" fontId="5" fillId="9" borderId="0" xfId="0" applyNumberFormat="1" applyFont="1" applyFill="1"/>
    <xf numFmtId="1" fontId="2" fillId="5" borderId="0" xfId="0" applyNumberFormat="1" applyFont="1" applyFill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 MENSUALES 2022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C6F7-43B2-821C-BEF2FE45E30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6CB8-4C4F-85F9-57F7D7B6014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6F7-43B2-821C-BEF2FE45E30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TOTAL2022!$B$5:$B$16</c:f>
              <c:numCache>
                <c:formatCode>General</c:formatCode>
                <c:ptCount val="12"/>
                <c:pt idx="0">
                  <c:v>108209</c:v>
                </c:pt>
                <c:pt idx="1">
                  <c:v>113419</c:v>
                </c:pt>
                <c:pt idx="2">
                  <c:v>51229</c:v>
                </c:pt>
                <c:pt idx="3">
                  <c:v>60229</c:v>
                </c:pt>
                <c:pt idx="4">
                  <c:v>29876</c:v>
                </c:pt>
                <c:pt idx="5">
                  <c:v>25006</c:v>
                </c:pt>
                <c:pt idx="6">
                  <c:v>64341</c:v>
                </c:pt>
                <c:pt idx="7">
                  <c:v>38938</c:v>
                </c:pt>
                <c:pt idx="8">
                  <c:v>54741</c:v>
                </c:pt>
                <c:pt idx="9">
                  <c:v>77006</c:v>
                </c:pt>
                <c:pt idx="10">
                  <c:v>70716</c:v>
                </c:pt>
                <c:pt idx="11">
                  <c:v>48254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7-43B2-821C-BEF2FE45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5351040"/>
        <c:axId val="85365120"/>
      </c:barChart>
      <c:catAx>
        <c:axId val="8535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65120"/>
        <c:crosses val="autoZero"/>
        <c:auto val="1"/>
        <c:lblAlgn val="ctr"/>
        <c:lblOffset val="100"/>
        <c:noMultiLvlLbl val="0"/>
      </c:catAx>
      <c:valAx>
        <c:axId val="853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5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SEPTIEMBRE 2022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865-4F4B-9523-AE063D76EC50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F-A224-44C1-890A-07BD6E6F009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865-4F4B-9523-AE063D76EC50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0-A224-44C1-890A-07BD6E6F0094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865-4F4B-9523-AE063D76EC50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1-A224-44C1-890A-07BD6E6F0094}"/>
              </c:ext>
            </c:extLst>
          </c:dPt>
          <c:dPt>
            <c:idx val="2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865-4F4B-9523-AE063D76EC50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865-4F4B-9523-AE063D76EC50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3-A224-44C1-890A-07BD6E6F0094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7-A224-44C1-890A-07BD6E6F0094}"/>
              </c:ext>
            </c:extLst>
          </c:dPt>
          <c:dPt>
            <c:idx val="2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865-4F4B-9523-AE063D76EC5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SEPTIEMBRE2022!$I$5:$I$34</c:f>
              <c:numCache>
                <c:formatCode>General</c:formatCode>
                <c:ptCount val="30"/>
                <c:pt idx="0">
                  <c:v>252</c:v>
                </c:pt>
                <c:pt idx="1">
                  <c:v>1131</c:v>
                </c:pt>
                <c:pt idx="2">
                  <c:v>1735</c:v>
                </c:pt>
                <c:pt idx="3">
                  <c:v>1381</c:v>
                </c:pt>
                <c:pt idx="4">
                  <c:v>871</c:v>
                </c:pt>
                <c:pt idx="5">
                  <c:v>1063</c:v>
                </c:pt>
                <c:pt idx="6">
                  <c:v>1259</c:v>
                </c:pt>
                <c:pt idx="7">
                  <c:v>1157</c:v>
                </c:pt>
                <c:pt idx="8">
                  <c:v>1040</c:v>
                </c:pt>
                <c:pt idx="9">
                  <c:v>2385</c:v>
                </c:pt>
                <c:pt idx="10">
                  <c:v>1773</c:v>
                </c:pt>
                <c:pt idx="11">
                  <c:v>1325</c:v>
                </c:pt>
                <c:pt idx="12">
                  <c:v>1398</c:v>
                </c:pt>
                <c:pt idx="13">
                  <c:v>1375</c:v>
                </c:pt>
                <c:pt idx="14">
                  <c:v>1581</c:v>
                </c:pt>
                <c:pt idx="15">
                  <c:v>1931</c:v>
                </c:pt>
                <c:pt idx="16">
                  <c:v>3005</c:v>
                </c:pt>
                <c:pt idx="17">
                  <c:v>2251</c:v>
                </c:pt>
                <c:pt idx="18">
                  <c:v>2010</c:v>
                </c:pt>
                <c:pt idx="19">
                  <c:v>2430</c:v>
                </c:pt>
                <c:pt idx="20">
                  <c:v>1690</c:v>
                </c:pt>
                <c:pt idx="21">
                  <c:v>3136</c:v>
                </c:pt>
                <c:pt idx="22">
                  <c:v>3794</c:v>
                </c:pt>
                <c:pt idx="23">
                  <c:v>3670</c:v>
                </c:pt>
                <c:pt idx="24">
                  <c:v>2296</c:v>
                </c:pt>
                <c:pt idx="25">
                  <c:v>2048</c:v>
                </c:pt>
                <c:pt idx="26">
                  <c:v>1625</c:v>
                </c:pt>
                <c:pt idx="27">
                  <c:v>1548</c:v>
                </c:pt>
                <c:pt idx="28">
                  <c:v>1724</c:v>
                </c:pt>
                <c:pt idx="29">
                  <c:v>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65-4F4B-9523-AE063D76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896064"/>
        <c:axId val="87897600"/>
      </c:barChart>
      <c:catAx>
        <c:axId val="878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97600"/>
        <c:crosses val="autoZero"/>
        <c:auto val="1"/>
        <c:lblAlgn val="ctr"/>
        <c:lblOffset val="100"/>
        <c:noMultiLvlLbl val="0"/>
      </c:catAx>
      <c:valAx>
        <c:axId val="878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89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OCTUBRE 2022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2-9DEF-45D8-9D3D-B36F71EB4C1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752-41F2-BF6F-34411F2A6FC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A-9DEF-45D8-9D3D-B36F71EB4C15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3-9DEF-45D8-9D3D-B36F71EB4C15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752-41F2-BF6F-34411F2A6FC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752-41F2-BF6F-34411F2A6FCA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4-9DEF-45D8-9D3D-B36F71EB4C15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752-41F2-BF6F-34411F2A6FCA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5-9DEF-45D8-9D3D-B36F71EB4C15}"/>
              </c:ext>
            </c:extLst>
          </c:dPt>
          <c:dPt>
            <c:idx val="2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752-41F2-BF6F-34411F2A6FCA}"/>
              </c:ext>
            </c:extLst>
          </c:dPt>
          <c:dPt>
            <c:idx val="2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6-9DEF-45D8-9D3D-B36F71EB4C1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OCTUBRE2022!$I$5:$I$35</c:f>
              <c:numCache>
                <c:formatCode>General</c:formatCode>
                <c:ptCount val="31"/>
                <c:pt idx="0">
                  <c:v>2902</c:v>
                </c:pt>
                <c:pt idx="1">
                  <c:v>2358</c:v>
                </c:pt>
                <c:pt idx="2">
                  <c:v>1482</c:v>
                </c:pt>
                <c:pt idx="3">
                  <c:v>1329</c:v>
                </c:pt>
                <c:pt idx="4">
                  <c:v>1200</c:v>
                </c:pt>
                <c:pt idx="5">
                  <c:v>605</c:v>
                </c:pt>
                <c:pt idx="6">
                  <c:v>4512</c:v>
                </c:pt>
                <c:pt idx="7">
                  <c:v>7166</c:v>
                </c:pt>
                <c:pt idx="8">
                  <c:v>6427</c:v>
                </c:pt>
                <c:pt idx="9">
                  <c:v>2464</c:v>
                </c:pt>
                <c:pt idx="10">
                  <c:v>1538</c:v>
                </c:pt>
                <c:pt idx="11">
                  <c:v>2112</c:v>
                </c:pt>
                <c:pt idx="12">
                  <c:v>2082</c:v>
                </c:pt>
                <c:pt idx="13">
                  <c:v>1955</c:v>
                </c:pt>
                <c:pt idx="14">
                  <c:v>3189</c:v>
                </c:pt>
                <c:pt idx="15">
                  <c:v>2498</c:v>
                </c:pt>
                <c:pt idx="16">
                  <c:v>1250</c:v>
                </c:pt>
                <c:pt idx="17">
                  <c:v>2218</c:v>
                </c:pt>
                <c:pt idx="18">
                  <c:v>2395</c:v>
                </c:pt>
                <c:pt idx="19">
                  <c:v>1083</c:v>
                </c:pt>
                <c:pt idx="20">
                  <c:v>3170</c:v>
                </c:pt>
                <c:pt idx="21">
                  <c:v>3152</c:v>
                </c:pt>
                <c:pt idx="22">
                  <c:v>3063</c:v>
                </c:pt>
                <c:pt idx="23">
                  <c:v>2277</c:v>
                </c:pt>
                <c:pt idx="24">
                  <c:v>2248</c:v>
                </c:pt>
                <c:pt idx="25">
                  <c:v>1007</c:v>
                </c:pt>
                <c:pt idx="26">
                  <c:v>2403</c:v>
                </c:pt>
                <c:pt idx="27">
                  <c:v>2756</c:v>
                </c:pt>
                <c:pt idx="28">
                  <c:v>3813</c:v>
                </c:pt>
                <c:pt idx="29">
                  <c:v>861</c:v>
                </c:pt>
                <c:pt idx="30">
                  <c:v>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52-41F2-BF6F-34411F2A6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915904"/>
        <c:axId val="87942272"/>
      </c:barChart>
      <c:catAx>
        <c:axId val="8791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42272"/>
        <c:crosses val="autoZero"/>
        <c:auto val="1"/>
        <c:lblAlgn val="ctr"/>
        <c:lblOffset val="100"/>
        <c:noMultiLvlLbl val="0"/>
      </c:catAx>
      <c:valAx>
        <c:axId val="879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1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NOVIEMBRE 2022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1D4-4888-8745-74F03C12FC2B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9-A00F-4ED2-804A-06CCFD5ECEB8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1D4-4888-8745-74F03C12FC2B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A-A00F-4ED2-804A-06CCFD5ECEB8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1D4-4888-8745-74F03C12FC2B}"/>
              </c:ext>
            </c:extLst>
          </c:dPt>
          <c:dPt>
            <c:idx val="1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D-A00F-4ED2-804A-06CCFD5ECEB8}"/>
              </c:ext>
            </c:extLst>
          </c:dPt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1D4-4888-8745-74F03C12FC2B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0-A00F-4ED2-804A-06CCFD5ECEB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NOVIEMBRE2022!$I$5:$I$34</c:f>
              <c:numCache>
                <c:formatCode>General</c:formatCode>
                <c:ptCount val="30"/>
                <c:pt idx="0">
                  <c:v>1500</c:v>
                </c:pt>
                <c:pt idx="1">
                  <c:v>1685</c:v>
                </c:pt>
                <c:pt idx="2">
                  <c:v>1801</c:v>
                </c:pt>
                <c:pt idx="3">
                  <c:v>2422</c:v>
                </c:pt>
                <c:pt idx="4">
                  <c:v>3380</c:v>
                </c:pt>
                <c:pt idx="5">
                  <c:v>3325</c:v>
                </c:pt>
                <c:pt idx="6">
                  <c:v>2039</c:v>
                </c:pt>
                <c:pt idx="7">
                  <c:v>2275</c:v>
                </c:pt>
                <c:pt idx="8">
                  <c:v>2056</c:v>
                </c:pt>
                <c:pt idx="9">
                  <c:v>2133</c:v>
                </c:pt>
                <c:pt idx="10">
                  <c:v>2928</c:v>
                </c:pt>
                <c:pt idx="11">
                  <c:v>3879</c:v>
                </c:pt>
                <c:pt idx="12">
                  <c:v>1961</c:v>
                </c:pt>
                <c:pt idx="13">
                  <c:v>1238</c:v>
                </c:pt>
                <c:pt idx="14">
                  <c:v>2346</c:v>
                </c:pt>
                <c:pt idx="15">
                  <c:v>2068</c:v>
                </c:pt>
                <c:pt idx="16">
                  <c:v>1725</c:v>
                </c:pt>
                <c:pt idx="17">
                  <c:v>2400</c:v>
                </c:pt>
                <c:pt idx="18">
                  <c:v>4863</c:v>
                </c:pt>
                <c:pt idx="19">
                  <c:v>5204</c:v>
                </c:pt>
                <c:pt idx="20">
                  <c:v>1084</c:v>
                </c:pt>
                <c:pt idx="21">
                  <c:v>1485</c:v>
                </c:pt>
                <c:pt idx="22">
                  <c:v>1959</c:v>
                </c:pt>
                <c:pt idx="23">
                  <c:v>1763</c:v>
                </c:pt>
                <c:pt idx="24">
                  <c:v>2509</c:v>
                </c:pt>
                <c:pt idx="25">
                  <c:v>2975</c:v>
                </c:pt>
                <c:pt idx="26">
                  <c:v>3445</c:v>
                </c:pt>
                <c:pt idx="27">
                  <c:v>1626</c:v>
                </c:pt>
                <c:pt idx="28">
                  <c:v>1419</c:v>
                </c:pt>
                <c:pt idx="29">
                  <c:v>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D4-4888-8745-74F03C12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107469440"/>
        <c:axId val="87556480"/>
      </c:barChart>
      <c:catAx>
        <c:axId val="1074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556480"/>
        <c:crosses val="autoZero"/>
        <c:auto val="1"/>
        <c:lblAlgn val="ctr"/>
        <c:lblOffset val="100"/>
        <c:noMultiLvlLbl val="0"/>
      </c:catAx>
      <c:valAx>
        <c:axId val="875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69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DICIEMBRE</a:t>
            </a:r>
            <a:r>
              <a:rPr lang="es-AR" sz="1800" b="1" i="0" u="none" strike="noStrike" baseline="0"/>
              <a:t> </a:t>
            </a:r>
            <a:r>
              <a:rPr lang="en-US" baseline="0"/>
              <a:t>2022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914-482F-9893-D364912B486B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D-D6DA-4341-BBA3-97540F4A1788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914-482F-9893-D364912B486B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3-D6DA-4341-BBA3-97540F4A1788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E-D6DA-4341-BBA3-97540F4A1788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914-482F-9893-D364912B486B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F-D6DA-4341-BBA3-97540F4A1788}"/>
              </c:ext>
            </c:extLst>
          </c:dPt>
          <c:dPt>
            <c:idx val="2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4914-482F-9893-D364912B486B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0-D6DA-4341-BBA3-97540F4A1788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914-482F-9893-D364912B486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DICIEMBRE2022!$I$5:$I$35</c:f>
              <c:numCache>
                <c:formatCode>General</c:formatCode>
                <c:ptCount val="31"/>
                <c:pt idx="0">
                  <c:v>1996</c:v>
                </c:pt>
                <c:pt idx="1">
                  <c:v>2629</c:v>
                </c:pt>
                <c:pt idx="2">
                  <c:v>2613</c:v>
                </c:pt>
                <c:pt idx="3">
                  <c:v>1083</c:v>
                </c:pt>
                <c:pt idx="4">
                  <c:v>1010</c:v>
                </c:pt>
                <c:pt idx="5">
                  <c:v>1063</c:v>
                </c:pt>
                <c:pt idx="6">
                  <c:v>487</c:v>
                </c:pt>
                <c:pt idx="7">
                  <c:v>2097</c:v>
                </c:pt>
                <c:pt idx="8">
                  <c:v>3257</c:v>
                </c:pt>
                <c:pt idx="9">
                  <c:v>3598</c:v>
                </c:pt>
                <c:pt idx="10">
                  <c:v>2419</c:v>
                </c:pt>
                <c:pt idx="11">
                  <c:v>695</c:v>
                </c:pt>
                <c:pt idx="12">
                  <c:v>602</c:v>
                </c:pt>
                <c:pt idx="13">
                  <c:v>1035</c:v>
                </c:pt>
                <c:pt idx="14">
                  <c:v>868</c:v>
                </c:pt>
                <c:pt idx="15">
                  <c:v>1142</c:v>
                </c:pt>
                <c:pt idx="16">
                  <c:v>1405</c:v>
                </c:pt>
                <c:pt idx="17">
                  <c:v>676</c:v>
                </c:pt>
                <c:pt idx="18">
                  <c:v>732</c:v>
                </c:pt>
                <c:pt idx="19">
                  <c:v>1044</c:v>
                </c:pt>
                <c:pt idx="20">
                  <c:v>760</c:v>
                </c:pt>
                <c:pt idx="21">
                  <c:v>840</c:v>
                </c:pt>
                <c:pt idx="22">
                  <c:v>815</c:v>
                </c:pt>
                <c:pt idx="23">
                  <c:v>761</c:v>
                </c:pt>
                <c:pt idx="24">
                  <c:v>1906</c:v>
                </c:pt>
                <c:pt idx="25">
                  <c:v>1575</c:v>
                </c:pt>
                <c:pt idx="26">
                  <c:v>2048</c:v>
                </c:pt>
                <c:pt idx="27">
                  <c:v>2400</c:v>
                </c:pt>
                <c:pt idx="28">
                  <c:v>2305</c:v>
                </c:pt>
                <c:pt idx="29">
                  <c:v>2269</c:v>
                </c:pt>
                <c:pt idx="30">
                  <c:v>2124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14-482F-9893-D364912B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107612416"/>
        <c:axId val="107614208"/>
      </c:barChart>
      <c:catAx>
        <c:axId val="10761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614208"/>
        <c:crosses val="autoZero"/>
        <c:auto val="1"/>
        <c:lblAlgn val="ctr"/>
        <c:lblOffset val="100"/>
        <c:noMultiLvlLbl val="0"/>
      </c:catAx>
      <c:valAx>
        <c:axId val="10761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612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ENERO 2022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D-50BB-4327-B703-576D77889B8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ED7F-400D-B4A4-6F1C49118615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E-50BB-4327-B703-576D77889B8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ED7F-400D-B4A4-6F1C49118615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F-50BB-4327-B703-576D77889B8F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ED7F-400D-B4A4-6F1C49118615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0-50BB-4327-B703-576D77889B8F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D7F-400D-B4A4-6F1C49118615}"/>
              </c:ext>
            </c:extLst>
          </c:dPt>
          <c:dPt>
            <c:idx val="29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A-50BB-4327-B703-576D77889B8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ENERO2022!$I$5:$I$35</c:f>
              <c:numCache>
                <c:formatCode>General</c:formatCode>
                <c:ptCount val="31"/>
                <c:pt idx="0">
                  <c:v>3200</c:v>
                </c:pt>
                <c:pt idx="1">
                  <c:v>4249</c:v>
                </c:pt>
                <c:pt idx="2">
                  <c:v>2664</c:v>
                </c:pt>
                <c:pt idx="3">
                  <c:v>1768</c:v>
                </c:pt>
                <c:pt idx="4">
                  <c:v>3873</c:v>
                </c:pt>
                <c:pt idx="5">
                  <c:v>2822</c:v>
                </c:pt>
                <c:pt idx="6">
                  <c:v>3199</c:v>
                </c:pt>
                <c:pt idx="7">
                  <c:v>4030</c:v>
                </c:pt>
                <c:pt idx="8">
                  <c:v>4399</c:v>
                </c:pt>
                <c:pt idx="9">
                  <c:v>3011</c:v>
                </c:pt>
                <c:pt idx="10">
                  <c:v>3596</c:v>
                </c:pt>
                <c:pt idx="11">
                  <c:v>3338</c:v>
                </c:pt>
                <c:pt idx="12">
                  <c:v>3344</c:v>
                </c:pt>
                <c:pt idx="13">
                  <c:v>3336</c:v>
                </c:pt>
                <c:pt idx="14">
                  <c:v>4650</c:v>
                </c:pt>
                <c:pt idx="15">
                  <c:v>3440</c:v>
                </c:pt>
                <c:pt idx="16">
                  <c:v>1572</c:v>
                </c:pt>
                <c:pt idx="17">
                  <c:v>1320</c:v>
                </c:pt>
                <c:pt idx="18">
                  <c:v>3656</c:v>
                </c:pt>
                <c:pt idx="19">
                  <c:v>4506</c:v>
                </c:pt>
                <c:pt idx="20">
                  <c:v>4073</c:v>
                </c:pt>
                <c:pt idx="21">
                  <c:v>4554</c:v>
                </c:pt>
                <c:pt idx="22">
                  <c:v>3934</c:v>
                </c:pt>
                <c:pt idx="23">
                  <c:v>3268</c:v>
                </c:pt>
                <c:pt idx="24">
                  <c:v>3271</c:v>
                </c:pt>
                <c:pt idx="25">
                  <c:v>1129</c:v>
                </c:pt>
                <c:pt idx="26">
                  <c:v>3588</c:v>
                </c:pt>
                <c:pt idx="27">
                  <c:v>4712</c:v>
                </c:pt>
                <c:pt idx="28">
                  <c:v>5149</c:v>
                </c:pt>
                <c:pt idx="29">
                  <c:v>5408</c:v>
                </c:pt>
                <c:pt idx="30">
                  <c:v>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7F-400D-B4A4-6F1C49118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128128"/>
        <c:axId val="86129664"/>
      </c:barChart>
      <c:catAx>
        <c:axId val="8612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29664"/>
        <c:crosses val="autoZero"/>
        <c:auto val="1"/>
        <c:lblAlgn val="ctr"/>
        <c:lblOffset val="100"/>
        <c:noMultiLvlLbl val="0"/>
      </c:catAx>
      <c:valAx>
        <c:axId val="8612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2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FEBRERO 2022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4307182125903665E-2"/>
          <c:y val="7.953045354764296E-2"/>
          <c:w val="0.9345688066081882"/>
          <c:h val="0.8731196190050972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4BAA-4B44-AE65-133698318B5D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D-D455-4C2C-8FA4-71677E9F8AB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4BAA-4B44-AE65-133698318B5D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D455-4C2C-8FA4-71677E9F8AB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4BAA-4B44-AE65-133698318B5D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D455-4C2C-8FA4-71677E9F8AB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BAA-4B44-AE65-133698318B5D}"/>
              </c:ext>
            </c:extLst>
          </c:dPt>
          <c:dPt>
            <c:idx val="26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9-D455-4C2C-8FA4-71677E9F8AB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FEBRERO2022!$I$5:$I$32</c:f>
              <c:numCache>
                <c:formatCode>General</c:formatCode>
                <c:ptCount val="28"/>
                <c:pt idx="0">
                  <c:v>3751</c:v>
                </c:pt>
                <c:pt idx="1">
                  <c:v>4374</c:v>
                </c:pt>
                <c:pt idx="2">
                  <c:v>3649</c:v>
                </c:pt>
                <c:pt idx="3">
                  <c:v>3941</c:v>
                </c:pt>
                <c:pt idx="4">
                  <c:v>5030</c:v>
                </c:pt>
                <c:pt idx="5">
                  <c:v>4737</c:v>
                </c:pt>
                <c:pt idx="6">
                  <c:v>3640</c:v>
                </c:pt>
                <c:pt idx="7">
                  <c:v>4220</c:v>
                </c:pt>
                <c:pt idx="8">
                  <c:v>4277</c:v>
                </c:pt>
                <c:pt idx="9">
                  <c:v>4122</c:v>
                </c:pt>
                <c:pt idx="10">
                  <c:v>4189</c:v>
                </c:pt>
                <c:pt idx="11">
                  <c:v>2228</c:v>
                </c:pt>
                <c:pt idx="12">
                  <c:v>5510</c:v>
                </c:pt>
                <c:pt idx="13">
                  <c:v>3446</c:v>
                </c:pt>
                <c:pt idx="14">
                  <c:v>3847</c:v>
                </c:pt>
                <c:pt idx="15">
                  <c:v>3962</c:v>
                </c:pt>
                <c:pt idx="16">
                  <c:v>3987</c:v>
                </c:pt>
                <c:pt idx="17">
                  <c:v>3842</c:v>
                </c:pt>
                <c:pt idx="18">
                  <c:v>4650</c:v>
                </c:pt>
                <c:pt idx="19">
                  <c:v>4916</c:v>
                </c:pt>
                <c:pt idx="20">
                  <c:v>3769</c:v>
                </c:pt>
                <c:pt idx="21">
                  <c:v>3477</c:v>
                </c:pt>
                <c:pt idx="22">
                  <c:v>3968</c:v>
                </c:pt>
                <c:pt idx="23">
                  <c:v>1137</c:v>
                </c:pt>
                <c:pt idx="24">
                  <c:v>3262</c:v>
                </c:pt>
                <c:pt idx="25">
                  <c:v>5267</c:v>
                </c:pt>
                <c:pt idx="26">
                  <c:v>7708</c:v>
                </c:pt>
                <c:pt idx="27">
                  <c:v>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A-4B44-AE65-13369831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164992"/>
        <c:axId val="86166528"/>
      </c:barChart>
      <c:catAx>
        <c:axId val="8616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166528"/>
        <c:crosses val="autoZero"/>
        <c:auto val="1"/>
        <c:lblAlgn val="ctr"/>
        <c:lblOffset val="100"/>
        <c:noMultiLvlLbl val="0"/>
      </c:catAx>
      <c:valAx>
        <c:axId val="861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6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MARZO 2022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7EF-4E00-9971-1FA35243A2BC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CE55-4090-B1D7-1A3091B5DAF4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E7EF-4E00-9971-1FA35243A2B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CE55-4090-B1D7-1A3091B5DAF4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E7EF-4E00-9971-1FA35243A2B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CE55-4090-B1D7-1A3091B5DAF4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7EF-4E00-9971-1FA35243A2BC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E55-4090-B1D7-1A3091B5DAF4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E7EF-4E00-9971-1FA35243A2BC}"/>
              </c:ext>
            </c:extLst>
          </c:dPt>
          <c:dPt>
            <c:idx val="3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E55-4090-B1D7-1A3091B5DAF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MARZO2022!$I$5:$I$35</c:f>
              <c:numCache>
                <c:formatCode>General</c:formatCode>
                <c:ptCount val="31"/>
                <c:pt idx="0">
                  <c:v>3184</c:v>
                </c:pt>
                <c:pt idx="1">
                  <c:v>1478</c:v>
                </c:pt>
                <c:pt idx="2">
                  <c:v>1713</c:v>
                </c:pt>
                <c:pt idx="3">
                  <c:v>1608</c:v>
                </c:pt>
                <c:pt idx="4">
                  <c:v>1776</c:v>
                </c:pt>
                <c:pt idx="5">
                  <c:v>1391</c:v>
                </c:pt>
                <c:pt idx="6">
                  <c:v>349</c:v>
                </c:pt>
                <c:pt idx="7">
                  <c:v>1768</c:v>
                </c:pt>
                <c:pt idx="8">
                  <c:v>970</c:v>
                </c:pt>
                <c:pt idx="9">
                  <c:v>859</c:v>
                </c:pt>
                <c:pt idx="10">
                  <c:v>1790</c:v>
                </c:pt>
                <c:pt idx="11">
                  <c:v>2479</c:v>
                </c:pt>
                <c:pt idx="12">
                  <c:v>2317</c:v>
                </c:pt>
                <c:pt idx="13">
                  <c:v>1597</c:v>
                </c:pt>
                <c:pt idx="14">
                  <c:v>1642</c:v>
                </c:pt>
                <c:pt idx="15">
                  <c:v>1587</c:v>
                </c:pt>
                <c:pt idx="16">
                  <c:v>1601</c:v>
                </c:pt>
                <c:pt idx="17">
                  <c:v>1262</c:v>
                </c:pt>
                <c:pt idx="18">
                  <c:v>2464</c:v>
                </c:pt>
                <c:pt idx="19">
                  <c:v>2134</c:v>
                </c:pt>
                <c:pt idx="20">
                  <c:v>1429</c:v>
                </c:pt>
                <c:pt idx="21">
                  <c:v>677</c:v>
                </c:pt>
                <c:pt idx="22">
                  <c:v>1148</c:v>
                </c:pt>
                <c:pt idx="23">
                  <c:v>1822</c:v>
                </c:pt>
                <c:pt idx="24">
                  <c:v>1887</c:v>
                </c:pt>
                <c:pt idx="25">
                  <c:v>3022</c:v>
                </c:pt>
                <c:pt idx="26">
                  <c:v>2450</c:v>
                </c:pt>
                <c:pt idx="27">
                  <c:v>1488</c:v>
                </c:pt>
                <c:pt idx="28">
                  <c:v>1386</c:v>
                </c:pt>
                <c:pt idx="29">
                  <c:v>751</c:v>
                </c:pt>
                <c:pt idx="3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55-4090-B1D7-1A3091B5D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329600"/>
        <c:axId val="86331392"/>
      </c:barChart>
      <c:catAx>
        <c:axId val="8632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331392"/>
        <c:crosses val="autoZero"/>
        <c:auto val="1"/>
        <c:lblAlgn val="ctr"/>
        <c:lblOffset val="100"/>
        <c:noMultiLvlLbl val="0"/>
      </c:catAx>
      <c:valAx>
        <c:axId val="863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2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ABRIL 2022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361148044268725E-2"/>
          <c:y val="7.953045354764296E-2"/>
          <c:w val="0.93570862157423074"/>
          <c:h val="0.8731196190050972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B835-4ACD-8AA8-F65A550B4FB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598E-44C2-BA84-6D0E1BCAE4B8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B835-4ACD-8AA8-F65A550B4FBE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98E-44C2-BA84-6D0E1BCAE4B8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B835-4ACD-8AA8-F65A550B4FBE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B835-4ACD-8AA8-F65A550B4FB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598E-44C2-BA84-6D0E1BCAE4B8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98E-44C2-BA84-6D0E1BCAE4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B835-4ACD-8AA8-F65A550B4FBE}"/>
              </c:ext>
            </c:extLst>
          </c:dPt>
          <c:dPt>
            <c:idx val="2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598E-44C2-BA84-6D0E1BCAE4B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ABRIL2022!$I$5:$I$34</c:f>
              <c:numCache>
                <c:formatCode>General</c:formatCode>
                <c:ptCount val="30"/>
                <c:pt idx="0">
                  <c:v>1293</c:v>
                </c:pt>
                <c:pt idx="1">
                  <c:v>2286</c:v>
                </c:pt>
                <c:pt idx="2">
                  <c:v>534</c:v>
                </c:pt>
                <c:pt idx="3">
                  <c:v>1346</c:v>
                </c:pt>
                <c:pt idx="4">
                  <c:v>1567</c:v>
                </c:pt>
                <c:pt idx="5">
                  <c:v>1445</c:v>
                </c:pt>
                <c:pt idx="6">
                  <c:v>1106</c:v>
                </c:pt>
                <c:pt idx="7">
                  <c:v>2332</c:v>
                </c:pt>
                <c:pt idx="8">
                  <c:v>2606</c:v>
                </c:pt>
                <c:pt idx="9">
                  <c:v>2097</c:v>
                </c:pt>
                <c:pt idx="10">
                  <c:v>2085</c:v>
                </c:pt>
                <c:pt idx="11">
                  <c:v>2160</c:v>
                </c:pt>
                <c:pt idx="12">
                  <c:v>1985</c:v>
                </c:pt>
                <c:pt idx="13">
                  <c:v>3896</c:v>
                </c:pt>
                <c:pt idx="14">
                  <c:v>7146</c:v>
                </c:pt>
                <c:pt idx="15">
                  <c:v>6204</c:v>
                </c:pt>
                <c:pt idx="16">
                  <c:v>1856</c:v>
                </c:pt>
                <c:pt idx="17">
                  <c:v>1046</c:v>
                </c:pt>
                <c:pt idx="18">
                  <c:v>1493</c:v>
                </c:pt>
                <c:pt idx="19">
                  <c:v>1637</c:v>
                </c:pt>
                <c:pt idx="20">
                  <c:v>1582</c:v>
                </c:pt>
                <c:pt idx="21">
                  <c:v>1549</c:v>
                </c:pt>
                <c:pt idx="22">
                  <c:v>2260</c:v>
                </c:pt>
                <c:pt idx="23">
                  <c:v>1868</c:v>
                </c:pt>
                <c:pt idx="24">
                  <c:v>675</c:v>
                </c:pt>
                <c:pt idx="25">
                  <c:v>1386</c:v>
                </c:pt>
                <c:pt idx="26">
                  <c:v>515</c:v>
                </c:pt>
                <c:pt idx="27">
                  <c:v>1301</c:v>
                </c:pt>
                <c:pt idx="28">
                  <c:v>1399</c:v>
                </c:pt>
                <c:pt idx="29">
                  <c:v>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8E-44C2-BA84-6D0E1BCA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408576"/>
        <c:axId val="86410368"/>
      </c:barChart>
      <c:catAx>
        <c:axId val="8640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410368"/>
        <c:crosses val="autoZero"/>
        <c:auto val="1"/>
        <c:lblAlgn val="ctr"/>
        <c:lblOffset val="100"/>
        <c:noMultiLvlLbl val="0"/>
      </c:catAx>
      <c:valAx>
        <c:axId val="864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08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MAYO 2022</a:t>
            </a:r>
            <a:endParaRPr lang="en-US"/>
          </a:p>
        </c:rich>
      </c:tx>
      <c:layout>
        <c:manualLayout>
          <c:xMode val="edge"/>
          <c:yMode val="edge"/>
          <c:x val="0.22600643351581737"/>
          <c:y val="3.7801838002753298E-3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36C1-4A59-A2A6-7A2C0DFF292E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6609-497F-8D93-508C9B239B73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36C1-4A59-A2A6-7A2C0DFF292E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36C1-4A59-A2A6-7A2C0DFF292E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609-497F-8D93-508C9B239B73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36C1-4A59-A2A6-7A2C0DFF292E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2-6609-497F-8D93-508C9B239B73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609-497F-8D93-508C9B239B73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36C1-4A59-A2A6-7A2C0DFF292E}"/>
              </c:ext>
            </c:extLst>
          </c:dPt>
          <c:dPt>
            <c:idx val="25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6609-497F-8D93-508C9B239B73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36C1-4A59-A2A6-7A2C0DFF292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MAYO2022!$I$5:$I$35</c:f>
              <c:numCache>
                <c:formatCode>General</c:formatCode>
                <c:ptCount val="31"/>
                <c:pt idx="0">
                  <c:v>1406</c:v>
                </c:pt>
                <c:pt idx="1">
                  <c:v>650</c:v>
                </c:pt>
                <c:pt idx="2">
                  <c:v>971</c:v>
                </c:pt>
                <c:pt idx="3">
                  <c:v>806</c:v>
                </c:pt>
                <c:pt idx="4">
                  <c:v>1018</c:v>
                </c:pt>
                <c:pt idx="5">
                  <c:v>1264</c:v>
                </c:pt>
                <c:pt idx="6">
                  <c:v>1846</c:v>
                </c:pt>
                <c:pt idx="7">
                  <c:v>1338</c:v>
                </c:pt>
                <c:pt idx="8">
                  <c:v>876</c:v>
                </c:pt>
                <c:pt idx="9">
                  <c:v>926</c:v>
                </c:pt>
                <c:pt idx="10">
                  <c:v>969</c:v>
                </c:pt>
                <c:pt idx="11">
                  <c:v>905</c:v>
                </c:pt>
                <c:pt idx="12">
                  <c:v>1044</c:v>
                </c:pt>
                <c:pt idx="13">
                  <c:v>1806</c:v>
                </c:pt>
                <c:pt idx="14">
                  <c:v>1239</c:v>
                </c:pt>
                <c:pt idx="15">
                  <c:v>552</c:v>
                </c:pt>
                <c:pt idx="16">
                  <c:v>548</c:v>
                </c:pt>
                <c:pt idx="17">
                  <c:v>0</c:v>
                </c:pt>
                <c:pt idx="18">
                  <c:v>799</c:v>
                </c:pt>
                <c:pt idx="19">
                  <c:v>977</c:v>
                </c:pt>
                <c:pt idx="20">
                  <c:v>1542</c:v>
                </c:pt>
                <c:pt idx="21">
                  <c:v>1312</c:v>
                </c:pt>
                <c:pt idx="22">
                  <c:v>879</c:v>
                </c:pt>
                <c:pt idx="23">
                  <c:v>955</c:v>
                </c:pt>
                <c:pt idx="24">
                  <c:v>513</c:v>
                </c:pt>
                <c:pt idx="25">
                  <c:v>657</c:v>
                </c:pt>
                <c:pt idx="26">
                  <c:v>1021</c:v>
                </c:pt>
                <c:pt idx="27">
                  <c:v>1294</c:v>
                </c:pt>
                <c:pt idx="28">
                  <c:v>811</c:v>
                </c:pt>
                <c:pt idx="29">
                  <c:v>560</c:v>
                </c:pt>
                <c:pt idx="30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09-497F-8D93-508C9B23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6303488"/>
        <c:axId val="86305024"/>
      </c:barChart>
      <c:catAx>
        <c:axId val="8630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305024"/>
        <c:crosses val="autoZero"/>
        <c:auto val="1"/>
        <c:lblAlgn val="ctr"/>
        <c:lblOffset val="100"/>
        <c:noMultiLvlLbl val="0"/>
      </c:catAx>
      <c:valAx>
        <c:axId val="8630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0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JUNIO 2022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414217245190482E-2"/>
          <c:y val="8.5200729248055954E-2"/>
          <c:w val="0.93551037224933109"/>
          <c:h val="0.8731196190050972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5B12-44BE-8567-129CEA08E32F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9143-4DCF-85F6-D46B51D437D2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B12-44BE-8567-129CEA08E32F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9143-4DCF-85F6-D46B51D437D2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5B12-44BE-8567-129CEA08E32F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9143-4DCF-85F6-D46B51D437D2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9143-4DCF-85F6-D46B51D437D2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B12-44BE-8567-129CEA08E32F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5B12-44BE-8567-129CEA08E32F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9143-4DCF-85F6-D46B51D437D2}"/>
              </c:ext>
            </c:extLst>
          </c:dPt>
          <c:dPt>
            <c:idx val="29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B12-44BE-8567-129CEA08E3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JUNIO2022!$I$5:$I$34</c:f>
              <c:numCache>
                <c:formatCode>General</c:formatCode>
                <c:ptCount val="30"/>
                <c:pt idx="0">
                  <c:v>329</c:v>
                </c:pt>
                <c:pt idx="1">
                  <c:v>496</c:v>
                </c:pt>
                <c:pt idx="2">
                  <c:v>770</c:v>
                </c:pt>
                <c:pt idx="3">
                  <c:v>848</c:v>
                </c:pt>
                <c:pt idx="4">
                  <c:v>666</c:v>
                </c:pt>
                <c:pt idx="5">
                  <c:v>428</c:v>
                </c:pt>
                <c:pt idx="6">
                  <c:v>452</c:v>
                </c:pt>
                <c:pt idx="7">
                  <c:v>455</c:v>
                </c:pt>
                <c:pt idx="8">
                  <c:v>454</c:v>
                </c:pt>
                <c:pt idx="9">
                  <c:v>680</c:v>
                </c:pt>
                <c:pt idx="10">
                  <c:v>1150</c:v>
                </c:pt>
                <c:pt idx="11">
                  <c:v>849</c:v>
                </c:pt>
                <c:pt idx="12">
                  <c:v>588</c:v>
                </c:pt>
                <c:pt idx="13">
                  <c:v>621</c:v>
                </c:pt>
                <c:pt idx="14">
                  <c:v>488</c:v>
                </c:pt>
                <c:pt idx="15">
                  <c:v>326</c:v>
                </c:pt>
                <c:pt idx="16">
                  <c:v>1818</c:v>
                </c:pt>
                <c:pt idx="17">
                  <c:v>3895</c:v>
                </c:pt>
                <c:pt idx="18">
                  <c:v>3104</c:v>
                </c:pt>
                <c:pt idx="19">
                  <c:v>944</c:v>
                </c:pt>
                <c:pt idx="20">
                  <c:v>485</c:v>
                </c:pt>
                <c:pt idx="21">
                  <c:v>333</c:v>
                </c:pt>
                <c:pt idx="22">
                  <c:v>436</c:v>
                </c:pt>
                <c:pt idx="23">
                  <c:v>703</c:v>
                </c:pt>
                <c:pt idx="24">
                  <c:v>1277</c:v>
                </c:pt>
                <c:pt idx="25">
                  <c:v>586</c:v>
                </c:pt>
                <c:pt idx="26">
                  <c:v>446</c:v>
                </c:pt>
                <c:pt idx="27">
                  <c:v>398</c:v>
                </c:pt>
                <c:pt idx="28">
                  <c:v>486</c:v>
                </c:pt>
                <c:pt idx="29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2-44BE-8567-129CEA08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659264"/>
        <c:axId val="87660800"/>
      </c:barChart>
      <c:catAx>
        <c:axId val="876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660800"/>
        <c:crosses val="autoZero"/>
        <c:auto val="1"/>
        <c:lblAlgn val="ctr"/>
        <c:lblOffset val="100"/>
        <c:noMultiLvlLbl val="0"/>
      </c:catAx>
      <c:valAx>
        <c:axId val="876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59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JULIO 2022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A4C2-4656-B266-2EA5585B5976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D9DA-4261-A4CB-C4CF74787EE2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9DA-4261-A4CB-C4CF74787EE2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0-A4C2-4656-B266-2EA5585B5976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9DA-4261-A4CB-C4CF74787EE2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A4C2-4656-B266-2EA5585B5976}"/>
              </c:ext>
            </c:extLst>
          </c:dPt>
          <c:dPt>
            <c:idx val="2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9DA-4261-A4CB-C4CF74787EE2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A4C2-4656-B266-2EA5585B5976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A4C2-4656-B266-2EA5585B5976}"/>
              </c:ext>
            </c:extLst>
          </c:dPt>
          <c:dPt>
            <c:idx val="2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D9DA-4261-A4CB-C4CF74787EE2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A4C2-4656-B266-2EA5585B597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JULIO2022!$I$5:$I$35</c:f>
              <c:numCache>
                <c:formatCode>General</c:formatCode>
                <c:ptCount val="31"/>
                <c:pt idx="0">
                  <c:v>435</c:v>
                </c:pt>
                <c:pt idx="1">
                  <c:v>1011</c:v>
                </c:pt>
                <c:pt idx="2">
                  <c:v>774</c:v>
                </c:pt>
                <c:pt idx="3">
                  <c:v>491</c:v>
                </c:pt>
                <c:pt idx="4">
                  <c:v>511</c:v>
                </c:pt>
                <c:pt idx="5">
                  <c:v>533</c:v>
                </c:pt>
                <c:pt idx="6">
                  <c:v>609</c:v>
                </c:pt>
                <c:pt idx="7">
                  <c:v>820</c:v>
                </c:pt>
                <c:pt idx="8">
                  <c:v>1652</c:v>
                </c:pt>
                <c:pt idx="9">
                  <c:v>2502</c:v>
                </c:pt>
                <c:pt idx="10">
                  <c:v>750</c:v>
                </c:pt>
                <c:pt idx="11">
                  <c:v>2366</c:v>
                </c:pt>
                <c:pt idx="12">
                  <c:v>2613</c:v>
                </c:pt>
                <c:pt idx="13">
                  <c:v>1698</c:v>
                </c:pt>
                <c:pt idx="14">
                  <c:v>1905</c:v>
                </c:pt>
                <c:pt idx="15">
                  <c:v>1634</c:v>
                </c:pt>
                <c:pt idx="16">
                  <c:v>3646</c:v>
                </c:pt>
                <c:pt idx="17">
                  <c:v>2922</c:v>
                </c:pt>
                <c:pt idx="18">
                  <c:v>3376</c:v>
                </c:pt>
                <c:pt idx="19">
                  <c:v>3528</c:v>
                </c:pt>
                <c:pt idx="20">
                  <c:v>2806</c:v>
                </c:pt>
                <c:pt idx="21">
                  <c:v>3128</c:v>
                </c:pt>
                <c:pt idx="22">
                  <c:v>4115</c:v>
                </c:pt>
                <c:pt idx="23">
                  <c:v>3236</c:v>
                </c:pt>
                <c:pt idx="24">
                  <c:v>2143</c:v>
                </c:pt>
                <c:pt idx="25">
                  <c:v>4013</c:v>
                </c:pt>
                <c:pt idx="26">
                  <c:v>3752</c:v>
                </c:pt>
                <c:pt idx="27">
                  <c:v>1405</c:v>
                </c:pt>
                <c:pt idx="28">
                  <c:v>2555</c:v>
                </c:pt>
                <c:pt idx="29">
                  <c:v>2233</c:v>
                </c:pt>
                <c:pt idx="30">
                  <c:v>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A-4261-A4CB-C4CF7478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748992"/>
        <c:axId val="87750528"/>
      </c:barChart>
      <c:catAx>
        <c:axId val="877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750528"/>
        <c:crosses val="autoZero"/>
        <c:auto val="1"/>
        <c:lblAlgn val="ctr"/>
        <c:lblOffset val="100"/>
        <c:noMultiLvlLbl val="0"/>
      </c:catAx>
      <c:valAx>
        <c:axId val="8775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4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 AGOSTO 2022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A7FE-45ED-8661-D6D41C95DE80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3151-4DCF-8B16-B32C450E89F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A7FE-45ED-8661-D6D41C95DE80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10-3151-4DCF-8B16-B32C450E89F6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7FE-45ED-8661-D6D41C95DE80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7FE-45ED-8661-D6D41C95DE80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4-3151-4DCF-8B16-B32C450E89F6}"/>
              </c:ext>
            </c:extLst>
          </c:dPt>
          <c:dPt>
            <c:idx val="2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7FE-45ED-8661-D6D41C95DE80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19-3151-4DCF-8B16-B32C450E89F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AGOSTO2022!$I$5:$I$35</c:f>
              <c:numCache>
                <c:formatCode>General</c:formatCode>
                <c:ptCount val="31"/>
                <c:pt idx="0">
                  <c:v>626</c:v>
                </c:pt>
                <c:pt idx="1">
                  <c:v>624</c:v>
                </c:pt>
                <c:pt idx="2">
                  <c:v>291</c:v>
                </c:pt>
                <c:pt idx="3">
                  <c:v>431</c:v>
                </c:pt>
                <c:pt idx="4">
                  <c:v>1123</c:v>
                </c:pt>
                <c:pt idx="5">
                  <c:v>1264</c:v>
                </c:pt>
                <c:pt idx="6">
                  <c:v>919</c:v>
                </c:pt>
                <c:pt idx="7">
                  <c:v>496</c:v>
                </c:pt>
                <c:pt idx="8">
                  <c:v>469</c:v>
                </c:pt>
                <c:pt idx="9">
                  <c:v>597</c:v>
                </c:pt>
                <c:pt idx="10">
                  <c:v>706</c:v>
                </c:pt>
                <c:pt idx="11">
                  <c:v>905</c:v>
                </c:pt>
                <c:pt idx="12">
                  <c:v>3435</c:v>
                </c:pt>
                <c:pt idx="13">
                  <c:v>4570</c:v>
                </c:pt>
                <c:pt idx="14">
                  <c:v>1549</c:v>
                </c:pt>
                <c:pt idx="15">
                  <c:v>720</c:v>
                </c:pt>
                <c:pt idx="16">
                  <c:v>717</c:v>
                </c:pt>
                <c:pt idx="17">
                  <c:v>733</c:v>
                </c:pt>
                <c:pt idx="18">
                  <c:v>1281</c:v>
                </c:pt>
                <c:pt idx="19">
                  <c:v>1833</c:v>
                </c:pt>
                <c:pt idx="20">
                  <c:v>1352</c:v>
                </c:pt>
                <c:pt idx="21">
                  <c:v>939</c:v>
                </c:pt>
                <c:pt idx="22">
                  <c:v>954</c:v>
                </c:pt>
                <c:pt idx="23">
                  <c:v>1449</c:v>
                </c:pt>
                <c:pt idx="24">
                  <c:v>2012</c:v>
                </c:pt>
                <c:pt idx="25">
                  <c:v>2419</c:v>
                </c:pt>
                <c:pt idx="26">
                  <c:v>2877</c:v>
                </c:pt>
                <c:pt idx="27">
                  <c:v>1044</c:v>
                </c:pt>
                <c:pt idx="28">
                  <c:v>848</c:v>
                </c:pt>
                <c:pt idx="29">
                  <c:v>938</c:v>
                </c:pt>
                <c:pt idx="30">
                  <c:v>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FE-45ED-8661-D6D41C95D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1"/>
        <c:axId val="87797760"/>
        <c:axId val="87799296"/>
      </c:barChart>
      <c:catAx>
        <c:axId val="8779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799296"/>
        <c:crosses val="autoZero"/>
        <c:auto val="1"/>
        <c:lblAlgn val="ctr"/>
        <c:lblOffset val="100"/>
        <c:noMultiLvlLbl val="0"/>
      </c:catAx>
      <c:valAx>
        <c:axId val="8779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79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6</xdr:col>
      <xdr:colOff>552451</xdr:colOff>
      <xdr:row>53</xdr:row>
      <xdr:rowOff>104776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11</xdr:col>
      <xdr:colOff>46546</xdr:colOff>
      <xdr:row>72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11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11</xdr:col>
      <xdr:colOff>46546</xdr:colOff>
      <xdr:row>72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11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11</xdr:col>
      <xdr:colOff>46546</xdr:colOff>
      <xdr:row>74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11</xdr:col>
      <xdr:colOff>46546</xdr:colOff>
      <xdr:row>70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11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11</xdr:col>
      <xdr:colOff>46546</xdr:colOff>
      <xdr:row>72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11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11</xdr:col>
      <xdr:colOff>46546</xdr:colOff>
      <xdr:row>72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11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11</xdr:col>
      <xdr:colOff>46546</xdr:colOff>
      <xdr:row>73</xdr:row>
      <xdr:rowOff>51750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workbookViewId="0">
      <selection activeCell="E18" sqref="E18"/>
    </sheetView>
  </sheetViews>
  <sheetFormatPr baseColWidth="10" defaultRowHeight="15" x14ac:dyDescent="0.25"/>
  <cols>
    <col min="1" max="3" width="21.42578125" customWidth="1"/>
    <col min="4" max="4" width="23.28515625" customWidth="1"/>
    <col min="5" max="5" width="20.140625" customWidth="1"/>
  </cols>
  <sheetData>
    <row r="1" spans="1:5" ht="26.25" x14ac:dyDescent="0.4">
      <c r="A1" s="2" t="s">
        <v>51</v>
      </c>
    </row>
    <row r="2" spans="1:5" ht="15.75" thickBot="1" x14ac:dyDescent="0.3"/>
    <row r="3" spans="1:5" ht="21" x14ac:dyDescent="0.25">
      <c r="A3" s="3"/>
      <c r="B3" s="57" t="s">
        <v>15</v>
      </c>
      <c r="C3" s="58"/>
    </row>
    <row r="4" spans="1:5" ht="21" x14ac:dyDescent="0.25">
      <c r="A4" s="4" t="s">
        <v>16</v>
      </c>
      <c r="B4" s="4" t="s">
        <v>16</v>
      </c>
      <c r="C4" s="4" t="s">
        <v>17</v>
      </c>
      <c r="D4" s="4" t="s">
        <v>18</v>
      </c>
      <c r="E4" s="5" t="s">
        <v>19</v>
      </c>
    </row>
    <row r="5" spans="1:5" ht="39.75" customHeight="1" x14ac:dyDescent="0.4">
      <c r="A5" s="6" t="s">
        <v>20</v>
      </c>
      <c r="B5" s="12">
        <v>108209</v>
      </c>
      <c r="C5" s="7">
        <f>B5</f>
        <v>108209</v>
      </c>
      <c r="D5" s="13">
        <f>B5/31</f>
        <v>3490.6129032258063</v>
      </c>
      <c r="E5" s="8"/>
    </row>
    <row r="6" spans="1:5" ht="39.75" customHeight="1" x14ac:dyDescent="0.4">
      <c r="A6" s="6" t="s">
        <v>21</v>
      </c>
      <c r="B6" s="36">
        <v>113419</v>
      </c>
      <c r="C6" s="7">
        <f>C5+B6</f>
        <v>221628</v>
      </c>
      <c r="D6" s="37">
        <f>B6/28</f>
        <v>4050.6785714285716</v>
      </c>
      <c r="E6" s="8"/>
    </row>
    <row r="7" spans="1:5" ht="39.75" customHeight="1" x14ac:dyDescent="0.4">
      <c r="A7" s="6" t="s">
        <v>22</v>
      </c>
      <c r="B7" s="7">
        <v>51229</v>
      </c>
      <c r="C7" s="7">
        <f t="shared" ref="C7:C16" si="0">C6+B7</f>
        <v>272857</v>
      </c>
      <c r="D7" s="9">
        <f>B7/31</f>
        <v>1652.5483870967741</v>
      </c>
      <c r="E7" s="10"/>
    </row>
    <row r="8" spans="1:5" ht="39.75" customHeight="1" x14ac:dyDescent="0.4">
      <c r="A8" s="6" t="s">
        <v>23</v>
      </c>
      <c r="B8" s="12">
        <v>60229</v>
      </c>
      <c r="C8" s="7">
        <f t="shared" si="0"/>
        <v>333086</v>
      </c>
      <c r="D8" s="9">
        <f>B8/30</f>
        <v>2007.6333333333334</v>
      </c>
      <c r="E8" s="8"/>
    </row>
    <row r="9" spans="1:5" ht="39.75" customHeight="1" x14ac:dyDescent="0.4">
      <c r="A9" s="6" t="s">
        <v>24</v>
      </c>
      <c r="B9" s="12">
        <v>29876</v>
      </c>
      <c r="C9" s="12">
        <f>C8+B9</f>
        <v>362962</v>
      </c>
      <c r="D9" s="13">
        <f>B9/31</f>
        <v>963.74193548387098</v>
      </c>
      <c r="E9" s="8"/>
    </row>
    <row r="10" spans="1:5" ht="39.75" customHeight="1" x14ac:dyDescent="0.4">
      <c r="A10" s="6" t="s">
        <v>25</v>
      </c>
      <c r="B10" s="11">
        <v>25006</v>
      </c>
      <c r="C10" s="12">
        <f t="shared" si="0"/>
        <v>387968</v>
      </c>
      <c r="D10" s="13">
        <f>B10/30</f>
        <v>833.5333333333333</v>
      </c>
      <c r="E10" s="8"/>
    </row>
    <row r="11" spans="1:5" ht="39.75" customHeight="1" x14ac:dyDescent="0.4">
      <c r="A11" s="6" t="s">
        <v>26</v>
      </c>
      <c r="B11" s="12">
        <v>64341</v>
      </c>
      <c r="C11" s="12">
        <f t="shared" si="0"/>
        <v>452309</v>
      </c>
      <c r="D11" s="13">
        <f>B11/31</f>
        <v>2075.516129032258</v>
      </c>
      <c r="E11" s="8"/>
    </row>
    <row r="12" spans="1:5" ht="39.75" customHeight="1" x14ac:dyDescent="0.4">
      <c r="A12" s="6" t="s">
        <v>27</v>
      </c>
      <c r="B12" s="12">
        <v>38938</v>
      </c>
      <c r="C12" s="7">
        <f t="shared" si="0"/>
        <v>491247</v>
      </c>
      <c r="D12" s="14">
        <f>B12/31</f>
        <v>1256.0645161290322</v>
      </c>
      <c r="E12" s="8"/>
    </row>
    <row r="13" spans="1:5" ht="39.75" customHeight="1" x14ac:dyDescent="0.4">
      <c r="A13" s="6" t="s">
        <v>28</v>
      </c>
      <c r="B13" s="12">
        <v>54741</v>
      </c>
      <c r="C13" s="7">
        <f t="shared" si="0"/>
        <v>545988</v>
      </c>
      <c r="D13" s="9">
        <f>B13/30</f>
        <v>1824.7</v>
      </c>
      <c r="E13" s="8"/>
    </row>
    <row r="14" spans="1:5" ht="39.75" customHeight="1" x14ac:dyDescent="0.4">
      <c r="A14" s="6" t="s">
        <v>29</v>
      </c>
      <c r="B14" s="12">
        <v>77006</v>
      </c>
      <c r="C14" s="7">
        <f t="shared" si="0"/>
        <v>622994</v>
      </c>
      <c r="D14" s="9">
        <f>B14/31</f>
        <v>2484.0645161290322</v>
      </c>
      <c r="E14" s="8"/>
    </row>
    <row r="15" spans="1:5" ht="39.75" customHeight="1" x14ac:dyDescent="0.4">
      <c r="A15" s="6" t="s">
        <v>30</v>
      </c>
      <c r="B15" s="7">
        <v>70716</v>
      </c>
      <c r="C15" s="7">
        <f t="shared" si="0"/>
        <v>693710</v>
      </c>
      <c r="D15" s="9">
        <f>B15/30</f>
        <v>2357.1999999999998</v>
      </c>
      <c r="E15" s="8"/>
    </row>
    <row r="16" spans="1:5" ht="39.75" customHeight="1" x14ac:dyDescent="0.4">
      <c r="A16" s="6" t="s">
        <v>31</v>
      </c>
      <c r="B16" s="7">
        <v>48254</v>
      </c>
      <c r="C16" s="7">
        <f t="shared" si="0"/>
        <v>741964</v>
      </c>
      <c r="D16" s="14">
        <f>B16/31</f>
        <v>1556.5806451612902</v>
      </c>
      <c r="E16" s="8"/>
    </row>
    <row r="17" spans="1:4" ht="21" x14ac:dyDescent="0.25">
      <c r="D17" s="4" t="s">
        <v>32</v>
      </c>
    </row>
    <row r="18" spans="1:4" ht="26.25" x14ac:dyDescent="0.4">
      <c r="A18" s="15" t="s">
        <v>52</v>
      </c>
      <c r="C18" s="56">
        <v>741964</v>
      </c>
      <c r="D18" s="17">
        <f>C16/12</f>
        <v>61830.333333333336</v>
      </c>
    </row>
    <row r="54" spans="2:10" x14ac:dyDescent="0.25">
      <c r="J54" t="s">
        <v>49</v>
      </c>
    </row>
    <row r="56" spans="2:10" x14ac:dyDescent="0.25">
      <c r="B56" s="18"/>
      <c r="C56" t="s">
        <v>33</v>
      </c>
    </row>
    <row r="57" spans="2:10" x14ac:dyDescent="0.25">
      <c r="B57" s="19"/>
      <c r="C57" t="s">
        <v>34</v>
      </c>
    </row>
  </sheetData>
  <mergeCells count="1">
    <mergeCell ref="B3:C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78"/>
  <sheetViews>
    <sheetView topLeftCell="A61" workbookViewId="0">
      <selection activeCell="H75" sqref="H75"/>
    </sheetView>
  </sheetViews>
  <sheetFormatPr baseColWidth="10" defaultRowHeight="15" x14ac:dyDescent="0.25"/>
  <cols>
    <col min="2" max="2" width="11.42578125" style="20"/>
    <col min="3" max="3" width="13.28515625" customWidth="1"/>
    <col min="4" max="4" width="15.42578125" customWidth="1"/>
    <col min="5" max="8" width="14.42578125" customWidth="1"/>
    <col min="9" max="9" width="12.42578125" customWidth="1"/>
    <col min="10" max="10" width="16.28515625" customWidth="1"/>
    <col min="11" max="11" width="11.42578125" style="20"/>
  </cols>
  <sheetData>
    <row r="1" spans="1:11" ht="26.25" x14ac:dyDescent="0.4">
      <c r="A1" s="2" t="s">
        <v>77</v>
      </c>
      <c r="J1" s="20"/>
    </row>
    <row r="2" spans="1:11" ht="27" thickBot="1" x14ac:dyDescent="0.45">
      <c r="A2" s="2"/>
      <c r="J2" s="20"/>
    </row>
    <row r="3" spans="1:11" ht="19.5" thickBot="1" x14ac:dyDescent="0.35">
      <c r="A3" s="15"/>
      <c r="B3" s="21"/>
      <c r="C3" s="59" t="s">
        <v>35</v>
      </c>
      <c r="D3" s="60"/>
      <c r="E3" s="61"/>
      <c r="F3" s="38"/>
      <c r="G3" s="15"/>
      <c r="H3" s="15"/>
      <c r="I3" s="62" t="s">
        <v>36</v>
      </c>
      <c r="J3" s="63"/>
      <c r="K3" s="21"/>
    </row>
    <row r="4" spans="1:11" ht="18.75" x14ac:dyDescent="0.3">
      <c r="A4" s="22" t="s">
        <v>0</v>
      </c>
      <c r="B4" s="22" t="s">
        <v>1</v>
      </c>
      <c r="C4" s="23" t="s">
        <v>37</v>
      </c>
      <c r="D4" s="23" t="s">
        <v>38</v>
      </c>
      <c r="E4" s="24" t="s">
        <v>39</v>
      </c>
      <c r="F4" s="6" t="s">
        <v>50</v>
      </c>
      <c r="G4" s="22" t="s">
        <v>60</v>
      </c>
      <c r="H4" s="22" t="s">
        <v>56</v>
      </c>
      <c r="I4" s="23" t="s">
        <v>40</v>
      </c>
      <c r="J4" s="23" t="s">
        <v>41</v>
      </c>
      <c r="K4" s="22" t="s">
        <v>2</v>
      </c>
    </row>
    <row r="5" spans="1:11" x14ac:dyDescent="0.25">
      <c r="A5" s="40" t="s">
        <v>3</v>
      </c>
      <c r="B5" s="39">
        <f>FEBRERO2022!B5</f>
        <v>1</v>
      </c>
      <c r="C5" s="40">
        <v>155</v>
      </c>
      <c r="D5" s="40">
        <v>66</v>
      </c>
      <c r="E5" s="40">
        <v>0</v>
      </c>
      <c r="F5" s="40">
        <v>2</v>
      </c>
      <c r="G5" s="40">
        <v>13</v>
      </c>
      <c r="H5" s="40">
        <v>16</v>
      </c>
      <c r="I5" s="40">
        <f>SUM(C5:H5)</f>
        <v>252</v>
      </c>
      <c r="J5" s="40">
        <f>I5</f>
        <v>252</v>
      </c>
      <c r="K5" s="39" t="s">
        <v>78</v>
      </c>
    </row>
    <row r="6" spans="1:11" x14ac:dyDescent="0.25">
      <c r="A6" s="40" t="s">
        <v>4</v>
      </c>
      <c r="B6" s="25">
        <f>FEBRERO2022!B6</f>
        <v>2</v>
      </c>
      <c r="C6" s="1">
        <v>762</v>
      </c>
      <c r="D6" s="1">
        <v>232</v>
      </c>
      <c r="E6" s="1">
        <v>0</v>
      </c>
      <c r="F6" s="1">
        <v>9</v>
      </c>
      <c r="G6" s="1">
        <v>63</v>
      </c>
      <c r="H6" s="1">
        <v>65</v>
      </c>
      <c r="I6" s="1">
        <f>SUM(C6:H6)</f>
        <v>1131</v>
      </c>
      <c r="J6" s="1">
        <f>J5+I6</f>
        <v>1383</v>
      </c>
      <c r="K6" s="25" t="s">
        <v>79</v>
      </c>
    </row>
    <row r="7" spans="1:11" x14ac:dyDescent="0.25">
      <c r="A7" s="40" t="s">
        <v>43</v>
      </c>
      <c r="B7" s="25">
        <f>FEBRERO2022!B7</f>
        <v>3</v>
      </c>
      <c r="C7" s="1">
        <v>1203</v>
      </c>
      <c r="D7" s="1">
        <v>341</v>
      </c>
      <c r="E7" s="1">
        <v>0</v>
      </c>
      <c r="F7" s="1">
        <v>15</v>
      </c>
      <c r="G7" s="1">
        <v>100</v>
      </c>
      <c r="H7" s="1">
        <v>76</v>
      </c>
      <c r="I7" s="1">
        <f>SUM(C7:H7)</f>
        <v>1735</v>
      </c>
      <c r="J7" s="1">
        <f t="shared" ref="J7:J34" si="0">J6+I7</f>
        <v>3118</v>
      </c>
      <c r="K7" s="25" t="s">
        <v>79</v>
      </c>
    </row>
    <row r="8" spans="1:11" x14ac:dyDescent="0.25">
      <c r="A8" s="31" t="s">
        <v>5</v>
      </c>
      <c r="B8" s="32">
        <f>FEBRERO2022!B8</f>
        <v>4</v>
      </c>
      <c r="C8" s="31">
        <v>933</v>
      </c>
      <c r="D8" s="31">
        <v>296</v>
      </c>
      <c r="E8" s="31">
        <v>0</v>
      </c>
      <c r="F8" s="31">
        <v>23</v>
      </c>
      <c r="G8" s="31">
        <v>78</v>
      </c>
      <c r="H8" s="31">
        <v>51</v>
      </c>
      <c r="I8" s="31">
        <v>1381</v>
      </c>
      <c r="J8" s="31">
        <f t="shared" si="0"/>
        <v>4499</v>
      </c>
      <c r="K8" s="32" t="s">
        <v>79</v>
      </c>
    </row>
    <row r="9" spans="1:11" x14ac:dyDescent="0.25">
      <c r="A9" s="40" t="s">
        <v>6</v>
      </c>
      <c r="B9" s="25">
        <f>FEBRERO2022!B9</f>
        <v>5</v>
      </c>
      <c r="C9" s="1">
        <v>574</v>
      </c>
      <c r="D9" s="1">
        <v>114</v>
      </c>
      <c r="E9" s="1">
        <v>0</v>
      </c>
      <c r="F9" s="1">
        <v>18</v>
      </c>
      <c r="G9" s="1">
        <v>70</v>
      </c>
      <c r="H9" s="1">
        <v>95</v>
      </c>
      <c r="I9" s="1">
        <f t="shared" ref="I9:I32" si="1">SUM(C9:H9)</f>
        <v>871</v>
      </c>
      <c r="J9" s="1">
        <f t="shared" si="0"/>
        <v>5370</v>
      </c>
      <c r="K9" s="25" t="s">
        <v>79</v>
      </c>
    </row>
    <row r="10" spans="1:11" x14ac:dyDescent="0.25">
      <c r="A10" s="40" t="s">
        <v>7</v>
      </c>
      <c r="B10" s="25">
        <f>FEBRERO2022!B10</f>
        <v>6</v>
      </c>
      <c r="C10" s="1">
        <v>658</v>
      </c>
      <c r="D10" s="1">
        <v>205</v>
      </c>
      <c r="E10" s="1">
        <v>0</v>
      </c>
      <c r="F10" s="1">
        <v>8</v>
      </c>
      <c r="G10" s="1">
        <v>78</v>
      </c>
      <c r="H10" s="1">
        <v>114</v>
      </c>
      <c r="I10" s="1">
        <f t="shared" si="1"/>
        <v>1063</v>
      </c>
      <c r="J10" s="1">
        <f t="shared" si="0"/>
        <v>6433</v>
      </c>
      <c r="K10" s="25" t="s">
        <v>79</v>
      </c>
    </row>
    <row r="11" spans="1:11" x14ac:dyDescent="0.25">
      <c r="A11" s="40" t="s">
        <v>42</v>
      </c>
      <c r="B11" s="25">
        <f>FEBRERO2022!B11</f>
        <v>7</v>
      </c>
      <c r="C11" s="1">
        <v>834</v>
      </c>
      <c r="D11" s="1">
        <v>229</v>
      </c>
      <c r="E11" s="1">
        <v>0</v>
      </c>
      <c r="F11" s="1">
        <v>11</v>
      </c>
      <c r="G11" s="1">
        <v>77</v>
      </c>
      <c r="H11" s="1">
        <v>108</v>
      </c>
      <c r="I11" s="1">
        <f t="shared" si="1"/>
        <v>1259</v>
      </c>
      <c r="J11" s="1">
        <f t="shared" si="0"/>
        <v>7692</v>
      </c>
      <c r="K11" s="25" t="s">
        <v>79</v>
      </c>
    </row>
    <row r="12" spans="1:11" x14ac:dyDescent="0.25">
      <c r="A12" s="40" t="s">
        <v>3</v>
      </c>
      <c r="B12" s="39">
        <f>FEBRERO2022!B12</f>
        <v>8</v>
      </c>
      <c r="C12" s="40">
        <v>680</v>
      </c>
      <c r="D12" s="40">
        <v>244</v>
      </c>
      <c r="E12" s="40">
        <v>0</v>
      </c>
      <c r="F12" s="40">
        <v>15</v>
      </c>
      <c r="G12" s="40">
        <v>87</v>
      </c>
      <c r="H12" s="40">
        <v>131</v>
      </c>
      <c r="I12" s="40">
        <f t="shared" si="1"/>
        <v>1157</v>
      </c>
      <c r="J12" s="40">
        <f t="shared" si="0"/>
        <v>8849</v>
      </c>
      <c r="K12" s="25" t="s">
        <v>79</v>
      </c>
    </row>
    <row r="13" spans="1:11" x14ac:dyDescent="0.25">
      <c r="A13" s="40" t="s">
        <v>4</v>
      </c>
      <c r="B13" s="25">
        <f>FEBRERO2022!B13</f>
        <v>9</v>
      </c>
      <c r="C13" s="1">
        <v>615</v>
      </c>
      <c r="D13" s="1">
        <v>283</v>
      </c>
      <c r="E13" s="1">
        <v>0</v>
      </c>
      <c r="F13" s="1">
        <v>5</v>
      </c>
      <c r="G13" s="1">
        <v>64</v>
      </c>
      <c r="H13" s="1">
        <v>73</v>
      </c>
      <c r="I13" s="1">
        <f t="shared" si="1"/>
        <v>1040</v>
      </c>
      <c r="J13" s="1">
        <f t="shared" si="0"/>
        <v>9889</v>
      </c>
      <c r="K13" s="25" t="s">
        <v>79</v>
      </c>
    </row>
    <row r="14" spans="1:11" x14ac:dyDescent="0.25">
      <c r="A14" s="40" t="s">
        <v>43</v>
      </c>
      <c r="B14" s="25">
        <f>FEBRERO2022!B14</f>
        <v>10</v>
      </c>
      <c r="C14" s="1">
        <v>1640</v>
      </c>
      <c r="D14" s="1">
        <v>454</v>
      </c>
      <c r="E14" s="1">
        <v>0</v>
      </c>
      <c r="F14" s="1">
        <v>43</v>
      </c>
      <c r="G14" s="1">
        <v>135</v>
      </c>
      <c r="H14" s="1">
        <v>113</v>
      </c>
      <c r="I14" s="1">
        <f t="shared" si="1"/>
        <v>2385</v>
      </c>
      <c r="J14" s="1">
        <f t="shared" si="0"/>
        <v>12274</v>
      </c>
      <c r="K14" s="25" t="s">
        <v>79</v>
      </c>
    </row>
    <row r="15" spans="1:11" x14ac:dyDescent="0.25">
      <c r="A15" s="31" t="s">
        <v>5</v>
      </c>
      <c r="B15" s="32">
        <f>FEBRERO2022!B15</f>
        <v>11</v>
      </c>
      <c r="C15" s="31">
        <v>1289</v>
      </c>
      <c r="D15" s="31">
        <v>254</v>
      </c>
      <c r="E15" s="31">
        <v>0</v>
      </c>
      <c r="F15" s="31">
        <v>43</v>
      </c>
      <c r="G15" s="31">
        <v>92</v>
      </c>
      <c r="H15" s="31">
        <v>95</v>
      </c>
      <c r="I15" s="31">
        <f t="shared" si="1"/>
        <v>1773</v>
      </c>
      <c r="J15" s="31">
        <f t="shared" si="0"/>
        <v>14047</v>
      </c>
      <c r="K15" s="32" t="s">
        <v>79</v>
      </c>
    </row>
    <row r="16" spans="1:11" x14ac:dyDescent="0.25">
      <c r="A16" s="40" t="s">
        <v>6</v>
      </c>
      <c r="B16" s="25">
        <f>FEBRERO2022!B16</f>
        <v>12</v>
      </c>
      <c r="C16" s="1">
        <v>763</v>
      </c>
      <c r="D16" s="1">
        <v>298</v>
      </c>
      <c r="E16" s="1">
        <v>0</v>
      </c>
      <c r="F16" s="1">
        <v>14</v>
      </c>
      <c r="G16" s="1">
        <v>123</v>
      </c>
      <c r="H16" s="1">
        <v>127</v>
      </c>
      <c r="I16" s="1">
        <f t="shared" si="1"/>
        <v>1325</v>
      </c>
      <c r="J16" s="1">
        <f t="shared" si="0"/>
        <v>15372</v>
      </c>
      <c r="K16" s="25" t="s">
        <v>79</v>
      </c>
    </row>
    <row r="17" spans="1:13" x14ac:dyDescent="0.25">
      <c r="A17" s="40" t="s">
        <v>7</v>
      </c>
      <c r="B17" s="25">
        <f>FEBRERO2022!B17</f>
        <v>13</v>
      </c>
      <c r="C17" s="1">
        <v>799</v>
      </c>
      <c r="D17" s="1">
        <v>336</v>
      </c>
      <c r="E17" s="1">
        <v>0</v>
      </c>
      <c r="F17" s="1">
        <v>7</v>
      </c>
      <c r="G17" s="1">
        <v>114</v>
      </c>
      <c r="H17" s="1">
        <v>142</v>
      </c>
      <c r="I17" s="1">
        <f t="shared" si="1"/>
        <v>1398</v>
      </c>
      <c r="J17" s="1">
        <f t="shared" si="0"/>
        <v>16770</v>
      </c>
      <c r="K17" s="25" t="s">
        <v>79</v>
      </c>
    </row>
    <row r="18" spans="1:13" x14ac:dyDescent="0.25">
      <c r="A18" s="40" t="s">
        <v>42</v>
      </c>
      <c r="B18" s="25">
        <f>FEBRERO2022!B18</f>
        <v>14</v>
      </c>
      <c r="C18" s="1">
        <v>723</v>
      </c>
      <c r="D18" s="1">
        <v>389</v>
      </c>
      <c r="E18" s="1">
        <v>0</v>
      </c>
      <c r="F18" s="1">
        <v>11</v>
      </c>
      <c r="G18" s="1">
        <v>111</v>
      </c>
      <c r="H18" s="1">
        <v>141</v>
      </c>
      <c r="I18" s="1">
        <f t="shared" si="1"/>
        <v>1375</v>
      </c>
      <c r="J18" s="1">
        <f t="shared" si="0"/>
        <v>18145</v>
      </c>
      <c r="K18" s="25" t="s">
        <v>79</v>
      </c>
    </row>
    <row r="19" spans="1:13" x14ac:dyDescent="0.25">
      <c r="A19" s="40" t="s">
        <v>3</v>
      </c>
      <c r="B19" s="39">
        <f>FEBRERO2022!B19</f>
        <v>15</v>
      </c>
      <c r="C19" s="40">
        <v>908</v>
      </c>
      <c r="D19" s="40">
        <v>372</v>
      </c>
      <c r="E19" s="40">
        <v>0</v>
      </c>
      <c r="F19" s="40">
        <v>20</v>
      </c>
      <c r="G19" s="40">
        <v>113</v>
      </c>
      <c r="H19" s="40">
        <v>168</v>
      </c>
      <c r="I19" s="40">
        <f t="shared" si="1"/>
        <v>1581</v>
      </c>
      <c r="J19" s="40">
        <f t="shared" si="0"/>
        <v>19726</v>
      </c>
      <c r="K19" s="25" t="s">
        <v>79</v>
      </c>
    </row>
    <row r="20" spans="1:13" x14ac:dyDescent="0.25">
      <c r="A20" s="40" t="s">
        <v>4</v>
      </c>
      <c r="B20" s="25">
        <f>FEBRERO2022!B20</f>
        <v>16</v>
      </c>
      <c r="C20" s="1">
        <v>1106</v>
      </c>
      <c r="D20" s="1">
        <v>488</v>
      </c>
      <c r="E20" s="1">
        <v>0</v>
      </c>
      <c r="F20" s="1">
        <v>22</v>
      </c>
      <c r="G20" s="1">
        <v>110</v>
      </c>
      <c r="H20" s="1">
        <v>205</v>
      </c>
      <c r="I20" s="1">
        <f t="shared" si="1"/>
        <v>1931</v>
      </c>
      <c r="J20" s="1">
        <f t="shared" si="0"/>
        <v>21657</v>
      </c>
      <c r="K20" s="25" t="s">
        <v>79</v>
      </c>
    </row>
    <row r="21" spans="1:13" x14ac:dyDescent="0.25">
      <c r="A21" s="40" t="s">
        <v>43</v>
      </c>
      <c r="B21" s="25">
        <f>FEBRERO2022!B21</f>
        <v>17</v>
      </c>
      <c r="C21" s="1">
        <v>2000</v>
      </c>
      <c r="D21" s="1">
        <v>614</v>
      </c>
      <c r="E21" s="1">
        <v>0</v>
      </c>
      <c r="F21" s="1">
        <v>58</v>
      </c>
      <c r="G21" s="1">
        <v>131</v>
      </c>
      <c r="H21" s="1">
        <v>202</v>
      </c>
      <c r="I21" s="1">
        <f t="shared" si="1"/>
        <v>3005</v>
      </c>
      <c r="J21" s="1">
        <f t="shared" si="0"/>
        <v>24662</v>
      </c>
      <c r="K21" s="25" t="s">
        <v>79</v>
      </c>
    </row>
    <row r="22" spans="1:13" x14ac:dyDescent="0.25">
      <c r="A22" s="31" t="s">
        <v>5</v>
      </c>
      <c r="B22" s="32">
        <f>FEBRERO2022!B22</f>
        <v>18</v>
      </c>
      <c r="C22" s="31">
        <v>1355</v>
      </c>
      <c r="D22" s="31">
        <v>508</v>
      </c>
      <c r="E22" s="31">
        <v>0</v>
      </c>
      <c r="F22" s="31">
        <v>13</v>
      </c>
      <c r="G22" s="31">
        <v>94</v>
      </c>
      <c r="H22" s="31">
        <v>281</v>
      </c>
      <c r="I22" s="31">
        <f t="shared" si="1"/>
        <v>2251</v>
      </c>
      <c r="J22" s="31">
        <f t="shared" si="0"/>
        <v>26913</v>
      </c>
      <c r="K22" s="32" t="s">
        <v>78</v>
      </c>
    </row>
    <row r="23" spans="1:13" x14ac:dyDescent="0.25">
      <c r="A23" s="40" t="s">
        <v>6</v>
      </c>
      <c r="B23" s="25">
        <f>FEBRERO2022!B23</f>
        <v>19</v>
      </c>
      <c r="C23" s="1">
        <v>1183</v>
      </c>
      <c r="D23" s="1">
        <v>354</v>
      </c>
      <c r="E23" s="1">
        <v>0</v>
      </c>
      <c r="F23" s="1">
        <v>4</v>
      </c>
      <c r="G23" s="1">
        <v>78</v>
      </c>
      <c r="H23" s="1">
        <v>391</v>
      </c>
      <c r="I23" s="1">
        <f t="shared" si="1"/>
        <v>2010</v>
      </c>
      <c r="J23" s="1">
        <f t="shared" si="0"/>
        <v>28923</v>
      </c>
      <c r="K23" s="25" t="s">
        <v>79</v>
      </c>
    </row>
    <row r="24" spans="1:13" x14ac:dyDescent="0.25">
      <c r="A24" s="40" t="s">
        <v>7</v>
      </c>
      <c r="B24" s="25">
        <f>FEBRERO2022!B24</f>
        <v>20</v>
      </c>
      <c r="C24" s="1">
        <v>1401</v>
      </c>
      <c r="D24" s="1">
        <v>444</v>
      </c>
      <c r="E24" s="1">
        <v>0</v>
      </c>
      <c r="F24" s="1">
        <v>30</v>
      </c>
      <c r="G24" s="1">
        <v>90</v>
      </c>
      <c r="H24" s="1">
        <v>465</v>
      </c>
      <c r="I24" s="1">
        <f t="shared" si="1"/>
        <v>2430</v>
      </c>
      <c r="J24" s="1">
        <f t="shared" si="0"/>
        <v>31353</v>
      </c>
      <c r="K24" s="25" t="s">
        <v>79</v>
      </c>
    </row>
    <row r="25" spans="1:13" x14ac:dyDescent="0.25">
      <c r="A25" s="40" t="s">
        <v>42</v>
      </c>
      <c r="B25" s="25">
        <f>FEBRERO2022!B25</f>
        <v>21</v>
      </c>
      <c r="C25" s="1">
        <v>951</v>
      </c>
      <c r="D25" s="1">
        <v>231</v>
      </c>
      <c r="E25" s="1">
        <v>0</v>
      </c>
      <c r="F25" s="1">
        <v>12</v>
      </c>
      <c r="G25" s="1">
        <v>85</v>
      </c>
      <c r="H25" s="1">
        <v>411</v>
      </c>
      <c r="I25" s="1">
        <f t="shared" si="1"/>
        <v>1690</v>
      </c>
      <c r="J25" s="1">
        <f t="shared" si="0"/>
        <v>33043</v>
      </c>
      <c r="K25" s="25" t="s">
        <v>80</v>
      </c>
      <c r="L25" s="18">
        <v>3794</v>
      </c>
      <c r="M25" t="s">
        <v>48</v>
      </c>
    </row>
    <row r="26" spans="1:13" x14ac:dyDescent="0.25">
      <c r="A26" s="40" t="s">
        <v>3</v>
      </c>
      <c r="B26" s="39">
        <f>FEBRERO2022!B26</f>
        <v>22</v>
      </c>
      <c r="C26" s="40">
        <v>1781</v>
      </c>
      <c r="D26" s="40">
        <v>627</v>
      </c>
      <c r="E26" s="40">
        <v>0</v>
      </c>
      <c r="F26" s="40">
        <v>33</v>
      </c>
      <c r="G26" s="40">
        <v>113</v>
      </c>
      <c r="H26" s="40">
        <v>582</v>
      </c>
      <c r="I26" s="40">
        <f t="shared" si="1"/>
        <v>3136</v>
      </c>
      <c r="J26" s="40">
        <f t="shared" si="0"/>
        <v>36179</v>
      </c>
      <c r="K26" s="39" t="s">
        <v>79</v>
      </c>
    </row>
    <row r="27" spans="1:13" x14ac:dyDescent="0.25">
      <c r="A27" s="33" t="s">
        <v>4</v>
      </c>
      <c r="B27" s="43">
        <f>FEBRERO2022!B27</f>
        <v>23</v>
      </c>
      <c r="C27" s="33">
        <v>2327</v>
      </c>
      <c r="D27" s="33">
        <v>835</v>
      </c>
      <c r="E27" s="33">
        <v>0</v>
      </c>
      <c r="F27" s="33">
        <v>29</v>
      </c>
      <c r="G27" s="33">
        <v>127</v>
      </c>
      <c r="H27" s="33">
        <v>476</v>
      </c>
      <c r="I27" s="33">
        <f t="shared" si="1"/>
        <v>3794</v>
      </c>
      <c r="J27" s="33">
        <f t="shared" si="0"/>
        <v>39973</v>
      </c>
      <c r="K27" s="43" t="s">
        <v>79</v>
      </c>
    </row>
    <row r="28" spans="1:13" x14ac:dyDescent="0.25">
      <c r="A28" s="40" t="s">
        <v>43</v>
      </c>
      <c r="B28" s="25">
        <f>FEBRERO2022!B28</f>
        <v>24</v>
      </c>
      <c r="C28" s="1">
        <v>2337</v>
      </c>
      <c r="D28" s="1">
        <v>797</v>
      </c>
      <c r="E28" s="1">
        <v>0</v>
      </c>
      <c r="F28" s="1">
        <v>78</v>
      </c>
      <c r="G28" s="1">
        <v>153</v>
      </c>
      <c r="H28" s="1">
        <v>305</v>
      </c>
      <c r="I28" s="1">
        <f t="shared" si="1"/>
        <v>3670</v>
      </c>
      <c r="J28" s="1">
        <f t="shared" si="0"/>
        <v>43643</v>
      </c>
      <c r="K28" s="39" t="s">
        <v>79</v>
      </c>
    </row>
    <row r="29" spans="1:13" x14ac:dyDescent="0.25">
      <c r="A29" s="31" t="s">
        <v>5</v>
      </c>
      <c r="B29" s="32">
        <f>FEBRERO2022!B29</f>
        <v>25</v>
      </c>
      <c r="C29" s="31">
        <v>1498</v>
      </c>
      <c r="D29" s="31">
        <v>387</v>
      </c>
      <c r="E29" s="31">
        <v>0</v>
      </c>
      <c r="F29" s="31">
        <v>43</v>
      </c>
      <c r="G29" s="31">
        <v>104</v>
      </c>
      <c r="H29" s="31">
        <v>264</v>
      </c>
      <c r="I29" s="31">
        <f t="shared" si="1"/>
        <v>2296</v>
      </c>
      <c r="J29" s="31">
        <f t="shared" si="0"/>
        <v>45939</v>
      </c>
      <c r="K29" s="32" t="s">
        <v>79</v>
      </c>
    </row>
    <row r="30" spans="1:13" x14ac:dyDescent="0.25">
      <c r="A30" s="40" t="s">
        <v>6</v>
      </c>
      <c r="B30" s="25">
        <f>FEBRERO2022!B30</f>
        <v>26</v>
      </c>
      <c r="C30" s="1">
        <v>1304</v>
      </c>
      <c r="D30" s="1">
        <v>359</v>
      </c>
      <c r="E30" s="1">
        <v>0</v>
      </c>
      <c r="F30" s="1">
        <v>56</v>
      </c>
      <c r="G30" s="1">
        <v>144</v>
      </c>
      <c r="H30" s="1">
        <v>185</v>
      </c>
      <c r="I30" s="1">
        <f t="shared" si="1"/>
        <v>2048</v>
      </c>
      <c r="J30" s="1">
        <f t="shared" si="0"/>
        <v>47987</v>
      </c>
      <c r="K30" s="39" t="s">
        <v>79</v>
      </c>
    </row>
    <row r="31" spans="1:13" x14ac:dyDescent="0.25">
      <c r="A31" s="40" t="s">
        <v>7</v>
      </c>
      <c r="B31" s="25">
        <f>FEBRERO2022!B31</f>
        <v>27</v>
      </c>
      <c r="C31" s="1">
        <v>944</v>
      </c>
      <c r="D31" s="1">
        <v>355</v>
      </c>
      <c r="E31" s="1">
        <v>0</v>
      </c>
      <c r="F31" s="1">
        <v>28</v>
      </c>
      <c r="G31" s="1">
        <v>125</v>
      </c>
      <c r="H31" s="1">
        <v>173</v>
      </c>
      <c r="I31" s="1">
        <f t="shared" si="1"/>
        <v>1625</v>
      </c>
      <c r="J31" s="1">
        <f t="shared" si="0"/>
        <v>49612</v>
      </c>
      <c r="K31" s="39" t="s">
        <v>79</v>
      </c>
    </row>
    <row r="32" spans="1:13" x14ac:dyDescent="0.25">
      <c r="A32" s="40" t="s">
        <v>42</v>
      </c>
      <c r="B32" s="25">
        <f>FEBRERO2022!B32</f>
        <v>28</v>
      </c>
      <c r="C32" s="1">
        <v>946</v>
      </c>
      <c r="D32" s="1">
        <v>299</v>
      </c>
      <c r="E32" s="1">
        <v>0</v>
      </c>
      <c r="F32" s="1">
        <v>14</v>
      </c>
      <c r="G32" s="1">
        <v>125</v>
      </c>
      <c r="H32" s="1">
        <v>164</v>
      </c>
      <c r="I32" s="1">
        <f t="shared" si="1"/>
        <v>1548</v>
      </c>
      <c r="J32" s="1">
        <f t="shared" si="0"/>
        <v>51160</v>
      </c>
      <c r="K32" s="39" t="s">
        <v>79</v>
      </c>
    </row>
    <row r="33" spans="1:11" x14ac:dyDescent="0.25">
      <c r="A33" s="40" t="s">
        <v>3</v>
      </c>
      <c r="B33" s="39">
        <v>29</v>
      </c>
      <c r="C33" s="40">
        <v>1152</v>
      </c>
      <c r="D33" s="40">
        <v>275</v>
      </c>
      <c r="E33" s="40">
        <v>0</v>
      </c>
      <c r="F33" s="40">
        <v>8</v>
      </c>
      <c r="G33" s="40">
        <v>108</v>
      </c>
      <c r="H33" s="40">
        <v>181</v>
      </c>
      <c r="I33" s="40">
        <v>1724</v>
      </c>
      <c r="J33" s="40">
        <f t="shared" si="0"/>
        <v>52884</v>
      </c>
      <c r="K33" s="39" t="s">
        <v>79</v>
      </c>
    </row>
    <row r="34" spans="1:11" ht="15.75" thickBot="1" x14ac:dyDescent="0.3">
      <c r="A34" s="40" t="s">
        <v>4</v>
      </c>
      <c r="B34" s="25">
        <v>30</v>
      </c>
      <c r="C34" s="1">
        <v>1125</v>
      </c>
      <c r="D34" s="1">
        <v>424</v>
      </c>
      <c r="E34" s="1">
        <v>0</v>
      </c>
      <c r="F34" s="1">
        <v>19</v>
      </c>
      <c r="G34" s="1">
        <v>138</v>
      </c>
      <c r="H34" s="1">
        <v>151</v>
      </c>
      <c r="I34" s="1">
        <v>1857</v>
      </c>
      <c r="J34" s="1">
        <f t="shared" si="0"/>
        <v>54741</v>
      </c>
      <c r="K34" s="39" t="s">
        <v>79</v>
      </c>
    </row>
    <row r="35" spans="1:11" ht="15.75" thickBot="1" x14ac:dyDescent="0.3">
      <c r="E35" s="26" t="s">
        <v>44</v>
      </c>
      <c r="F35" s="27"/>
      <c r="G35" s="27"/>
      <c r="H35" s="27"/>
      <c r="I35" s="27"/>
      <c r="J35" s="28">
        <f>J34/B34</f>
        <v>1824.7</v>
      </c>
    </row>
    <row r="36" spans="1:11" ht="23.25" x14ac:dyDescent="0.35">
      <c r="A36" s="15" t="s">
        <v>45</v>
      </c>
      <c r="J36" s="53">
        <v>54741</v>
      </c>
    </row>
    <row r="37" spans="1:11" x14ac:dyDescent="0.25">
      <c r="J37" s="29"/>
    </row>
    <row r="38" spans="1:11" x14ac:dyDescent="0.25">
      <c r="J38" s="20"/>
    </row>
    <row r="39" spans="1:11" x14ac:dyDescent="0.25">
      <c r="J39" s="20"/>
    </row>
    <row r="40" spans="1:11" x14ac:dyDescent="0.25">
      <c r="J40" s="20"/>
    </row>
    <row r="41" spans="1:11" x14ac:dyDescent="0.25">
      <c r="J41" s="20"/>
    </row>
    <row r="42" spans="1:11" x14ac:dyDescent="0.25">
      <c r="J42" s="20"/>
    </row>
    <row r="43" spans="1:11" x14ac:dyDescent="0.25">
      <c r="J43" s="20"/>
    </row>
    <row r="44" spans="1:11" x14ac:dyDescent="0.25">
      <c r="J44" s="20"/>
    </row>
    <row r="45" spans="1:11" x14ac:dyDescent="0.25">
      <c r="J45" s="20"/>
    </row>
    <row r="46" spans="1:11" x14ac:dyDescent="0.25">
      <c r="J46" s="20"/>
    </row>
    <row r="47" spans="1:11" x14ac:dyDescent="0.25">
      <c r="J47" s="20"/>
    </row>
    <row r="48" spans="1:11" x14ac:dyDescent="0.25">
      <c r="J48" s="20"/>
    </row>
    <row r="49" spans="10:10" x14ac:dyDescent="0.25">
      <c r="J49" s="20"/>
    </row>
    <row r="50" spans="10:10" x14ac:dyDescent="0.25">
      <c r="J50" s="20"/>
    </row>
    <row r="51" spans="10:10" x14ac:dyDescent="0.25">
      <c r="J51" s="20"/>
    </row>
    <row r="52" spans="10:10" x14ac:dyDescent="0.25">
      <c r="J52" s="20"/>
    </row>
    <row r="53" spans="10:10" x14ac:dyDescent="0.25">
      <c r="J53" s="20"/>
    </row>
    <row r="54" spans="10:10" x14ac:dyDescent="0.25">
      <c r="J54" s="20"/>
    </row>
    <row r="55" spans="10:10" x14ac:dyDescent="0.25">
      <c r="J55" s="20"/>
    </row>
    <row r="56" spans="10:10" x14ac:dyDescent="0.25">
      <c r="J56" s="20"/>
    </row>
    <row r="57" spans="10:10" x14ac:dyDescent="0.25">
      <c r="J57" s="20"/>
    </row>
    <row r="58" spans="10:10" x14ac:dyDescent="0.25">
      <c r="J58" s="20"/>
    </row>
    <row r="59" spans="10:10" x14ac:dyDescent="0.25">
      <c r="J59" s="20"/>
    </row>
    <row r="60" spans="10:10" x14ac:dyDescent="0.25">
      <c r="J60" s="20"/>
    </row>
    <row r="61" spans="10:10" x14ac:dyDescent="0.25">
      <c r="J61" s="20"/>
    </row>
    <row r="62" spans="10:10" x14ac:dyDescent="0.25">
      <c r="J62" s="20"/>
    </row>
    <row r="63" spans="10:10" x14ac:dyDescent="0.25">
      <c r="J63" s="20"/>
    </row>
    <row r="64" spans="10:10" x14ac:dyDescent="0.25">
      <c r="J64" s="20"/>
    </row>
    <row r="65" spans="3:10" x14ac:dyDescent="0.25">
      <c r="J65" s="20"/>
    </row>
    <row r="66" spans="3:10" x14ac:dyDescent="0.25">
      <c r="J66" s="20"/>
    </row>
    <row r="67" spans="3:10" x14ac:dyDescent="0.25">
      <c r="J67" s="20"/>
    </row>
    <row r="68" spans="3:10" x14ac:dyDescent="0.25">
      <c r="J68" s="20"/>
    </row>
    <row r="69" spans="3:10" x14ac:dyDescent="0.25">
      <c r="J69" s="20"/>
    </row>
    <row r="70" spans="3:10" x14ac:dyDescent="0.25">
      <c r="J70" s="20"/>
    </row>
    <row r="71" spans="3:10" x14ac:dyDescent="0.25">
      <c r="J71" s="20"/>
    </row>
    <row r="72" spans="3:10" x14ac:dyDescent="0.25">
      <c r="J72" s="20"/>
    </row>
    <row r="73" spans="3:10" x14ac:dyDescent="0.25">
      <c r="J73" s="20"/>
    </row>
    <row r="74" spans="3:10" x14ac:dyDescent="0.25">
      <c r="C74" s="30"/>
      <c r="D74" t="s">
        <v>46</v>
      </c>
      <c r="J74" s="20"/>
    </row>
    <row r="75" spans="3:10" x14ac:dyDescent="0.25">
      <c r="C75" s="18"/>
      <c r="D75" t="s">
        <v>47</v>
      </c>
      <c r="J75" s="20"/>
    </row>
    <row r="76" spans="3:10" x14ac:dyDescent="0.25">
      <c r="J76" s="20"/>
    </row>
    <row r="77" spans="3:10" x14ac:dyDescent="0.25">
      <c r="J77" s="20"/>
    </row>
    <row r="78" spans="3:10" x14ac:dyDescent="0.25">
      <c r="J78" s="20"/>
    </row>
  </sheetData>
  <mergeCells count="2">
    <mergeCell ref="C3:E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79"/>
  <sheetViews>
    <sheetView topLeftCell="A21" workbookViewId="0">
      <selection activeCell="K42" sqref="K42"/>
    </sheetView>
  </sheetViews>
  <sheetFormatPr baseColWidth="10" defaultRowHeight="15" x14ac:dyDescent="0.25"/>
  <cols>
    <col min="2" max="2" width="11.42578125" style="20"/>
    <col min="3" max="3" width="13" customWidth="1"/>
    <col min="4" max="4" width="15.42578125" customWidth="1"/>
    <col min="5" max="6" width="14.5703125" customWidth="1"/>
    <col min="7" max="8" width="14.42578125" customWidth="1"/>
    <col min="9" max="9" width="12.140625" customWidth="1"/>
    <col min="10" max="10" width="15.7109375" customWidth="1"/>
    <col min="11" max="11" width="11.42578125" style="20"/>
  </cols>
  <sheetData>
    <row r="1" spans="1:13" ht="26.25" x14ac:dyDescent="0.4">
      <c r="A1" s="2" t="s">
        <v>81</v>
      </c>
      <c r="J1" s="20"/>
    </row>
    <row r="2" spans="1:13" ht="27" thickBot="1" x14ac:dyDescent="0.45">
      <c r="A2" s="2"/>
      <c r="J2" s="20"/>
    </row>
    <row r="3" spans="1:13" ht="19.5" thickBot="1" x14ac:dyDescent="0.35">
      <c r="A3" s="15"/>
      <c r="B3" s="21"/>
      <c r="C3" s="59" t="s">
        <v>35</v>
      </c>
      <c r="D3" s="60"/>
      <c r="E3" s="61"/>
      <c r="F3" s="38"/>
      <c r="G3" s="15"/>
      <c r="H3" s="15"/>
      <c r="I3" s="62" t="s">
        <v>36</v>
      </c>
      <c r="J3" s="63"/>
      <c r="K3" s="21"/>
    </row>
    <row r="4" spans="1:13" ht="18.75" x14ac:dyDescent="0.3">
      <c r="A4" s="22" t="s">
        <v>0</v>
      </c>
      <c r="B4" s="22" t="s">
        <v>1</v>
      </c>
      <c r="C4" s="23" t="s">
        <v>37</v>
      </c>
      <c r="D4" s="23" t="s">
        <v>38</v>
      </c>
      <c r="E4" s="24" t="s">
        <v>39</v>
      </c>
      <c r="F4" s="6" t="s">
        <v>50</v>
      </c>
      <c r="G4" s="22" t="s">
        <v>64</v>
      </c>
      <c r="H4" s="22" t="s">
        <v>56</v>
      </c>
      <c r="I4" s="23" t="s">
        <v>40</v>
      </c>
      <c r="J4" s="23" t="s">
        <v>41</v>
      </c>
      <c r="K4" s="22" t="s">
        <v>2</v>
      </c>
    </row>
    <row r="5" spans="1:13" x14ac:dyDescent="0.25">
      <c r="A5" s="1" t="s">
        <v>54</v>
      </c>
      <c r="B5" s="25">
        <f>FEBRERO2022!B5</f>
        <v>1</v>
      </c>
      <c r="C5" s="1">
        <v>1961</v>
      </c>
      <c r="D5" s="1">
        <v>579</v>
      </c>
      <c r="E5" s="1">
        <v>0</v>
      </c>
      <c r="F5" s="1">
        <v>41</v>
      </c>
      <c r="G5" s="1">
        <v>140</v>
      </c>
      <c r="H5" s="1">
        <v>181</v>
      </c>
      <c r="I5" s="1">
        <f t="shared" ref="I5:I32" si="0">SUM(C5:H5)</f>
        <v>2902</v>
      </c>
      <c r="J5" s="1">
        <f>I5</f>
        <v>2902</v>
      </c>
      <c r="K5" s="25" t="s">
        <v>79</v>
      </c>
    </row>
    <row r="6" spans="1:13" x14ac:dyDescent="0.25">
      <c r="A6" s="1" t="s">
        <v>5</v>
      </c>
      <c r="B6" s="32">
        <f>FEBRERO2022!B6</f>
        <v>2</v>
      </c>
      <c r="C6" s="31">
        <v>1609</v>
      </c>
      <c r="D6" s="31">
        <v>409</v>
      </c>
      <c r="E6" s="31">
        <v>0</v>
      </c>
      <c r="F6" s="31">
        <v>30</v>
      </c>
      <c r="G6" s="31">
        <v>151</v>
      </c>
      <c r="H6" s="31">
        <v>159</v>
      </c>
      <c r="I6" s="31">
        <f t="shared" si="0"/>
        <v>2358</v>
      </c>
      <c r="J6" s="31">
        <f>J5+I6</f>
        <v>5260</v>
      </c>
      <c r="K6" s="25" t="s">
        <v>79</v>
      </c>
    </row>
    <row r="7" spans="1:13" x14ac:dyDescent="0.25">
      <c r="A7" s="1" t="s">
        <v>6</v>
      </c>
      <c r="B7" s="25">
        <f>FEBRERO2022!B7</f>
        <v>3</v>
      </c>
      <c r="C7" s="1">
        <v>838</v>
      </c>
      <c r="D7" s="1">
        <v>352</v>
      </c>
      <c r="E7" s="1">
        <v>0</v>
      </c>
      <c r="F7" s="1">
        <v>13</v>
      </c>
      <c r="G7" s="1">
        <v>123</v>
      </c>
      <c r="H7" s="1">
        <v>156</v>
      </c>
      <c r="I7" s="1">
        <f t="shared" si="0"/>
        <v>1482</v>
      </c>
      <c r="J7" s="1">
        <f t="shared" ref="J7:J35" si="1">J6+I7</f>
        <v>6742</v>
      </c>
      <c r="K7" s="25" t="s">
        <v>79</v>
      </c>
    </row>
    <row r="8" spans="1:13" x14ac:dyDescent="0.25">
      <c r="A8" s="1" t="s">
        <v>7</v>
      </c>
      <c r="B8" s="25">
        <f>FEBRERO2022!B8</f>
        <v>4</v>
      </c>
      <c r="C8" s="1">
        <v>879</v>
      </c>
      <c r="D8" s="1">
        <v>209</v>
      </c>
      <c r="E8" s="1">
        <v>0</v>
      </c>
      <c r="F8" s="1">
        <v>0</v>
      </c>
      <c r="G8" s="1">
        <v>99</v>
      </c>
      <c r="H8" s="1">
        <v>142</v>
      </c>
      <c r="I8" s="1">
        <f t="shared" si="0"/>
        <v>1329</v>
      </c>
      <c r="J8" s="1">
        <f t="shared" si="1"/>
        <v>8071</v>
      </c>
      <c r="K8" s="25" t="s">
        <v>79</v>
      </c>
    </row>
    <row r="9" spans="1:13" x14ac:dyDescent="0.25">
      <c r="A9" s="1" t="s">
        <v>42</v>
      </c>
      <c r="B9" s="25">
        <f>FEBRERO2022!B9</f>
        <v>5</v>
      </c>
      <c r="C9" s="1">
        <v>758</v>
      </c>
      <c r="D9" s="1">
        <v>219</v>
      </c>
      <c r="E9" s="1">
        <v>0</v>
      </c>
      <c r="F9" s="1">
        <v>11</v>
      </c>
      <c r="G9" s="1">
        <v>86</v>
      </c>
      <c r="H9" s="1">
        <v>126</v>
      </c>
      <c r="I9" s="1">
        <f t="shared" si="0"/>
        <v>1200</v>
      </c>
      <c r="J9" s="1">
        <f t="shared" si="1"/>
        <v>9271</v>
      </c>
      <c r="K9" s="25" t="s">
        <v>79</v>
      </c>
    </row>
    <row r="10" spans="1:13" x14ac:dyDescent="0.25">
      <c r="A10" s="1" t="s">
        <v>3</v>
      </c>
      <c r="B10" s="39">
        <f>FEBRERO2022!B10</f>
        <v>6</v>
      </c>
      <c r="C10" s="40">
        <v>279</v>
      </c>
      <c r="D10" s="40">
        <v>97</v>
      </c>
      <c r="E10" s="40">
        <v>0</v>
      </c>
      <c r="F10" s="40">
        <v>17</v>
      </c>
      <c r="G10" s="40">
        <v>57</v>
      </c>
      <c r="H10" s="40">
        <v>155</v>
      </c>
      <c r="I10" s="40">
        <f t="shared" si="0"/>
        <v>605</v>
      </c>
      <c r="J10" s="40">
        <f t="shared" si="1"/>
        <v>9876</v>
      </c>
      <c r="K10" s="25" t="s">
        <v>78</v>
      </c>
    </row>
    <row r="11" spans="1:13" x14ac:dyDescent="0.25">
      <c r="A11" s="1" t="s">
        <v>4</v>
      </c>
      <c r="B11" s="25">
        <f>FEBRERO2022!B11</f>
        <v>7</v>
      </c>
      <c r="C11" s="1">
        <v>2401</v>
      </c>
      <c r="D11" s="1">
        <v>837</v>
      </c>
      <c r="E11" s="1">
        <v>0</v>
      </c>
      <c r="F11" s="1">
        <v>401</v>
      </c>
      <c r="G11" s="1">
        <v>193</v>
      </c>
      <c r="H11" s="1">
        <v>680</v>
      </c>
      <c r="I11" s="1">
        <f t="shared" si="0"/>
        <v>4512</v>
      </c>
      <c r="J11" s="1">
        <f t="shared" si="1"/>
        <v>14388</v>
      </c>
      <c r="K11" s="25" t="s">
        <v>79</v>
      </c>
    </row>
    <row r="12" spans="1:13" x14ac:dyDescent="0.25">
      <c r="A12" s="1" t="s">
        <v>43</v>
      </c>
      <c r="B12" s="43">
        <f>FEBRERO2022!B12</f>
        <v>8</v>
      </c>
      <c r="C12" s="33">
        <v>3296</v>
      </c>
      <c r="D12" s="33">
        <v>1468</v>
      </c>
      <c r="E12" s="33">
        <v>362</v>
      </c>
      <c r="F12" s="33">
        <v>790</v>
      </c>
      <c r="G12" s="33">
        <v>259</v>
      </c>
      <c r="H12" s="33">
        <v>991</v>
      </c>
      <c r="I12" s="33">
        <f t="shared" si="0"/>
        <v>7166</v>
      </c>
      <c r="J12" s="33">
        <f t="shared" si="1"/>
        <v>21554</v>
      </c>
      <c r="K12" s="25" t="s">
        <v>79</v>
      </c>
    </row>
    <row r="13" spans="1:13" x14ac:dyDescent="0.25">
      <c r="A13" s="1" t="s">
        <v>5</v>
      </c>
      <c r="B13" s="32">
        <f>FEBRERO2022!B13</f>
        <v>9</v>
      </c>
      <c r="C13" s="31">
        <v>2520</v>
      </c>
      <c r="D13" s="31">
        <v>932</v>
      </c>
      <c r="E13" s="31">
        <v>609</v>
      </c>
      <c r="F13" s="31">
        <v>1167</v>
      </c>
      <c r="G13" s="31">
        <v>249</v>
      </c>
      <c r="H13" s="31">
        <v>950</v>
      </c>
      <c r="I13" s="31">
        <f t="shared" si="0"/>
        <v>6427</v>
      </c>
      <c r="J13" s="31">
        <f t="shared" si="1"/>
        <v>27981</v>
      </c>
      <c r="K13" s="25" t="s">
        <v>79</v>
      </c>
    </row>
    <row r="14" spans="1:13" x14ac:dyDescent="0.25">
      <c r="A14" s="1" t="s">
        <v>6</v>
      </c>
      <c r="B14" s="25">
        <f>FEBRERO2022!B14</f>
        <v>10</v>
      </c>
      <c r="C14" s="1">
        <v>1180</v>
      </c>
      <c r="D14" s="1">
        <v>387</v>
      </c>
      <c r="E14" s="1">
        <v>153</v>
      </c>
      <c r="F14" s="1">
        <v>177</v>
      </c>
      <c r="G14" s="1">
        <v>117</v>
      </c>
      <c r="H14" s="1">
        <v>450</v>
      </c>
      <c r="I14" s="1">
        <f t="shared" si="0"/>
        <v>2464</v>
      </c>
      <c r="J14" s="1">
        <f t="shared" si="1"/>
        <v>30445</v>
      </c>
      <c r="K14" s="25" t="s">
        <v>79</v>
      </c>
    </row>
    <row r="15" spans="1:13" x14ac:dyDescent="0.25">
      <c r="A15" s="1" t="s">
        <v>7</v>
      </c>
      <c r="B15" s="25">
        <f>FEBRERO2022!B15</f>
        <v>11</v>
      </c>
      <c r="C15" s="1">
        <v>885</v>
      </c>
      <c r="D15" s="1">
        <v>297</v>
      </c>
      <c r="E15" s="1">
        <v>0</v>
      </c>
      <c r="F15" s="1">
        <v>14</v>
      </c>
      <c r="G15" s="1">
        <v>116</v>
      </c>
      <c r="H15" s="1">
        <v>226</v>
      </c>
      <c r="I15" s="1">
        <f t="shared" si="0"/>
        <v>1538</v>
      </c>
      <c r="J15" s="1">
        <f t="shared" si="1"/>
        <v>31983</v>
      </c>
      <c r="K15" s="25" t="s">
        <v>79</v>
      </c>
    </row>
    <row r="16" spans="1:13" x14ac:dyDescent="0.25">
      <c r="A16" s="1" t="s">
        <v>42</v>
      </c>
      <c r="B16" s="25">
        <f>FEBRERO2022!B16</f>
        <v>12</v>
      </c>
      <c r="C16" s="1">
        <v>1209</v>
      </c>
      <c r="D16" s="1">
        <v>484</v>
      </c>
      <c r="E16" s="1">
        <v>0</v>
      </c>
      <c r="F16" s="1">
        <v>33</v>
      </c>
      <c r="G16" s="1">
        <v>142</v>
      </c>
      <c r="H16" s="1">
        <v>244</v>
      </c>
      <c r="I16" s="1">
        <f t="shared" si="0"/>
        <v>2112</v>
      </c>
      <c r="J16" s="1">
        <f t="shared" si="1"/>
        <v>34095</v>
      </c>
      <c r="K16" s="25" t="s">
        <v>79</v>
      </c>
      <c r="L16" s="18">
        <v>7166</v>
      </c>
      <c r="M16" t="s">
        <v>48</v>
      </c>
    </row>
    <row r="17" spans="1:11" x14ac:dyDescent="0.25">
      <c r="A17" s="1" t="s">
        <v>3</v>
      </c>
      <c r="B17" s="39">
        <f>FEBRERO2022!B17</f>
        <v>13</v>
      </c>
      <c r="C17" s="40">
        <v>1196</v>
      </c>
      <c r="D17" s="40">
        <v>474</v>
      </c>
      <c r="E17" s="40">
        <v>0</v>
      </c>
      <c r="F17" s="40">
        <v>29</v>
      </c>
      <c r="G17" s="40">
        <v>118</v>
      </c>
      <c r="H17" s="40">
        <v>265</v>
      </c>
      <c r="I17" s="40">
        <f t="shared" si="0"/>
        <v>2082</v>
      </c>
      <c r="J17" s="40">
        <f t="shared" si="1"/>
        <v>36177</v>
      </c>
      <c r="K17" s="25" t="s">
        <v>79</v>
      </c>
    </row>
    <row r="18" spans="1:11" x14ac:dyDescent="0.25">
      <c r="A18" s="1" t="s">
        <v>4</v>
      </c>
      <c r="B18" s="25">
        <f>FEBRERO2022!B18</f>
        <v>14</v>
      </c>
      <c r="C18" s="1">
        <v>1110</v>
      </c>
      <c r="D18" s="1">
        <v>423</v>
      </c>
      <c r="E18" s="1">
        <v>0</v>
      </c>
      <c r="F18" s="1">
        <v>31</v>
      </c>
      <c r="G18" s="1">
        <v>124</v>
      </c>
      <c r="H18" s="1">
        <v>267</v>
      </c>
      <c r="I18" s="1">
        <f t="shared" si="0"/>
        <v>1955</v>
      </c>
      <c r="J18" s="1">
        <f t="shared" si="1"/>
        <v>38132</v>
      </c>
      <c r="K18" s="25" t="s">
        <v>79</v>
      </c>
    </row>
    <row r="19" spans="1:11" x14ac:dyDescent="0.25">
      <c r="A19" s="1" t="s">
        <v>43</v>
      </c>
      <c r="B19" s="25">
        <f>FEBRERO2022!B19</f>
        <v>15</v>
      </c>
      <c r="C19" s="1">
        <v>2101</v>
      </c>
      <c r="D19" s="1">
        <v>594</v>
      </c>
      <c r="E19" s="1">
        <v>0</v>
      </c>
      <c r="F19" s="1">
        <v>73</v>
      </c>
      <c r="G19" s="1">
        <v>163</v>
      </c>
      <c r="H19" s="1">
        <v>258</v>
      </c>
      <c r="I19" s="1">
        <f t="shared" si="0"/>
        <v>3189</v>
      </c>
      <c r="J19" s="1">
        <f t="shared" si="1"/>
        <v>41321</v>
      </c>
      <c r="K19" s="25" t="s">
        <v>79</v>
      </c>
    </row>
    <row r="20" spans="1:11" x14ac:dyDescent="0.25">
      <c r="A20" s="1" t="s">
        <v>5</v>
      </c>
      <c r="B20" s="32">
        <f>FEBRERO2022!B20</f>
        <v>16</v>
      </c>
      <c r="C20" s="31">
        <v>1584</v>
      </c>
      <c r="D20" s="31">
        <v>481</v>
      </c>
      <c r="E20" s="31">
        <v>0</v>
      </c>
      <c r="F20" s="31">
        <v>29</v>
      </c>
      <c r="G20" s="31">
        <v>138</v>
      </c>
      <c r="H20" s="31">
        <v>266</v>
      </c>
      <c r="I20" s="31">
        <f t="shared" si="0"/>
        <v>2498</v>
      </c>
      <c r="J20" s="31">
        <f t="shared" si="1"/>
        <v>43819</v>
      </c>
      <c r="K20" s="25" t="s">
        <v>79</v>
      </c>
    </row>
    <row r="21" spans="1:11" x14ac:dyDescent="0.25">
      <c r="A21" s="1" t="s">
        <v>6</v>
      </c>
      <c r="B21" s="25">
        <f>FEBRERO2022!B21</f>
        <v>17</v>
      </c>
      <c r="C21" s="1">
        <v>656</v>
      </c>
      <c r="D21" s="1">
        <v>263</v>
      </c>
      <c r="E21" s="1">
        <v>0</v>
      </c>
      <c r="F21" s="1">
        <v>11</v>
      </c>
      <c r="G21" s="1">
        <v>97</v>
      </c>
      <c r="H21" s="1">
        <v>223</v>
      </c>
      <c r="I21" s="1">
        <f t="shared" si="0"/>
        <v>1250</v>
      </c>
      <c r="J21" s="1">
        <f t="shared" si="1"/>
        <v>45069</v>
      </c>
      <c r="K21" s="25" t="s">
        <v>80</v>
      </c>
    </row>
    <row r="22" spans="1:11" x14ac:dyDescent="0.25">
      <c r="A22" s="1" t="s">
        <v>7</v>
      </c>
      <c r="B22" s="25">
        <f>FEBRERO2022!B22</f>
        <v>18</v>
      </c>
      <c r="C22" s="1">
        <v>1254</v>
      </c>
      <c r="D22" s="1">
        <v>448</v>
      </c>
      <c r="E22" s="1">
        <v>0</v>
      </c>
      <c r="F22" s="1">
        <v>46</v>
      </c>
      <c r="G22" s="1">
        <v>165</v>
      </c>
      <c r="H22" s="1">
        <v>305</v>
      </c>
      <c r="I22" s="1">
        <f t="shared" si="0"/>
        <v>2218</v>
      </c>
      <c r="J22" s="1">
        <f t="shared" si="1"/>
        <v>47287</v>
      </c>
      <c r="K22" s="25" t="s">
        <v>79</v>
      </c>
    </row>
    <row r="23" spans="1:11" x14ac:dyDescent="0.25">
      <c r="A23" s="1" t="s">
        <v>42</v>
      </c>
      <c r="B23" s="25">
        <f>FEBRERO2022!B23</f>
        <v>19</v>
      </c>
      <c r="C23" s="1">
        <v>1270</v>
      </c>
      <c r="D23" s="1">
        <v>575</v>
      </c>
      <c r="E23" s="1">
        <v>0</v>
      </c>
      <c r="F23" s="1">
        <v>45</v>
      </c>
      <c r="G23" s="1">
        <v>168</v>
      </c>
      <c r="H23" s="1">
        <v>337</v>
      </c>
      <c r="I23" s="1">
        <f t="shared" si="0"/>
        <v>2395</v>
      </c>
      <c r="J23" s="1">
        <f t="shared" si="1"/>
        <v>49682</v>
      </c>
      <c r="K23" s="25" t="s">
        <v>79</v>
      </c>
    </row>
    <row r="24" spans="1:11" x14ac:dyDescent="0.25">
      <c r="A24" s="1" t="s">
        <v>3</v>
      </c>
      <c r="B24" s="39">
        <f>FEBRERO2022!B24</f>
        <v>20</v>
      </c>
      <c r="C24" s="40">
        <v>593</v>
      </c>
      <c r="D24" s="40">
        <v>221</v>
      </c>
      <c r="E24" s="40">
        <v>0</v>
      </c>
      <c r="F24" s="40">
        <v>12</v>
      </c>
      <c r="G24" s="40">
        <v>92</v>
      </c>
      <c r="H24" s="40">
        <v>165</v>
      </c>
      <c r="I24" s="40">
        <f t="shared" si="0"/>
        <v>1083</v>
      </c>
      <c r="J24" s="40">
        <f t="shared" si="1"/>
        <v>50765</v>
      </c>
      <c r="K24" s="39" t="s">
        <v>78</v>
      </c>
    </row>
    <row r="25" spans="1:11" x14ac:dyDescent="0.25">
      <c r="A25" s="1" t="s">
        <v>4</v>
      </c>
      <c r="B25" s="25">
        <f>FEBRERO2022!B25</f>
        <v>21</v>
      </c>
      <c r="C25" s="1">
        <v>1972</v>
      </c>
      <c r="D25" s="1">
        <v>666</v>
      </c>
      <c r="E25" s="1">
        <v>0</v>
      </c>
      <c r="F25" s="1">
        <v>32</v>
      </c>
      <c r="G25" s="1">
        <v>160</v>
      </c>
      <c r="H25" s="1">
        <v>340</v>
      </c>
      <c r="I25" s="1">
        <f t="shared" si="0"/>
        <v>3170</v>
      </c>
      <c r="J25" s="1">
        <f t="shared" si="1"/>
        <v>53935</v>
      </c>
      <c r="K25" s="25" t="s">
        <v>79</v>
      </c>
    </row>
    <row r="26" spans="1:11" x14ac:dyDescent="0.25">
      <c r="A26" s="1" t="s">
        <v>43</v>
      </c>
      <c r="B26" s="25">
        <f>FEBRERO2022!B26</f>
        <v>22</v>
      </c>
      <c r="C26" s="1">
        <v>2022</v>
      </c>
      <c r="D26" s="1">
        <v>594</v>
      </c>
      <c r="E26" s="1">
        <v>0</v>
      </c>
      <c r="F26" s="1">
        <v>70</v>
      </c>
      <c r="G26" s="1">
        <v>140</v>
      </c>
      <c r="H26" s="1">
        <v>326</v>
      </c>
      <c r="I26" s="1">
        <f t="shared" si="0"/>
        <v>3152</v>
      </c>
      <c r="J26" s="1">
        <f t="shared" si="1"/>
        <v>57087</v>
      </c>
      <c r="K26" s="25" t="s">
        <v>80</v>
      </c>
    </row>
    <row r="27" spans="1:11" x14ac:dyDescent="0.25">
      <c r="A27" s="1" t="s">
        <v>5</v>
      </c>
      <c r="B27" s="32">
        <f>FEBRERO2022!B27</f>
        <v>23</v>
      </c>
      <c r="C27" s="31">
        <v>1890</v>
      </c>
      <c r="D27" s="31">
        <v>623</v>
      </c>
      <c r="E27" s="31">
        <v>0</v>
      </c>
      <c r="F27" s="31">
        <v>71</v>
      </c>
      <c r="G27" s="31">
        <v>187</v>
      </c>
      <c r="H27" s="31">
        <v>292</v>
      </c>
      <c r="I27" s="31">
        <f t="shared" si="0"/>
        <v>3063</v>
      </c>
      <c r="J27" s="31">
        <f t="shared" si="1"/>
        <v>60150</v>
      </c>
      <c r="K27" s="25" t="s">
        <v>79</v>
      </c>
    </row>
    <row r="28" spans="1:11" x14ac:dyDescent="0.25">
      <c r="A28" s="1" t="s">
        <v>6</v>
      </c>
      <c r="B28" s="25">
        <f>FEBRERO2022!B28</f>
        <v>24</v>
      </c>
      <c r="C28" s="1">
        <v>1375</v>
      </c>
      <c r="D28" s="1">
        <v>381</v>
      </c>
      <c r="E28" s="1">
        <v>0</v>
      </c>
      <c r="F28" s="1">
        <v>47</v>
      </c>
      <c r="G28" s="1">
        <v>161</v>
      </c>
      <c r="H28" s="1">
        <v>313</v>
      </c>
      <c r="I28" s="1">
        <f t="shared" si="0"/>
        <v>2277</v>
      </c>
      <c r="J28" s="1">
        <f t="shared" si="1"/>
        <v>62427</v>
      </c>
      <c r="K28" s="25" t="s">
        <v>79</v>
      </c>
    </row>
    <row r="29" spans="1:11" x14ac:dyDescent="0.25">
      <c r="A29" s="1" t="s">
        <v>7</v>
      </c>
      <c r="B29" s="25">
        <f>FEBRERO2022!B29</f>
        <v>25</v>
      </c>
      <c r="C29" s="1">
        <v>1323</v>
      </c>
      <c r="D29" s="1">
        <v>430</v>
      </c>
      <c r="E29" s="1">
        <v>0</v>
      </c>
      <c r="F29" s="1">
        <v>35</v>
      </c>
      <c r="G29" s="1">
        <v>142</v>
      </c>
      <c r="H29" s="1">
        <v>318</v>
      </c>
      <c r="I29" s="1">
        <f t="shared" si="0"/>
        <v>2248</v>
      </c>
      <c r="J29" s="1">
        <f t="shared" si="1"/>
        <v>64675</v>
      </c>
      <c r="K29" s="25" t="s">
        <v>79</v>
      </c>
    </row>
    <row r="30" spans="1:11" x14ac:dyDescent="0.25">
      <c r="A30" s="1" t="s">
        <v>42</v>
      </c>
      <c r="B30" s="25">
        <f>FEBRERO2022!B30</f>
        <v>26</v>
      </c>
      <c r="C30" s="1">
        <v>491</v>
      </c>
      <c r="D30" s="1">
        <v>278</v>
      </c>
      <c r="E30" s="1">
        <v>0</v>
      </c>
      <c r="F30" s="1">
        <v>21</v>
      </c>
      <c r="G30" s="1">
        <v>75</v>
      </c>
      <c r="H30" s="1">
        <v>142</v>
      </c>
      <c r="I30" s="1">
        <f t="shared" si="0"/>
        <v>1007</v>
      </c>
      <c r="J30" s="1">
        <f t="shared" si="1"/>
        <v>65682</v>
      </c>
      <c r="K30" s="25" t="s">
        <v>78</v>
      </c>
    </row>
    <row r="31" spans="1:11" x14ac:dyDescent="0.25">
      <c r="A31" s="1" t="s">
        <v>3</v>
      </c>
      <c r="B31" s="39">
        <f>FEBRERO2022!B31</f>
        <v>27</v>
      </c>
      <c r="C31" s="40">
        <v>1429</v>
      </c>
      <c r="D31" s="40">
        <v>503</v>
      </c>
      <c r="E31" s="40">
        <v>0</v>
      </c>
      <c r="F31" s="40">
        <v>24</v>
      </c>
      <c r="G31" s="40">
        <v>189</v>
      </c>
      <c r="H31" s="40">
        <v>258</v>
      </c>
      <c r="I31" s="40">
        <f t="shared" si="0"/>
        <v>2403</v>
      </c>
      <c r="J31" s="40">
        <f t="shared" si="1"/>
        <v>68085</v>
      </c>
      <c r="K31" s="39" t="s">
        <v>79</v>
      </c>
    </row>
    <row r="32" spans="1:11" x14ac:dyDescent="0.25">
      <c r="A32" s="1" t="s">
        <v>4</v>
      </c>
      <c r="B32" s="25">
        <f>FEBRERO2022!B32</f>
        <v>28</v>
      </c>
      <c r="C32" s="1">
        <v>1768</v>
      </c>
      <c r="D32" s="1">
        <v>499</v>
      </c>
      <c r="E32" s="1">
        <v>0</v>
      </c>
      <c r="F32" s="1">
        <v>57</v>
      </c>
      <c r="G32" s="1">
        <v>183</v>
      </c>
      <c r="H32" s="1">
        <v>249</v>
      </c>
      <c r="I32" s="1">
        <f t="shared" si="0"/>
        <v>2756</v>
      </c>
      <c r="J32" s="1">
        <f t="shared" si="1"/>
        <v>70841</v>
      </c>
      <c r="K32" s="39" t="s">
        <v>79</v>
      </c>
    </row>
    <row r="33" spans="1:11" x14ac:dyDescent="0.25">
      <c r="A33" s="1" t="s">
        <v>43</v>
      </c>
      <c r="B33" s="25">
        <v>29</v>
      </c>
      <c r="C33" s="1">
        <v>2429</v>
      </c>
      <c r="D33" s="1">
        <v>803</v>
      </c>
      <c r="E33" s="1">
        <v>0</v>
      </c>
      <c r="F33" s="1">
        <v>105</v>
      </c>
      <c r="G33" s="1">
        <v>219</v>
      </c>
      <c r="H33" s="1">
        <v>257</v>
      </c>
      <c r="I33" s="1">
        <v>3813</v>
      </c>
      <c r="J33" s="1">
        <f t="shared" si="1"/>
        <v>74654</v>
      </c>
      <c r="K33" s="39" t="s">
        <v>79</v>
      </c>
    </row>
    <row r="34" spans="1:11" x14ac:dyDescent="0.25">
      <c r="A34" s="1" t="s">
        <v>5</v>
      </c>
      <c r="B34" s="32">
        <v>30</v>
      </c>
      <c r="C34" s="31">
        <v>579</v>
      </c>
      <c r="D34" s="31">
        <v>121</v>
      </c>
      <c r="E34" s="31">
        <v>0</v>
      </c>
      <c r="F34" s="31">
        <v>11</v>
      </c>
      <c r="G34" s="31">
        <v>44</v>
      </c>
      <c r="H34" s="31">
        <v>106</v>
      </c>
      <c r="I34" s="31">
        <v>861</v>
      </c>
      <c r="J34" s="31">
        <f t="shared" si="1"/>
        <v>75515</v>
      </c>
      <c r="K34" s="25" t="s">
        <v>78</v>
      </c>
    </row>
    <row r="35" spans="1:11" ht="15.75" thickBot="1" x14ac:dyDescent="0.3">
      <c r="A35" s="1" t="s">
        <v>6</v>
      </c>
      <c r="B35" s="25">
        <v>31</v>
      </c>
      <c r="C35" s="1">
        <v>1002</v>
      </c>
      <c r="D35" s="1">
        <v>209</v>
      </c>
      <c r="E35" s="1">
        <v>0</v>
      </c>
      <c r="F35" s="1">
        <v>5</v>
      </c>
      <c r="G35" s="1">
        <v>90</v>
      </c>
      <c r="H35" s="1">
        <v>185</v>
      </c>
      <c r="I35" s="1">
        <v>1491</v>
      </c>
      <c r="J35" s="1">
        <f t="shared" si="1"/>
        <v>77006</v>
      </c>
      <c r="K35" s="25" t="s">
        <v>79</v>
      </c>
    </row>
    <row r="36" spans="1:11" ht="15.75" thickBot="1" x14ac:dyDescent="0.3">
      <c r="E36" s="26" t="s">
        <v>44</v>
      </c>
      <c r="F36" s="27"/>
      <c r="G36" s="27"/>
      <c r="H36" s="27"/>
      <c r="I36" s="27"/>
      <c r="J36" s="28">
        <f>J35/B35</f>
        <v>2484.0645161290322</v>
      </c>
    </row>
    <row r="37" spans="1:11" ht="23.25" x14ac:dyDescent="0.35">
      <c r="A37" s="15" t="s">
        <v>45</v>
      </c>
      <c r="J37" s="53">
        <v>77006</v>
      </c>
    </row>
    <row r="38" spans="1:11" x14ac:dyDescent="0.25">
      <c r="J38" s="29"/>
    </row>
    <row r="39" spans="1:11" x14ac:dyDescent="0.25">
      <c r="J39" s="20"/>
    </row>
    <row r="40" spans="1:11" x14ac:dyDescent="0.25">
      <c r="J40" s="20"/>
    </row>
    <row r="41" spans="1:11" x14ac:dyDescent="0.25">
      <c r="J41" s="20"/>
    </row>
    <row r="42" spans="1:11" x14ac:dyDescent="0.25">
      <c r="J42" s="20"/>
    </row>
    <row r="43" spans="1:11" x14ac:dyDescent="0.25">
      <c r="J43" s="20"/>
    </row>
    <row r="44" spans="1:11" x14ac:dyDescent="0.25">
      <c r="J44" s="20"/>
    </row>
    <row r="45" spans="1:11" x14ac:dyDescent="0.25">
      <c r="J45" s="20"/>
    </row>
    <row r="46" spans="1:11" x14ac:dyDescent="0.25">
      <c r="J46" s="20"/>
    </row>
    <row r="47" spans="1:11" x14ac:dyDescent="0.25">
      <c r="J47" s="20"/>
    </row>
    <row r="48" spans="1:11" x14ac:dyDescent="0.25">
      <c r="J48" s="20"/>
    </row>
    <row r="49" spans="10:10" x14ac:dyDescent="0.25">
      <c r="J49" s="20"/>
    </row>
    <row r="50" spans="10:10" x14ac:dyDescent="0.25">
      <c r="J50" s="20"/>
    </row>
    <row r="51" spans="10:10" x14ac:dyDescent="0.25">
      <c r="J51" s="20"/>
    </row>
    <row r="52" spans="10:10" x14ac:dyDescent="0.25">
      <c r="J52" s="20"/>
    </row>
    <row r="53" spans="10:10" x14ac:dyDescent="0.25">
      <c r="J53" s="20"/>
    </row>
    <row r="54" spans="10:10" x14ac:dyDescent="0.25">
      <c r="J54" s="20"/>
    </row>
    <row r="55" spans="10:10" x14ac:dyDescent="0.25">
      <c r="J55" s="20"/>
    </row>
    <row r="56" spans="10:10" x14ac:dyDescent="0.25">
      <c r="J56" s="20"/>
    </row>
    <row r="57" spans="10:10" x14ac:dyDescent="0.25">
      <c r="J57" s="20"/>
    </row>
    <row r="58" spans="10:10" x14ac:dyDescent="0.25">
      <c r="J58" s="20"/>
    </row>
    <row r="59" spans="10:10" x14ac:dyDescent="0.25">
      <c r="J59" s="20"/>
    </row>
    <row r="60" spans="10:10" x14ac:dyDescent="0.25">
      <c r="J60" s="20"/>
    </row>
    <row r="61" spans="10:10" x14ac:dyDescent="0.25">
      <c r="J61" s="20"/>
    </row>
    <row r="62" spans="10:10" x14ac:dyDescent="0.25">
      <c r="J62" s="20"/>
    </row>
    <row r="63" spans="10:10" x14ac:dyDescent="0.25">
      <c r="J63" s="20"/>
    </row>
    <row r="64" spans="10:10" x14ac:dyDescent="0.25">
      <c r="J64" s="20"/>
    </row>
    <row r="65" spans="3:10" x14ac:dyDescent="0.25">
      <c r="J65" s="20"/>
    </row>
    <row r="66" spans="3:10" x14ac:dyDescent="0.25">
      <c r="J66" s="20"/>
    </row>
    <row r="67" spans="3:10" x14ac:dyDescent="0.25">
      <c r="J67" s="20"/>
    </row>
    <row r="68" spans="3:10" x14ac:dyDescent="0.25">
      <c r="J68" s="20"/>
    </row>
    <row r="69" spans="3:10" x14ac:dyDescent="0.25">
      <c r="J69" s="20"/>
    </row>
    <row r="70" spans="3:10" x14ac:dyDescent="0.25">
      <c r="J70" s="20"/>
    </row>
    <row r="71" spans="3:10" x14ac:dyDescent="0.25">
      <c r="J71" s="20"/>
    </row>
    <row r="72" spans="3:10" x14ac:dyDescent="0.25">
      <c r="J72" s="20"/>
    </row>
    <row r="73" spans="3:10" x14ac:dyDescent="0.25">
      <c r="J73" s="20"/>
    </row>
    <row r="74" spans="3:10" x14ac:dyDescent="0.25">
      <c r="J74" s="20"/>
    </row>
    <row r="75" spans="3:10" x14ac:dyDescent="0.25">
      <c r="C75" s="30"/>
      <c r="D75" t="s">
        <v>46</v>
      </c>
      <c r="J75" s="20"/>
    </row>
    <row r="76" spans="3:10" x14ac:dyDescent="0.25">
      <c r="C76" s="18"/>
      <c r="D76" t="s">
        <v>47</v>
      </c>
      <c r="J76" s="20"/>
    </row>
    <row r="77" spans="3:10" x14ac:dyDescent="0.25">
      <c r="J77" s="20"/>
    </row>
    <row r="78" spans="3:10" x14ac:dyDescent="0.25">
      <c r="J78" s="20"/>
    </row>
    <row r="79" spans="3:10" x14ac:dyDescent="0.25">
      <c r="J79" s="20"/>
    </row>
  </sheetData>
  <mergeCells count="2">
    <mergeCell ref="C3:E3"/>
    <mergeCell ref="I3:J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78"/>
  <sheetViews>
    <sheetView topLeftCell="A21" workbookViewId="0">
      <selection activeCell="I74" sqref="I74"/>
    </sheetView>
  </sheetViews>
  <sheetFormatPr baseColWidth="10" defaultRowHeight="15" x14ac:dyDescent="0.25"/>
  <cols>
    <col min="2" max="2" width="11.42578125" style="20"/>
    <col min="3" max="3" width="13.28515625" customWidth="1"/>
    <col min="4" max="4" width="15.42578125" customWidth="1"/>
    <col min="5" max="6" width="14.5703125" customWidth="1"/>
    <col min="7" max="8" width="14.42578125" customWidth="1"/>
    <col min="9" max="9" width="12.28515625" customWidth="1"/>
    <col min="10" max="10" width="16.28515625" customWidth="1"/>
    <col min="11" max="11" width="11.42578125" style="20"/>
  </cols>
  <sheetData>
    <row r="1" spans="1:11" ht="26.25" x14ac:dyDescent="0.4">
      <c r="A1" s="2" t="s">
        <v>82</v>
      </c>
      <c r="J1" s="20"/>
    </row>
    <row r="2" spans="1:11" ht="27" thickBot="1" x14ac:dyDescent="0.45">
      <c r="A2" s="2"/>
      <c r="J2" s="20"/>
    </row>
    <row r="3" spans="1:11" ht="19.5" thickBot="1" x14ac:dyDescent="0.35">
      <c r="A3" s="15"/>
      <c r="B3" s="21"/>
      <c r="C3" s="59" t="s">
        <v>35</v>
      </c>
      <c r="D3" s="60"/>
      <c r="E3" s="61"/>
      <c r="F3" s="38"/>
      <c r="G3" s="15"/>
      <c r="H3" s="15"/>
      <c r="I3" s="62" t="s">
        <v>36</v>
      </c>
      <c r="J3" s="63"/>
      <c r="K3" s="21"/>
    </row>
    <row r="4" spans="1:11" ht="18.75" x14ac:dyDescent="0.3">
      <c r="A4" s="22" t="s">
        <v>0</v>
      </c>
      <c r="B4" s="22" t="s">
        <v>1</v>
      </c>
      <c r="C4" s="23" t="s">
        <v>37</v>
      </c>
      <c r="D4" s="23" t="s">
        <v>38</v>
      </c>
      <c r="E4" s="24" t="s">
        <v>39</v>
      </c>
      <c r="F4" s="6" t="s">
        <v>50</v>
      </c>
      <c r="G4" s="22" t="s">
        <v>60</v>
      </c>
      <c r="H4" s="22" t="s">
        <v>56</v>
      </c>
      <c r="I4" s="23" t="s">
        <v>40</v>
      </c>
      <c r="J4" s="23" t="s">
        <v>41</v>
      </c>
      <c r="K4" s="22" t="s">
        <v>2</v>
      </c>
    </row>
    <row r="5" spans="1:11" x14ac:dyDescent="0.25">
      <c r="A5" s="1" t="s">
        <v>7</v>
      </c>
      <c r="B5" s="25">
        <f>FEBRERO2022!B5</f>
        <v>1</v>
      </c>
      <c r="C5" s="1">
        <v>826</v>
      </c>
      <c r="D5" s="1">
        <v>352</v>
      </c>
      <c r="E5" s="1">
        <v>0</v>
      </c>
      <c r="F5" s="1">
        <v>9</v>
      </c>
      <c r="G5" s="1">
        <v>133</v>
      </c>
      <c r="H5" s="1">
        <v>180</v>
      </c>
      <c r="I5" s="1">
        <f t="shared" ref="I5:I32" si="0">SUM(C5:H5)</f>
        <v>1500</v>
      </c>
      <c r="J5" s="1">
        <f>I5</f>
        <v>1500</v>
      </c>
      <c r="K5" s="25" t="s">
        <v>76</v>
      </c>
    </row>
    <row r="6" spans="1:11" x14ac:dyDescent="0.25">
      <c r="A6" s="1" t="s">
        <v>42</v>
      </c>
      <c r="B6" s="25">
        <f>FEBRERO2022!B6</f>
        <v>2</v>
      </c>
      <c r="C6" s="1">
        <v>1040</v>
      </c>
      <c r="D6" s="1">
        <v>293</v>
      </c>
      <c r="E6" s="1">
        <v>0</v>
      </c>
      <c r="F6" s="1">
        <v>10</v>
      </c>
      <c r="G6" s="1">
        <v>136</v>
      </c>
      <c r="H6" s="1">
        <v>206</v>
      </c>
      <c r="I6" s="1">
        <f t="shared" si="0"/>
        <v>1685</v>
      </c>
      <c r="J6" s="1">
        <f>J5+I6</f>
        <v>3185</v>
      </c>
      <c r="K6" s="25" t="s">
        <v>76</v>
      </c>
    </row>
    <row r="7" spans="1:11" x14ac:dyDescent="0.25">
      <c r="A7" s="1" t="s">
        <v>3</v>
      </c>
      <c r="B7" s="25">
        <f>FEBRERO2022!B7</f>
        <v>3</v>
      </c>
      <c r="C7" s="1">
        <v>1114</v>
      </c>
      <c r="D7" s="1">
        <v>348</v>
      </c>
      <c r="E7" s="1">
        <v>0</v>
      </c>
      <c r="F7" s="1">
        <v>19</v>
      </c>
      <c r="G7" s="1">
        <v>99</v>
      </c>
      <c r="H7" s="1">
        <v>221</v>
      </c>
      <c r="I7" s="1">
        <f t="shared" si="0"/>
        <v>1801</v>
      </c>
      <c r="J7" s="1">
        <f t="shared" ref="J7:J34" si="1">J6+I7</f>
        <v>4986</v>
      </c>
      <c r="K7" s="25" t="s">
        <v>76</v>
      </c>
    </row>
    <row r="8" spans="1:11" x14ac:dyDescent="0.25">
      <c r="A8" s="1" t="s">
        <v>4</v>
      </c>
      <c r="B8" s="25">
        <f>FEBRERO2022!B8</f>
        <v>4</v>
      </c>
      <c r="C8" s="1">
        <v>1475</v>
      </c>
      <c r="D8" s="1">
        <v>501</v>
      </c>
      <c r="E8" s="1">
        <v>0</v>
      </c>
      <c r="F8" s="1">
        <v>35</v>
      </c>
      <c r="G8" s="1">
        <v>125</v>
      </c>
      <c r="H8" s="1">
        <v>286</v>
      </c>
      <c r="I8" s="1">
        <f t="shared" si="0"/>
        <v>2422</v>
      </c>
      <c r="J8" s="1">
        <f t="shared" si="1"/>
        <v>7408</v>
      </c>
      <c r="K8" s="25" t="s">
        <v>76</v>
      </c>
    </row>
    <row r="9" spans="1:11" x14ac:dyDescent="0.25">
      <c r="A9" s="1" t="s">
        <v>43</v>
      </c>
      <c r="B9" s="25">
        <f>FEBRERO2022!B9</f>
        <v>5</v>
      </c>
      <c r="C9" s="1">
        <v>2186</v>
      </c>
      <c r="D9" s="1">
        <v>690</v>
      </c>
      <c r="E9" s="1">
        <v>0</v>
      </c>
      <c r="F9" s="1">
        <v>81</v>
      </c>
      <c r="G9" s="1">
        <v>144</v>
      </c>
      <c r="H9" s="1">
        <v>279</v>
      </c>
      <c r="I9" s="1">
        <f t="shared" si="0"/>
        <v>3380</v>
      </c>
      <c r="J9" s="1">
        <f t="shared" si="1"/>
        <v>10788</v>
      </c>
      <c r="K9" s="25" t="s">
        <v>76</v>
      </c>
    </row>
    <row r="10" spans="1:11" x14ac:dyDescent="0.25">
      <c r="A10" s="1" t="s">
        <v>5</v>
      </c>
      <c r="B10" s="32">
        <f>FEBRERO2022!B10</f>
        <v>6</v>
      </c>
      <c r="C10" s="31">
        <v>2190</v>
      </c>
      <c r="D10" s="31">
        <v>640</v>
      </c>
      <c r="E10" s="31">
        <v>0</v>
      </c>
      <c r="F10" s="31">
        <v>90</v>
      </c>
      <c r="G10" s="31">
        <v>162</v>
      </c>
      <c r="H10" s="31">
        <v>243</v>
      </c>
      <c r="I10" s="31">
        <f t="shared" si="0"/>
        <v>3325</v>
      </c>
      <c r="J10" s="31">
        <f t="shared" si="1"/>
        <v>14113</v>
      </c>
      <c r="K10" s="25" t="s">
        <v>76</v>
      </c>
    </row>
    <row r="11" spans="1:11" x14ac:dyDescent="0.25">
      <c r="A11" s="1" t="s">
        <v>6</v>
      </c>
      <c r="B11" s="25">
        <f>FEBRERO2022!B11</f>
        <v>7</v>
      </c>
      <c r="C11" s="1">
        <v>1299</v>
      </c>
      <c r="D11" s="1">
        <v>307</v>
      </c>
      <c r="E11" s="1">
        <v>0</v>
      </c>
      <c r="F11" s="1">
        <v>56</v>
      </c>
      <c r="G11" s="1">
        <v>106</v>
      </c>
      <c r="H11" s="1">
        <v>271</v>
      </c>
      <c r="I11" s="1">
        <f t="shared" si="0"/>
        <v>2039</v>
      </c>
      <c r="J11" s="1">
        <f t="shared" si="1"/>
        <v>16152</v>
      </c>
      <c r="K11" s="25" t="s">
        <v>76</v>
      </c>
    </row>
    <row r="12" spans="1:11" x14ac:dyDescent="0.25">
      <c r="A12" s="1" t="s">
        <v>7</v>
      </c>
      <c r="B12" s="25">
        <f>FEBRERO2022!B12</f>
        <v>8</v>
      </c>
      <c r="C12" s="1">
        <v>1449</v>
      </c>
      <c r="D12" s="1">
        <v>376</v>
      </c>
      <c r="E12" s="1">
        <v>0</v>
      </c>
      <c r="F12" s="1">
        <v>43</v>
      </c>
      <c r="G12" s="1">
        <v>126</v>
      </c>
      <c r="H12" s="1">
        <v>281</v>
      </c>
      <c r="I12" s="1">
        <f t="shared" si="0"/>
        <v>2275</v>
      </c>
      <c r="J12" s="1">
        <f t="shared" si="1"/>
        <v>18427</v>
      </c>
      <c r="K12" s="25" t="s">
        <v>76</v>
      </c>
    </row>
    <row r="13" spans="1:11" x14ac:dyDescent="0.25">
      <c r="A13" s="1" t="s">
        <v>42</v>
      </c>
      <c r="B13" s="25">
        <f>FEBRERO2022!B13</f>
        <v>9</v>
      </c>
      <c r="C13" s="1">
        <v>1287</v>
      </c>
      <c r="D13" s="1">
        <v>330</v>
      </c>
      <c r="E13" s="1">
        <v>0</v>
      </c>
      <c r="F13" s="1">
        <v>37</v>
      </c>
      <c r="G13" s="1">
        <v>123</v>
      </c>
      <c r="H13" s="1">
        <v>279</v>
      </c>
      <c r="I13" s="1">
        <f t="shared" si="0"/>
        <v>2056</v>
      </c>
      <c r="J13" s="1">
        <f t="shared" si="1"/>
        <v>20483</v>
      </c>
      <c r="K13" s="25" t="s">
        <v>76</v>
      </c>
    </row>
    <row r="14" spans="1:11" x14ac:dyDescent="0.25">
      <c r="A14" s="1" t="s">
        <v>3</v>
      </c>
      <c r="B14" s="25">
        <f>FEBRERO2022!B14</f>
        <v>10</v>
      </c>
      <c r="C14" s="1">
        <v>1229</v>
      </c>
      <c r="D14" s="1">
        <v>426</v>
      </c>
      <c r="E14" s="1">
        <v>0</v>
      </c>
      <c r="F14" s="1">
        <v>19</v>
      </c>
      <c r="G14" s="1">
        <v>151</v>
      </c>
      <c r="H14" s="1">
        <v>308</v>
      </c>
      <c r="I14" s="1">
        <f t="shared" si="0"/>
        <v>2133</v>
      </c>
      <c r="J14" s="1">
        <f t="shared" si="1"/>
        <v>22616</v>
      </c>
      <c r="K14" s="25" t="s">
        <v>76</v>
      </c>
    </row>
    <row r="15" spans="1:11" x14ac:dyDescent="0.25">
      <c r="A15" s="1" t="s">
        <v>4</v>
      </c>
      <c r="B15" s="25">
        <f>FEBRERO2022!B15</f>
        <v>11</v>
      </c>
      <c r="C15" s="1">
        <v>1917</v>
      </c>
      <c r="D15" s="1">
        <v>515</v>
      </c>
      <c r="E15" s="1">
        <v>0</v>
      </c>
      <c r="F15" s="1">
        <v>37</v>
      </c>
      <c r="G15" s="1">
        <v>163</v>
      </c>
      <c r="H15" s="1">
        <v>296</v>
      </c>
      <c r="I15" s="1">
        <f t="shared" si="0"/>
        <v>2928</v>
      </c>
      <c r="J15" s="1">
        <f t="shared" si="1"/>
        <v>25544</v>
      </c>
      <c r="K15" s="25" t="s">
        <v>76</v>
      </c>
    </row>
    <row r="16" spans="1:11" x14ac:dyDescent="0.25">
      <c r="A16" s="1" t="s">
        <v>43</v>
      </c>
      <c r="B16" s="25">
        <f>FEBRERO2022!B16</f>
        <v>12</v>
      </c>
      <c r="C16" s="1">
        <v>2539</v>
      </c>
      <c r="D16" s="1">
        <v>828</v>
      </c>
      <c r="E16" s="1">
        <v>0</v>
      </c>
      <c r="F16" s="1">
        <v>89</v>
      </c>
      <c r="G16" s="1">
        <v>187</v>
      </c>
      <c r="H16" s="1">
        <v>236</v>
      </c>
      <c r="I16" s="1">
        <f t="shared" si="0"/>
        <v>3879</v>
      </c>
      <c r="J16" s="1">
        <f t="shared" si="1"/>
        <v>29423</v>
      </c>
      <c r="K16" s="25" t="s">
        <v>76</v>
      </c>
    </row>
    <row r="17" spans="1:13" x14ac:dyDescent="0.25">
      <c r="A17" s="1" t="s">
        <v>5</v>
      </c>
      <c r="B17" s="32">
        <f>FEBRERO2022!B17</f>
        <v>13</v>
      </c>
      <c r="C17" s="31">
        <v>1204</v>
      </c>
      <c r="D17" s="31">
        <v>505</v>
      </c>
      <c r="E17" s="31">
        <v>0</v>
      </c>
      <c r="F17" s="31">
        <v>28</v>
      </c>
      <c r="G17" s="31">
        <v>97</v>
      </c>
      <c r="H17" s="31">
        <v>127</v>
      </c>
      <c r="I17" s="31">
        <f t="shared" si="0"/>
        <v>1961</v>
      </c>
      <c r="J17" s="31">
        <f t="shared" si="1"/>
        <v>31384</v>
      </c>
      <c r="K17" s="25" t="s">
        <v>76</v>
      </c>
    </row>
    <row r="18" spans="1:13" x14ac:dyDescent="0.25">
      <c r="A18" s="1" t="s">
        <v>6</v>
      </c>
      <c r="B18" s="25">
        <f>FEBRERO2022!B18</f>
        <v>14</v>
      </c>
      <c r="C18" s="1">
        <v>738</v>
      </c>
      <c r="D18" s="1">
        <v>262</v>
      </c>
      <c r="E18" s="1">
        <v>0</v>
      </c>
      <c r="F18" s="1">
        <v>6</v>
      </c>
      <c r="G18" s="1">
        <v>86</v>
      </c>
      <c r="H18" s="1">
        <v>146</v>
      </c>
      <c r="I18" s="1">
        <f t="shared" si="0"/>
        <v>1238</v>
      </c>
      <c r="J18" s="1">
        <f t="shared" si="1"/>
        <v>32622</v>
      </c>
      <c r="K18" s="25" t="s">
        <v>76</v>
      </c>
    </row>
    <row r="19" spans="1:13" x14ac:dyDescent="0.25">
      <c r="A19" s="1" t="s">
        <v>7</v>
      </c>
      <c r="B19" s="25">
        <f>FEBRERO2022!B19</f>
        <v>15</v>
      </c>
      <c r="C19" s="1">
        <v>1566</v>
      </c>
      <c r="D19" s="1">
        <v>409</v>
      </c>
      <c r="E19" s="1">
        <v>0</v>
      </c>
      <c r="F19" s="1">
        <v>31</v>
      </c>
      <c r="G19" s="1">
        <v>138</v>
      </c>
      <c r="H19" s="1">
        <v>202</v>
      </c>
      <c r="I19" s="1">
        <f t="shared" si="0"/>
        <v>2346</v>
      </c>
      <c r="J19" s="1">
        <f t="shared" si="1"/>
        <v>34968</v>
      </c>
      <c r="K19" s="25" t="s">
        <v>76</v>
      </c>
    </row>
    <row r="20" spans="1:13" x14ac:dyDescent="0.25">
      <c r="A20" s="1" t="s">
        <v>42</v>
      </c>
      <c r="B20" s="25">
        <f>FEBRERO2022!B20</f>
        <v>16</v>
      </c>
      <c r="C20" s="1">
        <v>1283</v>
      </c>
      <c r="D20" s="1">
        <v>445</v>
      </c>
      <c r="E20" s="1">
        <v>0</v>
      </c>
      <c r="F20" s="1">
        <v>33</v>
      </c>
      <c r="G20" s="1">
        <v>119</v>
      </c>
      <c r="H20" s="1">
        <v>188</v>
      </c>
      <c r="I20" s="1">
        <f t="shared" si="0"/>
        <v>2068</v>
      </c>
      <c r="J20" s="1">
        <f t="shared" si="1"/>
        <v>37036</v>
      </c>
      <c r="K20" s="25" t="s">
        <v>76</v>
      </c>
    </row>
    <row r="21" spans="1:13" x14ac:dyDescent="0.25">
      <c r="A21" s="1" t="s">
        <v>3</v>
      </c>
      <c r="B21" s="25">
        <f>FEBRERO2022!B21</f>
        <v>17</v>
      </c>
      <c r="C21" s="1">
        <v>982</v>
      </c>
      <c r="D21" s="1">
        <v>356</v>
      </c>
      <c r="E21" s="1">
        <v>0</v>
      </c>
      <c r="F21" s="1">
        <v>28</v>
      </c>
      <c r="G21" s="1">
        <v>129</v>
      </c>
      <c r="H21" s="1">
        <v>230</v>
      </c>
      <c r="I21" s="1">
        <f t="shared" si="0"/>
        <v>1725</v>
      </c>
      <c r="J21" s="1">
        <f t="shared" si="1"/>
        <v>38761</v>
      </c>
      <c r="K21" s="25" t="s">
        <v>76</v>
      </c>
      <c r="L21" s="18">
        <v>51228</v>
      </c>
      <c r="M21" t="s">
        <v>48</v>
      </c>
    </row>
    <row r="22" spans="1:13" x14ac:dyDescent="0.25">
      <c r="A22" s="1" t="s">
        <v>4</v>
      </c>
      <c r="B22" s="25">
        <f>FEBRERO2022!B22</f>
        <v>18</v>
      </c>
      <c r="C22" s="1">
        <v>1380</v>
      </c>
      <c r="D22" s="1">
        <v>432</v>
      </c>
      <c r="E22" s="1">
        <v>0</v>
      </c>
      <c r="F22" s="1">
        <v>79</v>
      </c>
      <c r="G22" s="1">
        <v>161</v>
      </c>
      <c r="H22" s="1">
        <v>348</v>
      </c>
      <c r="I22" s="1">
        <f t="shared" si="0"/>
        <v>2400</v>
      </c>
      <c r="J22" s="1">
        <f t="shared" si="1"/>
        <v>41161</v>
      </c>
      <c r="K22" s="25" t="s">
        <v>76</v>
      </c>
    </row>
    <row r="23" spans="1:13" x14ac:dyDescent="0.25">
      <c r="A23" s="1" t="s">
        <v>43</v>
      </c>
      <c r="B23" s="25">
        <f>FEBRERO2022!B23</f>
        <v>19</v>
      </c>
      <c r="C23" s="1">
        <v>2385</v>
      </c>
      <c r="D23" s="1">
        <v>724</v>
      </c>
      <c r="E23" s="1">
        <v>703</v>
      </c>
      <c r="F23" s="1">
        <v>425</v>
      </c>
      <c r="G23" s="1">
        <v>232</v>
      </c>
      <c r="H23" s="1">
        <v>394</v>
      </c>
      <c r="I23" s="1">
        <f t="shared" si="0"/>
        <v>4863</v>
      </c>
      <c r="J23" s="1">
        <f t="shared" si="1"/>
        <v>46024</v>
      </c>
      <c r="K23" s="25" t="s">
        <v>76</v>
      </c>
    </row>
    <row r="24" spans="1:13" x14ac:dyDescent="0.25">
      <c r="A24" s="1" t="s">
        <v>5</v>
      </c>
      <c r="B24" s="32">
        <f>FEBRERO2022!B24</f>
        <v>20</v>
      </c>
      <c r="C24" s="31">
        <v>2389</v>
      </c>
      <c r="D24" s="31">
        <v>940</v>
      </c>
      <c r="E24" s="31">
        <v>875</v>
      </c>
      <c r="F24" s="31">
        <v>452</v>
      </c>
      <c r="G24" s="31">
        <v>254</v>
      </c>
      <c r="H24" s="31">
        <v>294</v>
      </c>
      <c r="I24" s="31">
        <f t="shared" si="0"/>
        <v>5204</v>
      </c>
      <c r="J24" s="33">
        <f t="shared" si="1"/>
        <v>51228</v>
      </c>
      <c r="K24" s="25" t="s">
        <v>76</v>
      </c>
    </row>
    <row r="25" spans="1:13" x14ac:dyDescent="0.25">
      <c r="A25" s="1" t="s">
        <v>6</v>
      </c>
      <c r="B25" s="25">
        <f>FEBRERO2022!B25</f>
        <v>21</v>
      </c>
      <c r="C25" s="1">
        <v>645</v>
      </c>
      <c r="D25" s="1">
        <v>118</v>
      </c>
      <c r="E25" s="1">
        <v>18</v>
      </c>
      <c r="F25" s="1">
        <v>45</v>
      </c>
      <c r="G25" s="1">
        <v>78</v>
      </c>
      <c r="H25" s="1">
        <v>180</v>
      </c>
      <c r="I25" s="1">
        <f t="shared" si="0"/>
        <v>1084</v>
      </c>
      <c r="J25" s="1">
        <f t="shared" si="1"/>
        <v>52312</v>
      </c>
      <c r="K25" s="25" t="s">
        <v>76</v>
      </c>
    </row>
    <row r="26" spans="1:13" x14ac:dyDescent="0.25">
      <c r="A26" s="1" t="s">
        <v>7</v>
      </c>
      <c r="B26" s="25">
        <f>FEBRERO2022!B26</f>
        <v>22</v>
      </c>
      <c r="C26" s="1">
        <v>719</v>
      </c>
      <c r="D26" s="1">
        <v>389</v>
      </c>
      <c r="E26" s="1">
        <v>0</v>
      </c>
      <c r="F26" s="1">
        <v>81</v>
      </c>
      <c r="G26" s="1">
        <v>111</v>
      </c>
      <c r="H26" s="1">
        <v>185</v>
      </c>
      <c r="I26" s="1">
        <f t="shared" si="0"/>
        <v>1485</v>
      </c>
      <c r="J26" s="1">
        <f t="shared" si="1"/>
        <v>53797</v>
      </c>
      <c r="K26" s="25" t="s">
        <v>76</v>
      </c>
    </row>
    <row r="27" spans="1:13" x14ac:dyDescent="0.25">
      <c r="A27" s="1" t="s">
        <v>42</v>
      </c>
      <c r="B27" s="25">
        <f>FEBRERO2022!B27</f>
        <v>23</v>
      </c>
      <c r="C27" s="1">
        <v>1080</v>
      </c>
      <c r="D27" s="1">
        <v>434</v>
      </c>
      <c r="E27" s="1">
        <v>0</v>
      </c>
      <c r="F27" s="1">
        <v>73</v>
      </c>
      <c r="G27" s="1">
        <v>126</v>
      </c>
      <c r="H27" s="1">
        <v>246</v>
      </c>
      <c r="I27" s="1">
        <f t="shared" si="0"/>
        <v>1959</v>
      </c>
      <c r="J27" s="1">
        <f t="shared" si="1"/>
        <v>55756</v>
      </c>
      <c r="K27" s="25" t="s">
        <v>76</v>
      </c>
    </row>
    <row r="28" spans="1:13" x14ac:dyDescent="0.25">
      <c r="A28" s="1" t="s">
        <v>3</v>
      </c>
      <c r="B28" s="25">
        <f>FEBRERO2022!B28</f>
        <v>24</v>
      </c>
      <c r="C28" s="1">
        <v>1008</v>
      </c>
      <c r="D28" s="1">
        <v>322</v>
      </c>
      <c r="E28" s="1">
        <v>0</v>
      </c>
      <c r="F28" s="1">
        <v>27</v>
      </c>
      <c r="G28" s="1">
        <v>143</v>
      </c>
      <c r="H28" s="1">
        <v>263</v>
      </c>
      <c r="I28" s="1">
        <f t="shared" si="0"/>
        <v>1763</v>
      </c>
      <c r="J28" s="1">
        <f t="shared" si="1"/>
        <v>57519</v>
      </c>
      <c r="K28" s="25" t="s">
        <v>76</v>
      </c>
    </row>
    <row r="29" spans="1:13" x14ac:dyDescent="0.25">
      <c r="A29" s="1" t="s">
        <v>4</v>
      </c>
      <c r="B29" s="25">
        <f>FEBRERO2022!B29</f>
        <v>25</v>
      </c>
      <c r="C29" s="1">
        <v>1516</v>
      </c>
      <c r="D29" s="1">
        <v>443</v>
      </c>
      <c r="E29" s="1">
        <v>0</v>
      </c>
      <c r="F29" s="1">
        <v>114</v>
      </c>
      <c r="G29" s="1">
        <v>154</v>
      </c>
      <c r="H29" s="1">
        <v>282</v>
      </c>
      <c r="I29" s="1">
        <f t="shared" si="0"/>
        <v>2509</v>
      </c>
      <c r="J29" s="1">
        <f t="shared" si="1"/>
        <v>60028</v>
      </c>
      <c r="K29" s="25" t="s">
        <v>76</v>
      </c>
    </row>
    <row r="30" spans="1:13" x14ac:dyDescent="0.25">
      <c r="A30" s="1" t="s">
        <v>43</v>
      </c>
      <c r="B30" s="25">
        <f>FEBRERO2022!B30</f>
        <v>26</v>
      </c>
      <c r="C30" s="1">
        <v>1847</v>
      </c>
      <c r="D30" s="1">
        <v>608</v>
      </c>
      <c r="E30" s="1">
        <v>0</v>
      </c>
      <c r="F30" s="1">
        <v>126</v>
      </c>
      <c r="G30" s="1">
        <v>128</v>
      </c>
      <c r="H30" s="1">
        <v>266</v>
      </c>
      <c r="I30" s="1">
        <f t="shared" si="0"/>
        <v>2975</v>
      </c>
      <c r="J30" s="1">
        <f t="shared" si="1"/>
        <v>63003</v>
      </c>
      <c r="K30" s="25" t="s">
        <v>76</v>
      </c>
    </row>
    <row r="31" spans="1:13" x14ac:dyDescent="0.25">
      <c r="A31" s="1" t="s">
        <v>5</v>
      </c>
      <c r="B31" s="32">
        <f>FEBRERO2022!B31</f>
        <v>27</v>
      </c>
      <c r="C31" s="31">
        <v>2289</v>
      </c>
      <c r="D31" s="31">
        <v>661</v>
      </c>
      <c r="E31" s="31">
        <v>0</v>
      </c>
      <c r="F31" s="31">
        <v>155</v>
      </c>
      <c r="G31" s="31">
        <v>174</v>
      </c>
      <c r="H31" s="31">
        <v>166</v>
      </c>
      <c r="I31" s="31">
        <f t="shared" si="0"/>
        <v>3445</v>
      </c>
      <c r="J31" s="31">
        <f t="shared" si="1"/>
        <v>66448</v>
      </c>
      <c r="K31" s="25" t="s">
        <v>76</v>
      </c>
    </row>
    <row r="32" spans="1:13" x14ac:dyDescent="0.25">
      <c r="A32" s="1" t="s">
        <v>6</v>
      </c>
      <c r="B32" s="25">
        <f>FEBRERO2022!B32</f>
        <v>28</v>
      </c>
      <c r="C32" s="1">
        <v>1005</v>
      </c>
      <c r="D32" s="1">
        <v>254</v>
      </c>
      <c r="E32" s="1">
        <v>0</v>
      </c>
      <c r="F32" s="1">
        <v>82</v>
      </c>
      <c r="G32" s="1">
        <v>177</v>
      </c>
      <c r="H32" s="1">
        <v>108</v>
      </c>
      <c r="I32" s="1">
        <f t="shared" si="0"/>
        <v>1626</v>
      </c>
      <c r="J32" s="1">
        <f t="shared" si="1"/>
        <v>68074</v>
      </c>
      <c r="K32" s="25" t="s">
        <v>76</v>
      </c>
    </row>
    <row r="33" spans="1:11" x14ac:dyDescent="0.25">
      <c r="A33" s="1" t="s">
        <v>7</v>
      </c>
      <c r="B33" s="25">
        <v>29</v>
      </c>
      <c r="C33" s="1">
        <v>828</v>
      </c>
      <c r="D33" s="1">
        <v>285</v>
      </c>
      <c r="E33" s="1">
        <v>0</v>
      </c>
      <c r="F33" s="1">
        <v>55</v>
      </c>
      <c r="G33" s="1">
        <v>176</v>
      </c>
      <c r="H33" s="1">
        <v>75</v>
      </c>
      <c r="I33" s="1">
        <v>1419</v>
      </c>
      <c r="J33" s="1">
        <f t="shared" si="1"/>
        <v>69493</v>
      </c>
      <c r="K33" s="25" t="s">
        <v>76</v>
      </c>
    </row>
    <row r="34" spans="1:11" ht="15.75" thickBot="1" x14ac:dyDescent="0.3">
      <c r="A34" s="1" t="s">
        <v>42</v>
      </c>
      <c r="B34" s="25">
        <v>30</v>
      </c>
      <c r="C34" s="1">
        <v>753</v>
      </c>
      <c r="D34" s="1">
        <v>247</v>
      </c>
      <c r="E34" s="1">
        <v>0</v>
      </c>
      <c r="F34" s="1">
        <v>15</v>
      </c>
      <c r="G34" s="1">
        <v>149</v>
      </c>
      <c r="H34" s="1">
        <v>59</v>
      </c>
      <c r="I34" s="1">
        <v>1223</v>
      </c>
      <c r="J34" s="1">
        <f t="shared" si="1"/>
        <v>70716</v>
      </c>
      <c r="K34" s="25" t="s">
        <v>76</v>
      </c>
    </row>
    <row r="35" spans="1:11" ht="15.75" thickBot="1" x14ac:dyDescent="0.3">
      <c r="E35" s="26" t="s">
        <v>44</v>
      </c>
      <c r="F35" s="27"/>
      <c r="G35" s="27"/>
      <c r="H35" s="27"/>
      <c r="I35" s="27"/>
      <c r="J35" s="28">
        <f>J34/B34</f>
        <v>2357.1999999999998</v>
      </c>
    </row>
    <row r="36" spans="1:11" ht="23.25" x14ac:dyDescent="0.35">
      <c r="A36" s="15" t="s">
        <v>45</v>
      </c>
      <c r="J36" s="54">
        <v>70716</v>
      </c>
    </row>
    <row r="37" spans="1:11" x14ac:dyDescent="0.25">
      <c r="J37" s="29"/>
    </row>
    <row r="38" spans="1:11" x14ac:dyDescent="0.25">
      <c r="J38" s="20"/>
    </row>
    <row r="39" spans="1:11" x14ac:dyDescent="0.25">
      <c r="J39" s="20"/>
    </row>
    <row r="40" spans="1:11" x14ac:dyDescent="0.25">
      <c r="J40" s="20"/>
    </row>
    <row r="41" spans="1:11" x14ac:dyDescent="0.25">
      <c r="J41" s="20"/>
    </row>
    <row r="42" spans="1:11" x14ac:dyDescent="0.25">
      <c r="J42" s="20"/>
    </row>
    <row r="43" spans="1:11" x14ac:dyDescent="0.25">
      <c r="J43" s="20"/>
    </row>
    <row r="44" spans="1:11" x14ac:dyDescent="0.25">
      <c r="J44" s="20"/>
    </row>
    <row r="45" spans="1:11" x14ac:dyDescent="0.25">
      <c r="J45" s="20"/>
    </row>
    <row r="46" spans="1:11" x14ac:dyDescent="0.25">
      <c r="J46" s="20"/>
    </row>
    <row r="47" spans="1:11" x14ac:dyDescent="0.25">
      <c r="J47" s="20"/>
    </row>
    <row r="48" spans="1:11" x14ac:dyDescent="0.25">
      <c r="J48" s="20"/>
    </row>
    <row r="49" spans="10:10" x14ac:dyDescent="0.25">
      <c r="J49" s="20"/>
    </row>
    <row r="50" spans="10:10" x14ac:dyDescent="0.25">
      <c r="J50" s="20"/>
    </row>
    <row r="51" spans="10:10" x14ac:dyDescent="0.25">
      <c r="J51" s="20"/>
    </row>
    <row r="52" spans="10:10" x14ac:dyDescent="0.25">
      <c r="J52" s="20"/>
    </row>
    <row r="53" spans="10:10" x14ac:dyDescent="0.25">
      <c r="J53" s="20"/>
    </row>
    <row r="54" spans="10:10" x14ac:dyDescent="0.25">
      <c r="J54" s="20"/>
    </row>
    <row r="55" spans="10:10" x14ac:dyDescent="0.25">
      <c r="J55" s="20"/>
    </row>
    <row r="56" spans="10:10" x14ac:dyDescent="0.25">
      <c r="J56" s="20"/>
    </row>
    <row r="57" spans="10:10" x14ac:dyDescent="0.25">
      <c r="J57" s="20"/>
    </row>
    <row r="58" spans="10:10" x14ac:dyDescent="0.25">
      <c r="J58" s="20"/>
    </row>
    <row r="59" spans="10:10" x14ac:dyDescent="0.25">
      <c r="J59" s="20"/>
    </row>
    <row r="60" spans="10:10" x14ac:dyDescent="0.25">
      <c r="J60" s="20"/>
    </row>
    <row r="61" spans="10:10" x14ac:dyDescent="0.25">
      <c r="J61" s="20"/>
    </row>
    <row r="62" spans="10:10" x14ac:dyDescent="0.25">
      <c r="J62" s="20"/>
    </row>
    <row r="63" spans="10:10" x14ac:dyDescent="0.25">
      <c r="J63" s="20"/>
    </row>
    <row r="64" spans="10:10" x14ac:dyDescent="0.25">
      <c r="J64" s="20"/>
    </row>
    <row r="65" spans="3:10" x14ac:dyDescent="0.25">
      <c r="J65" s="20"/>
    </row>
    <row r="66" spans="3:10" x14ac:dyDescent="0.25">
      <c r="J66" s="20"/>
    </row>
    <row r="67" spans="3:10" x14ac:dyDescent="0.25">
      <c r="J67" s="20"/>
    </row>
    <row r="68" spans="3:10" x14ac:dyDescent="0.25">
      <c r="J68" s="20"/>
    </row>
    <row r="69" spans="3:10" x14ac:dyDescent="0.25">
      <c r="J69" s="20"/>
    </row>
    <row r="70" spans="3:10" x14ac:dyDescent="0.25">
      <c r="J70" s="20"/>
    </row>
    <row r="71" spans="3:10" x14ac:dyDescent="0.25">
      <c r="J71" s="20"/>
    </row>
    <row r="72" spans="3:10" x14ac:dyDescent="0.25">
      <c r="J72" s="20"/>
    </row>
    <row r="73" spans="3:10" x14ac:dyDescent="0.25">
      <c r="J73" s="20"/>
    </row>
    <row r="74" spans="3:10" x14ac:dyDescent="0.25">
      <c r="C74" s="30"/>
      <c r="D74" t="s">
        <v>46</v>
      </c>
      <c r="J74" s="20"/>
    </row>
    <row r="75" spans="3:10" x14ac:dyDescent="0.25">
      <c r="C75" s="18"/>
      <c r="D75" t="s">
        <v>47</v>
      </c>
      <c r="J75" s="20"/>
    </row>
    <row r="76" spans="3:10" x14ac:dyDescent="0.25">
      <c r="J76" s="20"/>
    </row>
    <row r="77" spans="3:10" x14ac:dyDescent="0.25">
      <c r="J77" s="20"/>
    </row>
    <row r="78" spans="3:10" x14ac:dyDescent="0.25">
      <c r="J78" s="20"/>
    </row>
  </sheetData>
  <mergeCells count="2">
    <mergeCell ref="C3:E3"/>
    <mergeCell ref="I3:J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79"/>
  <sheetViews>
    <sheetView workbookViewId="0">
      <selection activeCell="N22" sqref="N22"/>
    </sheetView>
  </sheetViews>
  <sheetFormatPr baseColWidth="10" defaultRowHeight="15" x14ac:dyDescent="0.25"/>
  <cols>
    <col min="2" max="2" width="11.42578125" style="20"/>
    <col min="3" max="3" width="13" customWidth="1"/>
    <col min="4" max="4" width="15.42578125" customWidth="1"/>
    <col min="5" max="7" width="14.5703125" customWidth="1"/>
    <col min="8" max="8" width="14.42578125" customWidth="1"/>
    <col min="9" max="9" width="12.42578125" customWidth="1"/>
    <col min="10" max="10" width="15.7109375" customWidth="1"/>
    <col min="11" max="11" width="11.42578125" style="20"/>
  </cols>
  <sheetData>
    <row r="1" spans="1:13" ht="26.25" x14ac:dyDescent="0.4">
      <c r="A1" s="2" t="s">
        <v>83</v>
      </c>
      <c r="J1" s="20"/>
    </row>
    <row r="2" spans="1:13" ht="27" thickBot="1" x14ac:dyDescent="0.45">
      <c r="A2" s="2"/>
      <c r="J2" s="20"/>
    </row>
    <row r="3" spans="1:13" ht="19.5" thickBot="1" x14ac:dyDescent="0.35">
      <c r="A3" s="15"/>
      <c r="B3" s="21"/>
      <c r="C3" s="59" t="s">
        <v>35</v>
      </c>
      <c r="D3" s="60"/>
      <c r="E3" s="61"/>
      <c r="F3" s="38"/>
      <c r="G3" s="38"/>
      <c r="H3" s="15"/>
      <c r="I3" s="62" t="s">
        <v>36</v>
      </c>
      <c r="J3" s="63"/>
      <c r="K3" s="21"/>
    </row>
    <row r="4" spans="1:13" ht="18.75" x14ac:dyDescent="0.3">
      <c r="A4" s="22" t="s">
        <v>0</v>
      </c>
      <c r="B4" s="22" t="s">
        <v>1</v>
      </c>
      <c r="C4" s="23" t="s">
        <v>37</v>
      </c>
      <c r="D4" s="23" t="s">
        <v>38</v>
      </c>
      <c r="E4" s="24" t="s">
        <v>39</v>
      </c>
      <c r="F4" s="6" t="s">
        <v>50</v>
      </c>
      <c r="G4" s="6" t="s">
        <v>60</v>
      </c>
      <c r="H4" s="22" t="s">
        <v>84</v>
      </c>
      <c r="I4" s="23" t="s">
        <v>40</v>
      </c>
      <c r="J4" s="23" t="s">
        <v>41</v>
      </c>
      <c r="K4" s="22" t="s">
        <v>2</v>
      </c>
    </row>
    <row r="5" spans="1:13" x14ac:dyDescent="0.25">
      <c r="A5" s="1" t="s">
        <v>3</v>
      </c>
      <c r="B5" s="25">
        <f>FEBRERO2022!B5</f>
        <v>1</v>
      </c>
      <c r="C5" s="1">
        <v>1510</v>
      </c>
      <c r="D5" s="1">
        <v>229</v>
      </c>
      <c r="E5" s="1"/>
      <c r="F5" s="1">
        <v>72</v>
      </c>
      <c r="G5" s="1">
        <v>85</v>
      </c>
      <c r="H5" s="1">
        <v>100</v>
      </c>
      <c r="I5" s="1">
        <f>SUM(C5:H5)</f>
        <v>1996</v>
      </c>
      <c r="J5" s="1">
        <f>I5</f>
        <v>1996</v>
      </c>
      <c r="K5" s="25" t="s">
        <v>85</v>
      </c>
    </row>
    <row r="6" spans="1:13" x14ac:dyDescent="0.25">
      <c r="A6" s="1" t="s">
        <v>4</v>
      </c>
      <c r="B6" s="25">
        <f>FEBRERO2022!B6</f>
        <v>2</v>
      </c>
      <c r="C6" s="1">
        <v>1906</v>
      </c>
      <c r="D6" s="1">
        <v>464</v>
      </c>
      <c r="E6" s="1"/>
      <c r="F6" s="1">
        <v>52</v>
      </c>
      <c r="G6" s="1">
        <v>105</v>
      </c>
      <c r="H6" s="1">
        <v>102</v>
      </c>
      <c r="I6" s="1">
        <f>SUM(C6:H6)</f>
        <v>2629</v>
      </c>
      <c r="J6" s="1">
        <f>J5+I6</f>
        <v>4625</v>
      </c>
      <c r="K6" s="25" t="s">
        <v>86</v>
      </c>
    </row>
    <row r="7" spans="1:13" x14ac:dyDescent="0.25">
      <c r="A7" s="1" t="s">
        <v>43</v>
      </c>
      <c r="B7" s="25">
        <f>FEBRERO2022!B7</f>
        <v>3</v>
      </c>
      <c r="C7" s="1">
        <v>1951</v>
      </c>
      <c r="D7" s="1">
        <v>348</v>
      </c>
      <c r="E7" s="1"/>
      <c r="F7" s="1">
        <v>63</v>
      </c>
      <c r="G7" s="1">
        <v>158</v>
      </c>
      <c r="H7" s="1">
        <v>93</v>
      </c>
      <c r="I7" s="1">
        <f t="shared" ref="I7:I35" si="0">SUM(C7:H7)</f>
        <v>2613</v>
      </c>
      <c r="J7" s="1">
        <f t="shared" ref="J7:J35" si="1">J6+I7</f>
        <v>7238</v>
      </c>
      <c r="K7" s="25" t="s">
        <v>85</v>
      </c>
    </row>
    <row r="8" spans="1:13" x14ac:dyDescent="0.25">
      <c r="A8" s="1" t="s">
        <v>5</v>
      </c>
      <c r="B8" s="32">
        <f>FEBRERO2022!B8</f>
        <v>4</v>
      </c>
      <c r="C8" s="31">
        <v>722</v>
      </c>
      <c r="D8" s="31">
        <v>250</v>
      </c>
      <c r="E8" s="31"/>
      <c r="F8" s="31">
        <v>16</v>
      </c>
      <c r="G8" s="31">
        <v>50</v>
      </c>
      <c r="H8" s="31">
        <v>95</v>
      </c>
      <c r="I8" s="31">
        <v>1083</v>
      </c>
      <c r="J8" s="31">
        <f t="shared" si="1"/>
        <v>8321</v>
      </c>
      <c r="K8" s="25" t="s">
        <v>86</v>
      </c>
    </row>
    <row r="9" spans="1:13" x14ac:dyDescent="0.25">
      <c r="A9" s="1" t="s">
        <v>6</v>
      </c>
      <c r="B9" s="25">
        <f>FEBRERO2022!B9</f>
        <v>5</v>
      </c>
      <c r="C9" s="1">
        <v>627</v>
      </c>
      <c r="D9" s="1">
        <v>173</v>
      </c>
      <c r="E9" s="1">
        <v>0</v>
      </c>
      <c r="F9" s="1">
        <v>20</v>
      </c>
      <c r="G9" s="1">
        <v>94</v>
      </c>
      <c r="H9" s="1">
        <v>96</v>
      </c>
      <c r="I9" s="1">
        <f t="shared" si="0"/>
        <v>1010</v>
      </c>
      <c r="J9" s="1">
        <f t="shared" si="1"/>
        <v>9331</v>
      </c>
      <c r="K9" s="25" t="s">
        <v>86</v>
      </c>
    </row>
    <row r="10" spans="1:13" x14ac:dyDescent="0.25">
      <c r="A10" s="1" t="s">
        <v>7</v>
      </c>
      <c r="B10" s="25">
        <f>FEBRERO2022!B10</f>
        <v>6</v>
      </c>
      <c r="C10" s="1">
        <v>693</v>
      </c>
      <c r="D10" s="1">
        <v>190</v>
      </c>
      <c r="E10" s="1">
        <v>0</v>
      </c>
      <c r="F10" s="1">
        <v>21</v>
      </c>
      <c r="G10" s="1">
        <v>85</v>
      </c>
      <c r="H10" s="1">
        <v>74</v>
      </c>
      <c r="I10" s="1">
        <v>1063</v>
      </c>
      <c r="J10" s="1">
        <f t="shared" si="1"/>
        <v>10394</v>
      </c>
      <c r="K10" s="25" t="s">
        <v>86</v>
      </c>
    </row>
    <row r="11" spans="1:13" x14ac:dyDescent="0.25">
      <c r="A11" s="1" t="s">
        <v>42</v>
      </c>
      <c r="B11" s="25">
        <f>FEBRERO2022!B11</f>
        <v>7</v>
      </c>
      <c r="C11" s="1">
        <v>369</v>
      </c>
      <c r="D11" s="1">
        <v>70</v>
      </c>
      <c r="E11" s="1">
        <v>0</v>
      </c>
      <c r="F11" s="1">
        <v>1</v>
      </c>
      <c r="G11" s="1">
        <v>47</v>
      </c>
      <c r="H11" s="1">
        <v>0</v>
      </c>
      <c r="I11" s="1">
        <f t="shared" si="0"/>
        <v>487</v>
      </c>
      <c r="J11" s="1">
        <f t="shared" si="1"/>
        <v>10881</v>
      </c>
      <c r="K11" s="25" t="s">
        <v>86</v>
      </c>
    </row>
    <row r="12" spans="1:13" x14ac:dyDescent="0.25">
      <c r="A12" s="1" t="s">
        <v>3</v>
      </c>
      <c r="B12" s="25">
        <f>FEBRERO2022!B12</f>
        <v>8</v>
      </c>
      <c r="C12" s="1">
        <v>1292</v>
      </c>
      <c r="D12" s="1">
        <v>332</v>
      </c>
      <c r="E12" s="1">
        <v>0</v>
      </c>
      <c r="F12" s="1">
        <v>129</v>
      </c>
      <c r="G12" s="1">
        <v>113</v>
      </c>
      <c r="H12" s="1">
        <v>231</v>
      </c>
      <c r="I12" s="1">
        <f t="shared" si="0"/>
        <v>2097</v>
      </c>
      <c r="J12" s="1">
        <f t="shared" si="1"/>
        <v>12978</v>
      </c>
      <c r="K12" s="25" t="s">
        <v>87</v>
      </c>
    </row>
    <row r="13" spans="1:13" x14ac:dyDescent="0.25">
      <c r="A13" s="1" t="s">
        <v>4</v>
      </c>
      <c r="B13" s="25">
        <f>FEBRERO2022!B13</f>
        <v>9</v>
      </c>
      <c r="C13" s="1">
        <v>1535</v>
      </c>
      <c r="D13" s="1">
        <v>753</v>
      </c>
      <c r="E13" s="1">
        <v>0</v>
      </c>
      <c r="F13" s="1">
        <v>477</v>
      </c>
      <c r="G13" s="1">
        <v>178</v>
      </c>
      <c r="H13" s="1">
        <v>314</v>
      </c>
      <c r="I13" s="1">
        <f t="shared" si="0"/>
        <v>3257</v>
      </c>
      <c r="J13" s="1">
        <f t="shared" si="1"/>
        <v>16235</v>
      </c>
      <c r="K13" s="25" t="s">
        <v>86</v>
      </c>
    </row>
    <row r="14" spans="1:13" x14ac:dyDescent="0.25">
      <c r="A14" s="1" t="s">
        <v>43</v>
      </c>
      <c r="B14" s="43">
        <f>FEBRERO2022!B14</f>
        <v>10</v>
      </c>
      <c r="C14" s="33">
        <v>2073</v>
      </c>
      <c r="D14" s="33">
        <v>742</v>
      </c>
      <c r="E14" s="33">
        <v>0</v>
      </c>
      <c r="F14" s="33">
        <v>342</v>
      </c>
      <c r="G14" s="33">
        <v>163</v>
      </c>
      <c r="H14" s="33">
        <v>278</v>
      </c>
      <c r="I14" s="33">
        <f t="shared" si="0"/>
        <v>3598</v>
      </c>
      <c r="J14" s="33">
        <f t="shared" si="1"/>
        <v>19833</v>
      </c>
      <c r="K14" s="25" t="s">
        <v>86</v>
      </c>
      <c r="L14" s="18"/>
      <c r="M14" t="s">
        <v>48</v>
      </c>
    </row>
    <row r="15" spans="1:13" x14ac:dyDescent="0.25">
      <c r="A15" s="1" t="s">
        <v>5</v>
      </c>
      <c r="B15" s="32">
        <f>FEBRERO2022!B15</f>
        <v>11</v>
      </c>
      <c r="C15" s="31">
        <v>1664</v>
      </c>
      <c r="D15" s="31">
        <v>357</v>
      </c>
      <c r="E15" s="31">
        <v>0</v>
      </c>
      <c r="F15" s="31">
        <v>128</v>
      </c>
      <c r="G15" s="31">
        <v>120</v>
      </c>
      <c r="H15" s="31">
        <v>150</v>
      </c>
      <c r="I15" s="31">
        <f t="shared" si="0"/>
        <v>2419</v>
      </c>
      <c r="J15" s="31">
        <f t="shared" si="1"/>
        <v>22252</v>
      </c>
      <c r="K15" s="25" t="s">
        <v>86</v>
      </c>
    </row>
    <row r="16" spans="1:13" x14ac:dyDescent="0.25">
      <c r="A16" s="1" t="s">
        <v>6</v>
      </c>
      <c r="B16" s="25">
        <f>FEBRERO2022!B16</f>
        <v>12</v>
      </c>
      <c r="C16" s="1">
        <v>443</v>
      </c>
      <c r="D16" s="1">
        <v>154</v>
      </c>
      <c r="E16" s="1">
        <v>0</v>
      </c>
      <c r="F16" s="1">
        <v>5</v>
      </c>
      <c r="G16" s="1">
        <v>53</v>
      </c>
      <c r="H16" s="1">
        <v>40</v>
      </c>
      <c r="I16" s="1">
        <f t="shared" si="0"/>
        <v>695</v>
      </c>
      <c r="J16" s="1">
        <f t="shared" si="1"/>
        <v>22947</v>
      </c>
      <c r="K16" s="25" t="s">
        <v>85</v>
      </c>
    </row>
    <row r="17" spans="1:11" x14ac:dyDescent="0.25">
      <c r="A17" s="1" t="s">
        <v>7</v>
      </c>
      <c r="B17" s="25">
        <f>FEBRERO2022!B17</f>
        <v>13</v>
      </c>
      <c r="C17" s="1">
        <v>325</v>
      </c>
      <c r="D17" s="1">
        <v>124</v>
      </c>
      <c r="E17" s="1">
        <v>0</v>
      </c>
      <c r="F17" s="1">
        <v>14</v>
      </c>
      <c r="G17" s="1">
        <v>75</v>
      </c>
      <c r="H17" s="1">
        <v>64</v>
      </c>
      <c r="I17" s="1">
        <f t="shared" si="0"/>
        <v>602</v>
      </c>
      <c r="J17" s="1">
        <f t="shared" si="1"/>
        <v>23549</v>
      </c>
      <c r="K17" s="25" t="s">
        <v>86</v>
      </c>
    </row>
    <row r="18" spans="1:11" x14ac:dyDescent="0.25">
      <c r="A18" s="1" t="s">
        <v>42</v>
      </c>
      <c r="B18" s="25">
        <f>FEBRERO2022!B18</f>
        <v>14</v>
      </c>
      <c r="C18" s="1">
        <v>608</v>
      </c>
      <c r="D18" s="1">
        <v>226</v>
      </c>
      <c r="E18" s="1">
        <v>0</v>
      </c>
      <c r="F18" s="1">
        <v>33</v>
      </c>
      <c r="G18" s="1">
        <v>93</v>
      </c>
      <c r="H18" s="1">
        <v>75</v>
      </c>
      <c r="I18" s="1">
        <f t="shared" si="0"/>
        <v>1035</v>
      </c>
      <c r="J18" s="1">
        <f t="shared" si="1"/>
        <v>24584</v>
      </c>
      <c r="K18" s="25" t="s">
        <v>86</v>
      </c>
    </row>
    <row r="19" spans="1:11" x14ac:dyDescent="0.25">
      <c r="A19" s="1" t="s">
        <v>3</v>
      </c>
      <c r="B19" s="25">
        <f>FEBRERO2022!B19</f>
        <v>15</v>
      </c>
      <c r="C19" s="1">
        <v>534</v>
      </c>
      <c r="D19" s="1">
        <v>115</v>
      </c>
      <c r="E19" s="1">
        <v>0</v>
      </c>
      <c r="F19" s="1">
        <v>36</v>
      </c>
      <c r="G19" s="1">
        <v>95</v>
      </c>
      <c r="H19" s="1">
        <v>88</v>
      </c>
      <c r="I19" s="1">
        <f t="shared" si="0"/>
        <v>868</v>
      </c>
      <c r="J19" s="1">
        <f t="shared" si="1"/>
        <v>25452</v>
      </c>
      <c r="K19" s="25" t="s">
        <v>86</v>
      </c>
    </row>
    <row r="20" spans="1:11" x14ac:dyDescent="0.25">
      <c r="A20" s="1" t="s">
        <v>4</v>
      </c>
      <c r="B20" s="25">
        <f>FEBRERO2022!B20</f>
        <v>16</v>
      </c>
      <c r="C20" s="1">
        <v>666</v>
      </c>
      <c r="D20" s="1">
        <v>250</v>
      </c>
      <c r="E20" s="1">
        <v>0</v>
      </c>
      <c r="F20" s="1">
        <v>30</v>
      </c>
      <c r="G20" s="1">
        <v>106</v>
      </c>
      <c r="H20" s="1">
        <v>90</v>
      </c>
      <c r="I20" s="1">
        <f t="shared" si="0"/>
        <v>1142</v>
      </c>
      <c r="J20" s="1">
        <f t="shared" si="1"/>
        <v>26594</v>
      </c>
      <c r="K20" s="25" t="s">
        <v>86</v>
      </c>
    </row>
    <row r="21" spans="1:11" x14ac:dyDescent="0.25">
      <c r="A21" s="1" t="s">
        <v>43</v>
      </c>
      <c r="B21" s="25">
        <f>FEBRERO2022!B21</f>
        <v>17</v>
      </c>
      <c r="C21" s="1">
        <v>869</v>
      </c>
      <c r="D21" s="1">
        <v>346</v>
      </c>
      <c r="E21" s="1">
        <v>0</v>
      </c>
      <c r="F21" s="1">
        <v>37</v>
      </c>
      <c r="G21" s="1">
        <v>90</v>
      </c>
      <c r="H21" s="1">
        <v>63</v>
      </c>
      <c r="I21" s="1">
        <f t="shared" si="0"/>
        <v>1405</v>
      </c>
      <c r="J21" s="1">
        <f t="shared" si="1"/>
        <v>27999</v>
      </c>
      <c r="K21" s="25" t="s">
        <v>86</v>
      </c>
    </row>
    <row r="22" spans="1:11" x14ac:dyDescent="0.25">
      <c r="A22" s="1" t="s">
        <v>5</v>
      </c>
      <c r="B22" s="32">
        <f>FEBRERO2022!B22</f>
        <v>18</v>
      </c>
      <c r="C22" s="31">
        <v>423</v>
      </c>
      <c r="D22" s="31">
        <v>117</v>
      </c>
      <c r="E22" s="31">
        <v>0</v>
      </c>
      <c r="F22" s="31">
        <v>22</v>
      </c>
      <c r="G22" s="31">
        <v>54</v>
      </c>
      <c r="H22" s="31">
        <v>60</v>
      </c>
      <c r="I22" s="31">
        <f t="shared" si="0"/>
        <v>676</v>
      </c>
      <c r="J22" s="31">
        <f t="shared" si="1"/>
        <v>28675</v>
      </c>
      <c r="K22" s="25" t="s">
        <v>86</v>
      </c>
    </row>
    <row r="23" spans="1:11" x14ac:dyDescent="0.25">
      <c r="A23" s="1" t="s">
        <v>6</v>
      </c>
      <c r="B23" s="25">
        <f>FEBRERO2022!B23</f>
        <v>19</v>
      </c>
      <c r="C23" s="1">
        <v>484</v>
      </c>
      <c r="D23" s="1">
        <v>79</v>
      </c>
      <c r="E23" s="1">
        <v>0</v>
      </c>
      <c r="F23" s="1">
        <v>40</v>
      </c>
      <c r="G23" s="1">
        <v>56</v>
      </c>
      <c r="H23" s="1">
        <v>73</v>
      </c>
      <c r="I23" s="1">
        <f t="shared" si="0"/>
        <v>732</v>
      </c>
      <c r="J23" s="1">
        <f t="shared" si="1"/>
        <v>29407</v>
      </c>
      <c r="K23" s="25" t="s">
        <v>86</v>
      </c>
    </row>
    <row r="24" spans="1:11" x14ac:dyDescent="0.25">
      <c r="A24" s="1" t="s">
        <v>7</v>
      </c>
      <c r="B24" s="25">
        <f>FEBRERO2022!B24</f>
        <v>20</v>
      </c>
      <c r="C24" s="1">
        <v>745</v>
      </c>
      <c r="D24" s="1">
        <v>105</v>
      </c>
      <c r="E24" s="1">
        <v>0</v>
      </c>
      <c r="F24" s="1">
        <v>39</v>
      </c>
      <c r="G24" s="1">
        <v>77</v>
      </c>
      <c r="H24" s="1">
        <v>78</v>
      </c>
      <c r="I24" s="1">
        <f t="shared" si="0"/>
        <v>1044</v>
      </c>
      <c r="J24" s="1">
        <f t="shared" si="1"/>
        <v>30451</v>
      </c>
      <c r="K24" s="25" t="s">
        <v>86</v>
      </c>
    </row>
    <row r="25" spans="1:11" x14ac:dyDescent="0.25">
      <c r="A25" s="1" t="s">
        <v>42</v>
      </c>
      <c r="B25" s="25">
        <f>FEBRERO2022!B25</f>
        <v>21</v>
      </c>
      <c r="C25" s="1">
        <v>528</v>
      </c>
      <c r="D25" s="1">
        <v>53</v>
      </c>
      <c r="E25" s="1">
        <v>0</v>
      </c>
      <c r="F25" s="1">
        <v>14</v>
      </c>
      <c r="G25" s="1">
        <v>70</v>
      </c>
      <c r="H25" s="1">
        <v>95</v>
      </c>
      <c r="I25" s="1">
        <f t="shared" si="0"/>
        <v>760</v>
      </c>
      <c r="J25" s="1">
        <f t="shared" si="1"/>
        <v>31211</v>
      </c>
      <c r="K25" s="25" t="s">
        <v>86</v>
      </c>
    </row>
    <row r="26" spans="1:11" x14ac:dyDescent="0.25">
      <c r="A26" s="1" t="s">
        <v>3</v>
      </c>
      <c r="B26" s="25">
        <f>FEBRERO2022!B26</f>
        <v>22</v>
      </c>
      <c r="C26" s="1">
        <v>596</v>
      </c>
      <c r="D26" s="1">
        <v>56</v>
      </c>
      <c r="E26" s="1">
        <v>0</v>
      </c>
      <c r="F26" s="1">
        <v>23</v>
      </c>
      <c r="G26" s="1">
        <v>81</v>
      </c>
      <c r="H26" s="1">
        <v>84</v>
      </c>
      <c r="I26" s="1">
        <f t="shared" si="0"/>
        <v>840</v>
      </c>
      <c r="J26" s="1">
        <f t="shared" si="1"/>
        <v>32051</v>
      </c>
      <c r="K26" s="25" t="s">
        <v>86</v>
      </c>
    </row>
    <row r="27" spans="1:11" x14ac:dyDescent="0.25">
      <c r="A27" s="1" t="s">
        <v>4</v>
      </c>
      <c r="B27" s="25">
        <f>FEBRERO2022!B27</f>
        <v>23</v>
      </c>
      <c r="C27" s="1">
        <v>570</v>
      </c>
      <c r="D27" s="1">
        <v>60</v>
      </c>
      <c r="E27" s="1">
        <v>0</v>
      </c>
      <c r="F27" s="1">
        <v>29</v>
      </c>
      <c r="G27" s="1">
        <v>59</v>
      </c>
      <c r="H27" s="1">
        <v>97</v>
      </c>
      <c r="I27" s="1">
        <f t="shared" si="0"/>
        <v>815</v>
      </c>
      <c r="J27" s="1">
        <f t="shared" si="1"/>
        <v>32866</v>
      </c>
      <c r="K27" s="25" t="s">
        <v>85</v>
      </c>
    </row>
    <row r="28" spans="1:11" x14ac:dyDescent="0.25">
      <c r="A28" s="1" t="s">
        <v>43</v>
      </c>
      <c r="B28" s="25">
        <f>FEBRERO2022!B28</f>
        <v>24</v>
      </c>
      <c r="C28" s="1">
        <v>522</v>
      </c>
      <c r="D28" s="1">
        <v>87</v>
      </c>
      <c r="E28" s="1">
        <v>0</v>
      </c>
      <c r="F28" s="1">
        <v>9</v>
      </c>
      <c r="G28" s="1">
        <v>71</v>
      </c>
      <c r="H28" s="1">
        <v>72</v>
      </c>
      <c r="I28" s="1">
        <f t="shared" si="0"/>
        <v>761</v>
      </c>
      <c r="J28" s="1">
        <f t="shared" si="1"/>
        <v>33627</v>
      </c>
      <c r="K28" s="25" t="s">
        <v>87</v>
      </c>
    </row>
    <row r="29" spans="1:11" x14ac:dyDescent="0.25">
      <c r="A29" s="1" t="s">
        <v>5</v>
      </c>
      <c r="B29" s="32">
        <f>FEBRERO2022!B29</f>
        <v>25</v>
      </c>
      <c r="C29" s="31">
        <v>1393</v>
      </c>
      <c r="D29" s="31">
        <v>237</v>
      </c>
      <c r="E29" s="31">
        <v>0</v>
      </c>
      <c r="F29" s="31">
        <v>27</v>
      </c>
      <c r="G29" s="31">
        <v>120</v>
      </c>
      <c r="H29" s="31">
        <v>129</v>
      </c>
      <c r="I29" s="31">
        <f t="shared" si="0"/>
        <v>1906</v>
      </c>
      <c r="J29" s="31">
        <f t="shared" si="1"/>
        <v>35533</v>
      </c>
      <c r="K29" s="25" t="s">
        <v>86</v>
      </c>
    </row>
    <row r="30" spans="1:11" x14ac:dyDescent="0.25">
      <c r="A30" s="1" t="s">
        <v>6</v>
      </c>
      <c r="B30" s="25">
        <f>FEBRERO2022!B30</f>
        <v>26</v>
      </c>
      <c r="C30" s="1">
        <v>1105</v>
      </c>
      <c r="D30" s="1">
        <v>151</v>
      </c>
      <c r="E30" s="1">
        <v>0</v>
      </c>
      <c r="F30" s="1">
        <v>28</v>
      </c>
      <c r="G30" s="1">
        <v>86</v>
      </c>
      <c r="H30" s="1">
        <v>205</v>
      </c>
      <c r="I30" s="1">
        <f t="shared" si="0"/>
        <v>1575</v>
      </c>
      <c r="J30" s="1">
        <f t="shared" si="1"/>
        <v>37108</v>
      </c>
      <c r="K30" s="25" t="s">
        <v>86</v>
      </c>
    </row>
    <row r="31" spans="1:11" x14ac:dyDescent="0.25">
      <c r="A31" s="1" t="s">
        <v>7</v>
      </c>
      <c r="B31" s="25">
        <f>FEBRERO2022!B31</f>
        <v>27</v>
      </c>
      <c r="C31" s="1">
        <v>1355</v>
      </c>
      <c r="D31" s="1">
        <v>310</v>
      </c>
      <c r="E31" s="1">
        <v>0</v>
      </c>
      <c r="F31" s="1">
        <v>35</v>
      </c>
      <c r="G31" s="1">
        <v>116</v>
      </c>
      <c r="H31" s="1">
        <v>232</v>
      </c>
      <c r="I31" s="1">
        <f t="shared" si="0"/>
        <v>2048</v>
      </c>
      <c r="J31" s="1">
        <f t="shared" si="1"/>
        <v>39156</v>
      </c>
      <c r="K31" s="25" t="s">
        <v>85</v>
      </c>
    </row>
    <row r="32" spans="1:11" x14ac:dyDescent="0.25">
      <c r="A32" s="1" t="s">
        <v>42</v>
      </c>
      <c r="B32" s="25">
        <f>FEBRERO2022!B32</f>
        <v>28</v>
      </c>
      <c r="C32" s="1">
        <v>1532</v>
      </c>
      <c r="D32" s="1">
        <v>352</v>
      </c>
      <c r="E32" s="1">
        <v>0</v>
      </c>
      <c r="F32" s="1">
        <v>82</v>
      </c>
      <c r="G32" s="1">
        <v>138</v>
      </c>
      <c r="H32" s="1">
        <v>296</v>
      </c>
      <c r="I32" s="1">
        <f t="shared" si="0"/>
        <v>2400</v>
      </c>
      <c r="J32" s="1">
        <f t="shared" si="1"/>
        <v>41556</v>
      </c>
      <c r="K32" s="25" t="s">
        <v>87</v>
      </c>
    </row>
    <row r="33" spans="1:12" x14ac:dyDescent="0.25">
      <c r="A33" s="1" t="s">
        <v>3</v>
      </c>
      <c r="B33" s="25">
        <v>29</v>
      </c>
      <c r="C33" s="1">
        <v>1427</v>
      </c>
      <c r="D33" s="1">
        <v>336</v>
      </c>
      <c r="E33" s="1">
        <v>0</v>
      </c>
      <c r="F33" s="1">
        <v>108</v>
      </c>
      <c r="G33" s="1">
        <v>130</v>
      </c>
      <c r="H33" s="1">
        <v>304</v>
      </c>
      <c r="I33" s="1">
        <f t="shared" si="0"/>
        <v>2305</v>
      </c>
      <c r="J33" s="1">
        <f t="shared" si="1"/>
        <v>43861</v>
      </c>
      <c r="K33" s="25" t="s">
        <v>86</v>
      </c>
    </row>
    <row r="34" spans="1:12" x14ac:dyDescent="0.25">
      <c r="A34" s="1" t="s">
        <v>4</v>
      </c>
      <c r="B34" s="25">
        <v>30</v>
      </c>
      <c r="C34" s="1">
        <v>1438</v>
      </c>
      <c r="D34" s="1">
        <v>328</v>
      </c>
      <c r="E34" s="1">
        <v>0</v>
      </c>
      <c r="F34" s="1">
        <v>100</v>
      </c>
      <c r="G34" s="1">
        <v>141</v>
      </c>
      <c r="H34" s="1">
        <v>262</v>
      </c>
      <c r="I34" s="1">
        <f t="shared" si="0"/>
        <v>2269</v>
      </c>
      <c r="J34" s="1">
        <f t="shared" si="1"/>
        <v>46130</v>
      </c>
      <c r="K34" s="25" t="s">
        <v>86</v>
      </c>
      <c r="L34" s="50"/>
    </row>
    <row r="35" spans="1:12" ht="15.75" thickBot="1" x14ac:dyDescent="0.3">
      <c r="A35" s="1" t="s">
        <v>43</v>
      </c>
      <c r="B35" s="25">
        <v>31</v>
      </c>
      <c r="C35" s="1">
        <v>1305</v>
      </c>
      <c r="D35" s="1">
        <v>366</v>
      </c>
      <c r="E35" s="1">
        <v>0</v>
      </c>
      <c r="F35" s="1">
        <v>101</v>
      </c>
      <c r="G35" s="1">
        <v>123</v>
      </c>
      <c r="H35" s="1">
        <v>229</v>
      </c>
      <c r="I35" s="1">
        <f t="shared" si="0"/>
        <v>2124</v>
      </c>
      <c r="J35" s="1">
        <f t="shared" si="1"/>
        <v>48254</v>
      </c>
      <c r="K35" s="25" t="s">
        <v>86</v>
      </c>
    </row>
    <row r="36" spans="1:12" ht="15.75" thickBot="1" x14ac:dyDescent="0.3">
      <c r="E36" s="26" t="s">
        <v>44</v>
      </c>
      <c r="F36" s="27"/>
      <c r="G36" s="27"/>
      <c r="H36" s="27"/>
      <c r="I36" s="27"/>
      <c r="J36" s="28">
        <f>J35/B35</f>
        <v>1556.5806451612902</v>
      </c>
    </row>
    <row r="37" spans="1:12" ht="23.25" x14ac:dyDescent="0.35">
      <c r="A37" s="15" t="s">
        <v>45</v>
      </c>
      <c r="J37" s="55">
        <v>48254</v>
      </c>
    </row>
    <row r="38" spans="1:12" x14ac:dyDescent="0.25">
      <c r="J38" s="29"/>
    </row>
    <row r="39" spans="1:12" x14ac:dyDescent="0.25">
      <c r="J39" s="20"/>
    </row>
    <row r="40" spans="1:12" x14ac:dyDescent="0.25">
      <c r="J40" s="20"/>
    </row>
    <row r="41" spans="1:12" x14ac:dyDescent="0.25">
      <c r="J41" s="20"/>
    </row>
    <row r="42" spans="1:12" x14ac:dyDescent="0.25">
      <c r="J42" s="20"/>
    </row>
    <row r="43" spans="1:12" x14ac:dyDescent="0.25">
      <c r="J43" s="20"/>
    </row>
    <row r="44" spans="1:12" x14ac:dyDescent="0.25">
      <c r="J44" s="20"/>
    </row>
    <row r="45" spans="1:12" x14ac:dyDescent="0.25">
      <c r="J45" s="20"/>
    </row>
    <row r="46" spans="1:12" x14ac:dyDescent="0.25">
      <c r="J46" s="20"/>
    </row>
    <row r="47" spans="1:12" x14ac:dyDescent="0.25">
      <c r="J47" s="20"/>
    </row>
    <row r="48" spans="1:12" x14ac:dyDescent="0.25">
      <c r="J48" s="20"/>
    </row>
    <row r="49" spans="10:10" x14ac:dyDescent="0.25">
      <c r="J49" s="20"/>
    </row>
    <row r="50" spans="10:10" x14ac:dyDescent="0.25">
      <c r="J50" s="20"/>
    </row>
    <row r="51" spans="10:10" x14ac:dyDescent="0.25">
      <c r="J51" s="20"/>
    </row>
    <row r="52" spans="10:10" x14ac:dyDescent="0.25">
      <c r="J52" s="20"/>
    </row>
    <row r="53" spans="10:10" x14ac:dyDescent="0.25">
      <c r="J53" s="20"/>
    </row>
    <row r="54" spans="10:10" x14ac:dyDescent="0.25">
      <c r="J54" s="20"/>
    </row>
    <row r="55" spans="10:10" x14ac:dyDescent="0.25">
      <c r="J55" s="20"/>
    </row>
    <row r="56" spans="10:10" x14ac:dyDescent="0.25">
      <c r="J56" s="20"/>
    </row>
    <row r="57" spans="10:10" x14ac:dyDescent="0.25">
      <c r="J57" s="20"/>
    </row>
    <row r="58" spans="10:10" x14ac:dyDescent="0.25">
      <c r="J58" s="20"/>
    </row>
    <row r="59" spans="10:10" x14ac:dyDescent="0.25">
      <c r="J59" s="20"/>
    </row>
    <row r="60" spans="10:10" x14ac:dyDescent="0.25">
      <c r="J60" s="20"/>
    </row>
    <row r="61" spans="10:10" x14ac:dyDescent="0.25">
      <c r="J61" s="20"/>
    </row>
    <row r="62" spans="10:10" x14ac:dyDescent="0.25">
      <c r="J62" s="20"/>
    </row>
    <row r="63" spans="10:10" x14ac:dyDescent="0.25">
      <c r="J63" s="20"/>
    </row>
    <row r="64" spans="10:10" x14ac:dyDescent="0.25">
      <c r="J64" s="20"/>
    </row>
    <row r="65" spans="3:10" x14ac:dyDescent="0.25">
      <c r="J65" s="20"/>
    </row>
    <row r="66" spans="3:10" x14ac:dyDescent="0.25">
      <c r="J66" s="20"/>
    </row>
    <row r="67" spans="3:10" x14ac:dyDescent="0.25">
      <c r="J67" s="20"/>
    </row>
    <row r="68" spans="3:10" x14ac:dyDescent="0.25">
      <c r="J68" s="20"/>
    </row>
    <row r="69" spans="3:10" x14ac:dyDescent="0.25">
      <c r="J69" s="20"/>
    </row>
    <row r="70" spans="3:10" x14ac:dyDescent="0.25">
      <c r="J70" s="20"/>
    </row>
    <row r="71" spans="3:10" x14ac:dyDescent="0.25">
      <c r="J71" s="20"/>
    </row>
    <row r="72" spans="3:10" x14ac:dyDescent="0.25">
      <c r="J72" s="20"/>
    </row>
    <row r="73" spans="3:10" x14ac:dyDescent="0.25">
      <c r="J73" s="20"/>
    </row>
    <row r="74" spans="3:10" x14ac:dyDescent="0.25">
      <c r="J74" s="20"/>
    </row>
    <row r="75" spans="3:10" x14ac:dyDescent="0.25">
      <c r="C75" s="30"/>
      <c r="D75" t="s">
        <v>46</v>
      </c>
      <c r="J75" s="20"/>
    </row>
    <row r="76" spans="3:10" x14ac:dyDescent="0.25">
      <c r="C76" s="18"/>
      <c r="D76" t="s">
        <v>47</v>
      </c>
      <c r="J76" s="20"/>
    </row>
    <row r="77" spans="3:10" x14ac:dyDescent="0.25">
      <c r="J77" s="20"/>
    </row>
    <row r="78" spans="3:10" x14ac:dyDescent="0.25">
      <c r="J78" s="20"/>
    </row>
    <row r="79" spans="3:10" x14ac:dyDescent="0.25">
      <c r="J79" s="20"/>
    </row>
  </sheetData>
  <mergeCells count="2">
    <mergeCell ref="C3:E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0"/>
  <sheetViews>
    <sheetView topLeftCell="A55" workbookViewId="0">
      <selection activeCell="N37" sqref="N37"/>
    </sheetView>
  </sheetViews>
  <sheetFormatPr baseColWidth="10" defaultRowHeight="15" x14ac:dyDescent="0.25"/>
  <cols>
    <col min="2" max="2" width="8.5703125" style="20" customWidth="1"/>
    <col min="3" max="3" width="18.7109375" customWidth="1"/>
    <col min="4" max="4" width="15.42578125" customWidth="1"/>
    <col min="5" max="5" width="15.7109375" customWidth="1"/>
    <col min="6" max="6" width="9.85546875" bestFit="1" customWidth="1"/>
    <col min="7" max="8" width="13.7109375" customWidth="1"/>
    <col min="9" max="9" width="13" customWidth="1"/>
    <col min="10" max="10" width="15.28515625" customWidth="1"/>
    <col min="11" max="11" width="12.7109375" style="20" customWidth="1"/>
  </cols>
  <sheetData>
    <row r="1" spans="1:11" ht="26.25" x14ac:dyDescent="0.4">
      <c r="A1" s="2" t="s">
        <v>53</v>
      </c>
      <c r="J1" s="20"/>
    </row>
    <row r="2" spans="1:11" ht="27" thickBot="1" x14ac:dyDescent="0.45">
      <c r="A2" s="2"/>
      <c r="J2" s="20"/>
    </row>
    <row r="3" spans="1:11" ht="32.25" customHeight="1" thickBot="1" x14ac:dyDescent="0.35">
      <c r="A3" s="15"/>
      <c r="B3" s="21"/>
      <c r="C3" s="59" t="s">
        <v>35</v>
      </c>
      <c r="D3" s="60"/>
      <c r="E3" s="61"/>
      <c r="F3" s="38"/>
      <c r="G3" s="15"/>
      <c r="H3" s="15"/>
      <c r="I3" s="62" t="s">
        <v>36</v>
      </c>
      <c r="J3" s="63"/>
      <c r="K3" s="21"/>
    </row>
    <row r="4" spans="1:11" ht="18.75" x14ac:dyDescent="0.3">
      <c r="A4" s="22" t="s">
        <v>0</v>
      </c>
      <c r="B4" s="22" t="s">
        <v>1</v>
      </c>
      <c r="C4" s="23" t="s">
        <v>37</v>
      </c>
      <c r="D4" s="23" t="s">
        <v>38</v>
      </c>
      <c r="E4" s="24" t="s">
        <v>39</v>
      </c>
      <c r="F4" s="6" t="s">
        <v>50</v>
      </c>
      <c r="G4" s="22" t="s">
        <v>55</v>
      </c>
      <c r="H4" s="22" t="s">
        <v>56</v>
      </c>
      <c r="I4" s="23" t="s">
        <v>40</v>
      </c>
      <c r="J4" s="23" t="s">
        <v>41</v>
      </c>
      <c r="K4" s="22" t="s">
        <v>2</v>
      </c>
    </row>
    <row r="5" spans="1:11" x14ac:dyDescent="0.25">
      <c r="A5" s="1" t="s">
        <v>54</v>
      </c>
      <c r="B5" s="25">
        <v>1</v>
      </c>
      <c r="C5" s="1">
        <v>1566</v>
      </c>
      <c r="D5" s="1">
        <v>410</v>
      </c>
      <c r="E5" s="1">
        <v>493</v>
      </c>
      <c r="F5" s="1">
        <v>198</v>
      </c>
      <c r="G5" s="1">
        <v>116</v>
      </c>
      <c r="H5" s="1">
        <v>417</v>
      </c>
      <c r="I5" s="1">
        <v>3200</v>
      </c>
      <c r="J5" s="1">
        <f>I5</f>
        <v>3200</v>
      </c>
      <c r="K5" s="25" t="s">
        <v>8</v>
      </c>
    </row>
    <row r="6" spans="1:11" x14ac:dyDescent="0.25">
      <c r="A6" s="1" t="s">
        <v>5</v>
      </c>
      <c r="B6" s="25">
        <v>2</v>
      </c>
      <c r="C6" s="31">
        <v>1964</v>
      </c>
      <c r="D6" s="31">
        <v>584</v>
      </c>
      <c r="E6" s="31">
        <v>928</v>
      </c>
      <c r="F6" s="31">
        <v>185</v>
      </c>
      <c r="G6" s="31">
        <v>186</v>
      </c>
      <c r="H6" s="31">
        <v>402</v>
      </c>
      <c r="I6" s="31">
        <v>4249</v>
      </c>
      <c r="J6" s="31">
        <v>7449</v>
      </c>
      <c r="K6" s="32" t="s">
        <v>8</v>
      </c>
    </row>
    <row r="7" spans="1:11" x14ac:dyDescent="0.25">
      <c r="A7" s="1" t="s">
        <v>6</v>
      </c>
      <c r="B7" s="25">
        <v>3</v>
      </c>
      <c r="C7" s="1">
        <v>1192</v>
      </c>
      <c r="D7" s="1">
        <v>332</v>
      </c>
      <c r="E7" s="1">
        <v>417</v>
      </c>
      <c r="F7" s="1">
        <v>152</v>
      </c>
      <c r="G7" s="1">
        <v>132</v>
      </c>
      <c r="H7" s="1">
        <v>439</v>
      </c>
      <c r="I7" s="1">
        <f>SUM(C7:H7)</f>
        <v>2664</v>
      </c>
      <c r="J7" s="1">
        <f t="shared" ref="J7:J35" si="0">J6+I7</f>
        <v>10113</v>
      </c>
      <c r="K7" s="25" t="s">
        <v>8</v>
      </c>
    </row>
    <row r="8" spans="1:11" x14ac:dyDescent="0.25">
      <c r="A8" s="1" t="s">
        <v>7</v>
      </c>
      <c r="B8" s="25">
        <v>4</v>
      </c>
      <c r="C8" s="1">
        <v>1039</v>
      </c>
      <c r="D8" s="1">
        <v>166</v>
      </c>
      <c r="E8" s="1">
        <v>90</v>
      </c>
      <c r="F8" s="1">
        <v>92</v>
      </c>
      <c r="G8" s="1">
        <v>72</v>
      </c>
      <c r="H8" s="1">
        <v>309</v>
      </c>
      <c r="I8" s="1">
        <v>1768</v>
      </c>
      <c r="J8" s="1">
        <f t="shared" si="0"/>
        <v>11881</v>
      </c>
      <c r="K8" s="25" t="s">
        <v>8</v>
      </c>
    </row>
    <row r="9" spans="1:11" x14ac:dyDescent="0.25">
      <c r="A9" s="1" t="s">
        <v>42</v>
      </c>
      <c r="B9" s="25">
        <v>5</v>
      </c>
      <c r="C9" s="1">
        <v>1748</v>
      </c>
      <c r="D9" s="1">
        <v>610</v>
      </c>
      <c r="E9" s="1">
        <v>679</v>
      </c>
      <c r="F9" s="1">
        <v>351</v>
      </c>
      <c r="G9" s="1">
        <v>136</v>
      </c>
      <c r="H9" s="1">
        <v>349</v>
      </c>
      <c r="I9" s="1">
        <v>3873</v>
      </c>
      <c r="J9" s="1">
        <f t="shared" si="0"/>
        <v>15754</v>
      </c>
      <c r="K9" s="25" t="s">
        <v>8</v>
      </c>
    </row>
    <row r="10" spans="1:11" x14ac:dyDescent="0.25">
      <c r="A10" s="1" t="s">
        <v>3</v>
      </c>
      <c r="B10" s="39">
        <v>6</v>
      </c>
      <c r="C10" s="40">
        <v>995</v>
      </c>
      <c r="D10" s="40">
        <v>514</v>
      </c>
      <c r="E10" s="40">
        <v>473</v>
      </c>
      <c r="F10" s="40">
        <v>270</v>
      </c>
      <c r="G10" s="40">
        <v>99</v>
      </c>
      <c r="H10" s="40">
        <v>471</v>
      </c>
      <c r="I10" s="40">
        <v>2822</v>
      </c>
      <c r="J10" s="40">
        <f t="shared" si="0"/>
        <v>18576</v>
      </c>
      <c r="K10" s="39" t="s">
        <v>13</v>
      </c>
    </row>
    <row r="11" spans="1:11" x14ac:dyDescent="0.25">
      <c r="A11" s="1" t="s">
        <v>4</v>
      </c>
      <c r="B11" s="25">
        <v>7</v>
      </c>
      <c r="C11" s="1">
        <v>1374</v>
      </c>
      <c r="D11" s="1">
        <v>458</v>
      </c>
      <c r="E11" s="1">
        <v>435</v>
      </c>
      <c r="F11" s="1">
        <v>249</v>
      </c>
      <c r="G11" s="1">
        <v>148</v>
      </c>
      <c r="H11" s="1">
        <v>535</v>
      </c>
      <c r="I11" s="1">
        <v>3199</v>
      </c>
      <c r="J11" s="1">
        <f t="shared" si="0"/>
        <v>21775</v>
      </c>
      <c r="K11" s="25" t="s">
        <v>12</v>
      </c>
    </row>
    <row r="12" spans="1:11" x14ac:dyDescent="0.25">
      <c r="A12" s="1" t="s">
        <v>43</v>
      </c>
      <c r="B12" s="25">
        <v>8</v>
      </c>
      <c r="C12" s="1">
        <v>1836</v>
      </c>
      <c r="D12" s="1">
        <v>571</v>
      </c>
      <c r="E12" s="1">
        <v>723</v>
      </c>
      <c r="F12" s="1">
        <v>320</v>
      </c>
      <c r="G12" s="1">
        <v>118</v>
      </c>
      <c r="H12" s="1">
        <v>462</v>
      </c>
      <c r="I12" s="1">
        <v>4030</v>
      </c>
      <c r="J12" s="1">
        <f t="shared" si="0"/>
        <v>25805</v>
      </c>
      <c r="K12" s="25" t="s">
        <v>8</v>
      </c>
    </row>
    <row r="13" spans="1:11" x14ac:dyDescent="0.25">
      <c r="A13" s="1" t="s">
        <v>5</v>
      </c>
      <c r="B13" s="25">
        <v>9</v>
      </c>
      <c r="C13" s="31">
        <v>2104</v>
      </c>
      <c r="D13" s="31">
        <v>778</v>
      </c>
      <c r="E13" s="31">
        <v>637</v>
      </c>
      <c r="F13" s="31">
        <v>258</v>
      </c>
      <c r="G13" s="31">
        <v>172</v>
      </c>
      <c r="H13" s="31">
        <v>450</v>
      </c>
      <c r="I13" s="31">
        <v>4399</v>
      </c>
      <c r="J13" s="31">
        <f t="shared" si="0"/>
        <v>30204</v>
      </c>
      <c r="K13" s="32" t="s">
        <v>9</v>
      </c>
    </row>
    <row r="14" spans="1:11" x14ac:dyDescent="0.25">
      <c r="A14" s="1" t="s">
        <v>6</v>
      </c>
      <c r="B14" s="25">
        <v>10</v>
      </c>
      <c r="C14" s="1">
        <v>1336</v>
      </c>
      <c r="D14" s="1">
        <v>422</v>
      </c>
      <c r="E14" s="1">
        <v>481</v>
      </c>
      <c r="F14" s="1">
        <v>174</v>
      </c>
      <c r="G14" s="1">
        <v>127</v>
      </c>
      <c r="H14" s="1">
        <v>471</v>
      </c>
      <c r="I14" s="1">
        <v>3011</v>
      </c>
      <c r="J14" s="1">
        <f t="shared" si="0"/>
        <v>33215</v>
      </c>
      <c r="K14" s="25" t="s">
        <v>12</v>
      </c>
    </row>
    <row r="15" spans="1:11" x14ac:dyDescent="0.25">
      <c r="A15" s="1" t="s">
        <v>7</v>
      </c>
      <c r="B15" s="25">
        <v>11</v>
      </c>
      <c r="C15" s="1">
        <v>1468</v>
      </c>
      <c r="D15" s="1">
        <v>551</v>
      </c>
      <c r="E15" s="1">
        <v>543</v>
      </c>
      <c r="F15" s="1">
        <v>256</v>
      </c>
      <c r="G15" s="1">
        <v>1134</v>
      </c>
      <c r="H15" s="1">
        <v>644</v>
      </c>
      <c r="I15" s="1">
        <v>3596</v>
      </c>
      <c r="J15" s="1">
        <f t="shared" si="0"/>
        <v>36811</v>
      </c>
      <c r="K15" s="25" t="s">
        <v>8</v>
      </c>
    </row>
    <row r="16" spans="1:11" x14ac:dyDescent="0.25">
      <c r="A16" s="1" t="s">
        <v>42</v>
      </c>
      <c r="B16" s="25">
        <v>12</v>
      </c>
      <c r="C16" s="1">
        <v>1445</v>
      </c>
      <c r="D16" s="1">
        <v>464</v>
      </c>
      <c r="E16" s="1">
        <v>438</v>
      </c>
      <c r="F16" s="1">
        <v>212</v>
      </c>
      <c r="G16" s="1">
        <v>108</v>
      </c>
      <c r="H16" s="1">
        <v>671</v>
      </c>
      <c r="I16" s="1">
        <v>3338</v>
      </c>
      <c r="J16" s="1">
        <f t="shared" si="0"/>
        <v>40149</v>
      </c>
      <c r="K16" s="25" t="s">
        <v>8</v>
      </c>
    </row>
    <row r="17" spans="1:13" x14ac:dyDescent="0.25">
      <c r="A17" s="1" t="s">
        <v>3</v>
      </c>
      <c r="B17" s="39">
        <v>13</v>
      </c>
      <c r="C17" s="40">
        <v>1439</v>
      </c>
      <c r="D17" s="40">
        <v>445</v>
      </c>
      <c r="E17" s="40">
        <v>497</v>
      </c>
      <c r="F17" s="40">
        <v>180</v>
      </c>
      <c r="G17" s="40">
        <v>141</v>
      </c>
      <c r="H17" s="40">
        <v>642</v>
      </c>
      <c r="I17" s="40">
        <v>3344</v>
      </c>
      <c r="J17" s="40">
        <f t="shared" si="0"/>
        <v>43493</v>
      </c>
      <c r="K17" s="39" t="s">
        <v>8</v>
      </c>
    </row>
    <row r="18" spans="1:13" x14ac:dyDescent="0.25">
      <c r="A18" s="1" t="s">
        <v>4</v>
      </c>
      <c r="B18" s="25">
        <v>14</v>
      </c>
      <c r="C18" s="1">
        <v>1506</v>
      </c>
      <c r="D18" s="1">
        <v>516</v>
      </c>
      <c r="E18" s="1">
        <v>536</v>
      </c>
      <c r="F18" s="1">
        <v>240</v>
      </c>
      <c r="G18" s="1">
        <v>122</v>
      </c>
      <c r="H18" s="1">
        <v>416</v>
      </c>
      <c r="I18" s="1">
        <v>3336</v>
      </c>
      <c r="J18" s="1">
        <f t="shared" si="0"/>
        <v>46829</v>
      </c>
      <c r="K18" s="25" t="s">
        <v>12</v>
      </c>
    </row>
    <row r="19" spans="1:13" x14ac:dyDescent="0.25">
      <c r="A19" s="1" t="s">
        <v>43</v>
      </c>
      <c r="B19" s="25">
        <v>15</v>
      </c>
      <c r="C19" s="1">
        <v>2156</v>
      </c>
      <c r="D19" s="1">
        <v>751</v>
      </c>
      <c r="E19" s="1">
        <v>911</v>
      </c>
      <c r="F19" s="1">
        <v>267</v>
      </c>
      <c r="G19" s="1">
        <v>155</v>
      </c>
      <c r="H19" s="1">
        <v>410</v>
      </c>
      <c r="I19" s="1">
        <v>4650</v>
      </c>
      <c r="J19" s="1">
        <f t="shared" si="0"/>
        <v>51479</v>
      </c>
      <c r="K19" s="25" t="s">
        <v>9</v>
      </c>
    </row>
    <row r="20" spans="1:13" x14ac:dyDescent="0.25">
      <c r="A20" s="1" t="s">
        <v>5</v>
      </c>
      <c r="B20" s="25">
        <v>16</v>
      </c>
      <c r="C20" s="31">
        <v>1718</v>
      </c>
      <c r="D20" s="31">
        <v>612</v>
      </c>
      <c r="E20" s="31">
        <v>571</v>
      </c>
      <c r="F20" s="31">
        <v>106</v>
      </c>
      <c r="G20" s="31">
        <v>123</v>
      </c>
      <c r="H20" s="31">
        <v>310</v>
      </c>
      <c r="I20" s="31">
        <v>3440</v>
      </c>
      <c r="J20" s="31">
        <f t="shared" si="0"/>
        <v>54919</v>
      </c>
      <c r="K20" s="32" t="s">
        <v>8</v>
      </c>
    </row>
    <row r="21" spans="1:13" x14ac:dyDescent="0.25">
      <c r="A21" s="1" t="s">
        <v>6</v>
      </c>
      <c r="B21" s="25">
        <v>17</v>
      </c>
      <c r="C21" s="1">
        <v>895</v>
      </c>
      <c r="D21" s="1">
        <v>256</v>
      </c>
      <c r="E21" s="41"/>
      <c r="F21" s="1">
        <v>96</v>
      </c>
      <c r="G21" s="1">
        <v>64</v>
      </c>
      <c r="H21" s="1">
        <v>261</v>
      </c>
      <c r="I21" s="1">
        <v>1572</v>
      </c>
      <c r="J21" s="1">
        <f t="shared" si="0"/>
        <v>56491</v>
      </c>
      <c r="K21" s="25" t="s">
        <v>13</v>
      </c>
    </row>
    <row r="22" spans="1:13" x14ac:dyDescent="0.25">
      <c r="A22" s="1" t="s">
        <v>7</v>
      </c>
      <c r="B22" s="25">
        <v>18</v>
      </c>
      <c r="C22" s="1">
        <v>740</v>
      </c>
      <c r="D22" s="1">
        <v>168</v>
      </c>
      <c r="E22" s="41"/>
      <c r="F22" s="1">
        <v>49</v>
      </c>
      <c r="G22" s="1">
        <v>57</v>
      </c>
      <c r="H22" s="1">
        <v>306</v>
      </c>
      <c r="I22" s="1">
        <v>1320</v>
      </c>
      <c r="J22" s="1">
        <f t="shared" si="0"/>
        <v>57811</v>
      </c>
      <c r="K22" s="25" t="s">
        <v>13</v>
      </c>
      <c r="L22" s="42"/>
      <c r="M22" t="s">
        <v>57</v>
      </c>
    </row>
    <row r="23" spans="1:13" x14ac:dyDescent="0.25">
      <c r="A23" s="1" t="s">
        <v>42</v>
      </c>
      <c r="B23" s="25">
        <v>19</v>
      </c>
      <c r="C23" s="1">
        <v>2057</v>
      </c>
      <c r="D23" s="1">
        <v>795</v>
      </c>
      <c r="E23" s="41"/>
      <c r="F23" s="1">
        <v>292</v>
      </c>
      <c r="G23" s="1">
        <v>133</v>
      </c>
      <c r="H23" s="1">
        <v>379</v>
      </c>
      <c r="I23" s="1">
        <v>3656</v>
      </c>
      <c r="J23" s="1">
        <f t="shared" si="0"/>
        <v>61467</v>
      </c>
      <c r="K23" s="25" t="s">
        <v>8</v>
      </c>
    </row>
    <row r="24" spans="1:13" x14ac:dyDescent="0.25">
      <c r="A24" s="1" t="s">
        <v>3</v>
      </c>
      <c r="B24" s="39">
        <v>20</v>
      </c>
      <c r="C24" s="40">
        <v>2314</v>
      </c>
      <c r="D24" s="40">
        <v>710</v>
      </c>
      <c r="E24" s="40">
        <v>561</v>
      </c>
      <c r="F24" s="40">
        <v>331</v>
      </c>
      <c r="G24" s="40">
        <v>190</v>
      </c>
      <c r="H24" s="40">
        <v>400</v>
      </c>
      <c r="I24" s="40">
        <v>4506</v>
      </c>
      <c r="J24" s="40">
        <f t="shared" si="0"/>
        <v>65973</v>
      </c>
      <c r="K24" s="39" t="s">
        <v>8</v>
      </c>
      <c r="L24" s="18"/>
      <c r="M24" t="s">
        <v>48</v>
      </c>
    </row>
    <row r="25" spans="1:13" x14ac:dyDescent="0.25">
      <c r="A25" s="1" t="s">
        <v>4</v>
      </c>
      <c r="B25" s="25">
        <v>21</v>
      </c>
      <c r="C25" s="1">
        <v>1696</v>
      </c>
      <c r="D25" s="1">
        <v>624</v>
      </c>
      <c r="E25" s="1">
        <v>683</v>
      </c>
      <c r="F25" s="1">
        <v>227</v>
      </c>
      <c r="G25" s="1">
        <v>161</v>
      </c>
      <c r="H25" s="1">
        <v>682</v>
      </c>
      <c r="I25" s="1">
        <v>4073</v>
      </c>
      <c r="J25" s="1">
        <f t="shared" si="0"/>
        <v>70046</v>
      </c>
      <c r="K25" s="25" t="s">
        <v>8</v>
      </c>
    </row>
    <row r="26" spans="1:13" x14ac:dyDescent="0.25">
      <c r="A26" s="1" t="s">
        <v>43</v>
      </c>
      <c r="B26" s="25">
        <v>22</v>
      </c>
      <c r="C26" s="1">
        <v>2203</v>
      </c>
      <c r="D26" s="1">
        <v>731</v>
      </c>
      <c r="E26" s="1">
        <v>834</v>
      </c>
      <c r="F26" s="1">
        <v>236</v>
      </c>
      <c r="G26" s="1">
        <v>423</v>
      </c>
      <c r="H26" s="1">
        <v>127</v>
      </c>
      <c r="I26" s="1">
        <v>4554</v>
      </c>
      <c r="J26" s="1">
        <f t="shared" si="0"/>
        <v>74600</v>
      </c>
      <c r="K26" s="25" t="s">
        <v>8</v>
      </c>
    </row>
    <row r="27" spans="1:13" x14ac:dyDescent="0.25">
      <c r="A27" s="1" t="s">
        <v>5</v>
      </c>
      <c r="B27" s="25">
        <v>23</v>
      </c>
      <c r="C27" s="31">
        <v>1590</v>
      </c>
      <c r="D27" s="31">
        <v>807</v>
      </c>
      <c r="E27" s="31">
        <v>820</v>
      </c>
      <c r="F27" s="31">
        <v>129</v>
      </c>
      <c r="G27" s="31">
        <v>173</v>
      </c>
      <c r="H27" s="31">
        <v>415</v>
      </c>
      <c r="I27" s="31">
        <v>3934</v>
      </c>
      <c r="J27" s="31">
        <f t="shared" si="0"/>
        <v>78534</v>
      </c>
      <c r="K27" s="32" t="s">
        <v>12</v>
      </c>
    </row>
    <row r="28" spans="1:13" x14ac:dyDescent="0.25">
      <c r="A28" s="1" t="s">
        <v>6</v>
      </c>
      <c r="B28" s="25">
        <v>24</v>
      </c>
      <c r="C28" s="1">
        <v>1561</v>
      </c>
      <c r="D28" s="1">
        <v>459</v>
      </c>
      <c r="E28" s="1">
        <v>494</v>
      </c>
      <c r="F28" s="1">
        <v>73</v>
      </c>
      <c r="G28" s="1">
        <v>109</v>
      </c>
      <c r="H28" s="1">
        <v>572</v>
      </c>
      <c r="I28" s="1">
        <v>3268</v>
      </c>
      <c r="J28" s="1">
        <f t="shared" si="0"/>
        <v>81802</v>
      </c>
      <c r="K28" s="25" t="s">
        <v>8</v>
      </c>
    </row>
    <row r="29" spans="1:13" x14ac:dyDescent="0.25">
      <c r="A29" s="1" t="s">
        <v>7</v>
      </c>
      <c r="B29" s="25">
        <v>25</v>
      </c>
      <c r="C29" s="1">
        <v>1401</v>
      </c>
      <c r="D29" s="1">
        <v>569</v>
      </c>
      <c r="E29" s="1">
        <v>615</v>
      </c>
      <c r="F29" s="1">
        <v>111</v>
      </c>
      <c r="G29" s="1">
        <v>121</v>
      </c>
      <c r="H29" s="1">
        <v>454</v>
      </c>
      <c r="I29" s="1">
        <v>3271</v>
      </c>
      <c r="J29" s="1">
        <f t="shared" si="0"/>
        <v>85073</v>
      </c>
      <c r="K29" s="25" t="s">
        <v>8</v>
      </c>
    </row>
    <row r="30" spans="1:13" x14ac:dyDescent="0.25">
      <c r="A30" s="1" t="s">
        <v>42</v>
      </c>
      <c r="B30" s="25">
        <v>26</v>
      </c>
      <c r="C30" s="1">
        <v>537</v>
      </c>
      <c r="D30" s="1">
        <v>180</v>
      </c>
      <c r="E30" s="1">
        <v>98</v>
      </c>
      <c r="F30" s="1">
        <v>36</v>
      </c>
      <c r="G30" s="1">
        <v>47</v>
      </c>
      <c r="H30" s="1">
        <v>231</v>
      </c>
      <c r="I30" s="1">
        <v>1129</v>
      </c>
      <c r="J30" s="1">
        <f t="shared" si="0"/>
        <v>86202</v>
      </c>
      <c r="K30" s="25" t="s">
        <v>8</v>
      </c>
    </row>
    <row r="31" spans="1:13" x14ac:dyDescent="0.25">
      <c r="A31" s="1" t="s">
        <v>3</v>
      </c>
      <c r="B31" s="39">
        <v>27</v>
      </c>
      <c r="C31" s="40">
        <v>1529</v>
      </c>
      <c r="D31" s="40">
        <v>632</v>
      </c>
      <c r="E31" s="40">
        <v>704</v>
      </c>
      <c r="F31" s="40">
        <v>207</v>
      </c>
      <c r="G31" s="40">
        <v>142</v>
      </c>
      <c r="H31" s="40">
        <v>374</v>
      </c>
      <c r="I31" s="40">
        <v>3588</v>
      </c>
      <c r="J31" s="40">
        <f t="shared" si="0"/>
        <v>89790</v>
      </c>
      <c r="K31" s="39" t="s">
        <v>13</v>
      </c>
    </row>
    <row r="32" spans="1:13" x14ac:dyDescent="0.25">
      <c r="A32" s="1" t="s">
        <v>4</v>
      </c>
      <c r="B32" s="25">
        <v>28</v>
      </c>
      <c r="C32" s="1">
        <v>2017</v>
      </c>
      <c r="D32" s="1">
        <v>994</v>
      </c>
      <c r="E32" s="1">
        <v>849</v>
      </c>
      <c r="F32" s="1">
        <v>345</v>
      </c>
      <c r="G32" s="1">
        <v>151</v>
      </c>
      <c r="H32" s="1">
        <v>356</v>
      </c>
      <c r="I32" s="1">
        <v>4712</v>
      </c>
      <c r="J32" s="1">
        <f t="shared" si="0"/>
        <v>94502</v>
      </c>
      <c r="K32" s="25" t="s">
        <v>8</v>
      </c>
    </row>
    <row r="33" spans="1:11" x14ac:dyDescent="0.25">
      <c r="A33" s="1" t="s">
        <v>43</v>
      </c>
      <c r="B33" s="25">
        <v>29</v>
      </c>
      <c r="C33" s="1">
        <v>2336</v>
      </c>
      <c r="D33" s="1">
        <v>909</v>
      </c>
      <c r="E33" s="1">
        <v>978</v>
      </c>
      <c r="F33" s="1">
        <v>399</v>
      </c>
      <c r="G33" s="1">
        <v>146</v>
      </c>
      <c r="H33" s="1">
        <v>381</v>
      </c>
      <c r="I33" s="1">
        <v>5149</v>
      </c>
      <c r="J33" s="1">
        <f t="shared" si="0"/>
        <v>99651</v>
      </c>
      <c r="K33" s="25" t="s">
        <v>8</v>
      </c>
    </row>
    <row r="34" spans="1:11" x14ac:dyDescent="0.25">
      <c r="A34" s="1" t="s">
        <v>5</v>
      </c>
      <c r="B34" s="25">
        <v>30</v>
      </c>
      <c r="C34" s="31">
        <v>2412</v>
      </c>
      <c r="D34" s="31">
        <v>1095</v>
      </c>
      <c r="E34" s="31">
        <v>1146</v>
      </c>
      <c r="F34" s="31">
        <v>209</v>
      </c>
      <c r="G34" s="31">
        <v>205</v>
      </c>
      <c r="H34" s="31">
        <v>341</v>
      </c>
      <c r="I34" s="33">
        <v>5408</v>
      </c>
      <c r="J34" s="31">
        <f t="shared" si="0"/>
        <v>105059</v>
      </c>
      <c r="K34" s="32" t="s">
        <v>13</v>
      </c>
    </row>
    <row r="35" spans="1:11" x14ac:dyDescent="0.25">
      <c r="A35" s="1" t="s">
        <v>6</v>
      </c>
      <c r="B35" s="25">
        <v>31</v>
      </c>
      <c r="C35" s="1">
        <v>1398</v>
      </c>
      <c r="D35" s="1">
        <v>449</v>
      </c>
      <c r="E35" s="1">
        <v>647</v>
      </c>
      <c r="F35" s="1">
        <v>185</v>
      </c>
      <c r="G35" s="1">
        <v>109</v>
      </c>
      <c r="H35" s="1">
        <v>362</v>
      </c>
      <c r="I35" s="1">
        <v>3150</v>
      </c>
      <c r="J35" s="1">
        <f t="shared" si="0"/>
        <v>108209</v>
      </c>
      <c r="K35" s="25" t="s">
        <v>9</v>
      </c>
    </row>
    <row r="36" spans="1:11" ht="15.75" thickBot="1" x14ac:dyDescent="0.3">
      <c r="A36" s="1" t="s">
        <v>58</v>
      </c>
      <c r="B36" s="47"/>
      <c r="C36" s="1">
        <v>49572</v>
      </c>
      <c r="D36" s="1">
        <v>17562</v>
      </c>
      <c r="E36" s="1">
        <v>17281</v>
      </c>
      <c r="F36" s="1">
        <v>6435</v>
      </c>
      <c r="G36" s="1">
        <v>4320</v>
      </c>
      <c r="H36" s="1">
        <v>13039</v>
      </c>
      <c r="J36" s="44"/>
    </row>
    <row r="37" spans="1:11" ht="15.75" thickBot="1" x14ac:dyDescent="0.3">
      <c r="B37"/>
      <c r="E37" s="45" t="s">
        <v>44</v>
      </c>
      <c r="F37" s="46"/>
      <c r="G37" s="46"/>
      <c r="H37" s="46"/>
      <c r="I37" s="27"/>
      <c r="J37" s="28">
        <f>J35/B35</f>
        <v>3490.6129032258063</v>
      </c>
      <c r="K37"/>
    </row>
    <row r="38" spans="1:11" ht="26.25" x14ac:dyDescent="0.4">
      <c r="A38" s="15" t="s">
        <v>45</v>
      </c>
      <c r="B38"/>
      <c r="J38" s="16">
        <v>108209</v>
      </c>
      <c r="K38"/>
    </row>
    <row r="39" spans="1:11" x14ac:dyDescent="0.25">
      <c r="J39" s="29"/>
      <c r="K39"/>
    </row>
    <row r="40" spans="1:11" x14ac:dyDescent="0.25">
      <c r="J40" s="20"/>
      <c r="K40"/>
    </row>
    <row r="41" spans="1:11" x14ac:dyDescent="0.25">
      <c r="J41" s="20"/>
      <c r="K41"/>
    </row>
    <row r="42" spans="1:11" x14ac:dyDescent="0.25">
      <c r="J42" s="20"/>
      <c r="K42"/>
    </row>
    <row r="43" spans="1:11" x14ac:dyDescent="0.25">
      <c r="J43" s="20"/>
      <c r="K43"/>
    </row>
    <row r="44" spans="1:11" x14ac:dyDescent="0.25">
      <c r="J44" s="20"/>
      <c r="K44"/>
    </row>
    <row r="45" spans="1:11" x14ac:dyDescent="0.25">
      <c r="J45" s="20"/>
      <c r="K45"/>
    </row>
    <row r="46" spans="1:11" x14ac:dyDescent="0.25">
      <c r="J46" s="20"/>
      <c r="K46"/>
    </row>
    <row r="47" spans="1:11" x14ac:dyDescent="0.25">
      <c r="J47" s="20"/>
      <c r="K47"/>
    </row>
    <row r="48" spans="1:11" x14ac:dyDescent="0.25">
      <c r="J48" s="20"/>
      <c r="K48"/>
    </row>
    <row r="49" spans="10:11" x14ac:dyDescent="0.25">
      <c r="J49" s="20"/>
      <c r="K49"/>
    </row>
    <row r="50" spans="10:11" x14ac:dyDescent="0.25">
      <c r="J50" s="20"/>
      <c r="K50"/>
    </row>
    <row r="51" spans="10:11" x14ac:dyDescent="0.25">
      <c r="J51" s="20"/>
      <c r="K51"/>
    </row>
    <row r="52" spans="10:11" x14ac:dyDescent="0.25">
      <c r="J52" s="20"/>
      <c r="K52"/>
    </row>
    <row r="53" spans="10:11" x14ac:dyDescent="0.25">
      <c r="J53" s="20"/>
      <c r="K53"/>
    </row>
    <row r="54" spans="10:11" x14ac:dyDescent="0.25">
      <c r="J54" s="20"/>
      <c r="K54"/>
    </row>
    <row r="55" spans="10:11" x14ac:dyDescent="0.25">
      <c r="J55" s="20"/>
      <c r="K55"/>
    </row>
    <row r="56" spans="10:11" x14ac:dyDescent="0.25">
      <c r="J56" s="20"/>
      <c r="K56"/>
    </row>
    <row r="57" spans="10:11" x14ac:dyDescent="0.25">
      <c r="J57" s="20"/>
      <c r="K57"/>
    </row>
    <row r="58" spans="10:11" x14ac:dyDescent="0.25">
      <c r="J58" s="20"/>
      <c r="K58"/>
    </row>
    <row r="59" spans="10:11" x14ac:dyDescent="0.25">
      <c r="J59" s="20"/>
      <c r="K59"/>
    </row>
    <row r="60" spans="10:11" x14ac:dyDescent="0.25">
      <c r="J60" s="20"/>
      <c r="K60"/>
    </row>
    <row r="61" spans="10:11" x14ac:dyDescent="0.25">
      <c r="J61" s="20"/>
      <c r="K61"/>
    </row>
    <row r="62" spans="10:11" x14ac:dyDescent="0.25">
      <c r="J62" s="20"/>
      <c r="K62"/>
    </row>
    <row r="63" spans="10:11" x14ac:dyDescent="0.25">
      <c r="J63" s="20"/>
      <c r="K63"/>
    </row>
    <row r="64" spans="10:11" x14ac:dyDescent="0.25">
      <c r="J64" s="20"/>
      <c r="K64"/>
    </row>
    <row r="65" spans="3:11" x14ac:dyDescent="0.25">
      <c r="J65" s="20"/>
      <c r="K65"/>
    </row>
    <row r="66" spans="3:11" x14ac:dyDescent="0.25">
      <c r="J66" s="20"/>
      <c r="K66"/>
    </row>
    <row r="67" spans="3:11" x14ac:dyDescent="0.25">
      <c r="J67" s="20"/>
      <c r="K67"/>
    </row>
    <row r="68" spans="3:11" x14ac:dyDescent="0.25">
      <c r="J68" s="20"/>
      <c r="K68"/>
    </row>
    <row r="69" spans="3:11" x14ac:dyDescent="0.25">
      <c r="J69" s="20"/>
      <c r="K69"/>
    </row>
    <row r="70" spans="3:11" x14ac:dyDescent="0.25">
      <c r="J70" s="20"/>
      <c r="K70"/>
    </row>
    <row r="71" spans="3:11" x14ac:dyDescent="0.25">
      <c r="J71" s="20"/>
      <c r="K71"/>
    </row>
    <row r="72" spans="3:11" x14ac:dyDescent="0.25">
      <c r="J72" s="20"/>
      <c r="K72"/>
    </row>
    <row r="73" spans="3:11" x14ac:dyDescent="0.25">
      <c r="J73" s="20"/>
      <c r="K73"/>
    </row>
    <row r="74" spans="3:11" x14ac:dyDescent="0.25">
      <c r="J74" s="20"/>
      <c r="K74"/>
    </row>
    <row r="75" spans="3:11" x14ac:dyDescent="0.25">
      <c r="J75" s="20"/>
      <c r="K75"/>
    </row>
    <row r="76" spans="3:11" x14ac:dyDescent="0.25">
      <c r="C76" s="30"/>
      <c r="D76" t="s">
        <v>46</v>
      </c>
      <c r="J76" s="20"/>
      <c r="K76"/>
    </row>
    <row r="77" spans="3:11" x14ac:dyDescent="0.25">
      <c r="C77" s="18"/>
      <c r="D77" t="s">
        <v>47</v>
      </c>
      <c r="J77" s="20"/>
      <c r="K77"/>
    </row>
    <row r="78" spans="3:11" x14ac:dyDescent="0.25">
      <c r="J78" s="20"/>
      <c r="K78"/>
    </row>
    <row r="79" spans="3:11" x14ac:dyDescent="0.25">
      <c r="J79" s="20"/>
      <c r="K79"/>
    </row>
    <row r="80" spans="3:11" x14ac:dyDescent="0.25">
      <c r="J80" s="20"/>
      <c r="K80"/>
    </row>
  </sheetData>
  <mergeCells count="2">
    <mergeCell ref="C3:E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6"/>
  <sheetViews>
    <sheetView topLeftCell="B16" workbookViewId="0">
      <selection activeCell="J21" sqref="J21"/>
    </sheetView>
  </sheetViews>
  <sheetFormatPr baseColWidth="10" defaultRowHeight="15" x14ac:dyDescent="0.25"/>
  <cols>
    <col min="1" max="1" width="11.42578125" customWidth="1"/>
    <col min="2" max="2" width="8.28515625" style="20" customWidth="1"/>
    <col min="3" max="3" width="19.28515625" customWidth="1"/>
    <col min="4" max="4" width="15.85546875" customWidth="1"/>
    <col min="5" max="6" width="13.42578125" customWidth="1"/>
    <col min="7" max="8" width="14.28515625" customWidth="1"/>
    <col min="10" max="10" width="15.85546875" customWidth="1"/>
    <col min="11" max="11" width="10.140625" style="20" customWidth="1"/>
  </cols>
  <sheetData>
    <row r="1" spans="1:13" ht="26.25" x14ac:dyDescent="0.4">
      <c r="A1" s="2" t="s">
        <v>61</v>
      </c>
      <c r="J1" s="20"/>
    </row>
    <row r="2" spans="1:13" ht="27" thickBot="1" x14ac:dyDescent="0.45">
      <c r="A2" s="2"/>
      <c r="J2" s="20"/>
    </row>
    <row r="3" spans="1:13" ht="19.5" thickBot="1" x14ac:dyDescent="0.35">
      <c r="A3" s="15"/>
      <c r="B3" s="21"/>
      <c r="C3" s="59" t="s">
        <v>35</v>
      </c>
      <c r="D3" s="60"/>
      <c r="E3" s="61"/>
      <c r="F3" s="38"/>
      <c r="G3" s="15"/>
      <c r="H3" s="15"/>
      <c r="I3" s="62" t="s">
        <v>36</v>
      </c>
      <c r="J3" s="63"/>
      <c r="K3" s="21"/>
    </row>
    <row r="4" spans="1:13" ht="18.75" x14ac:dyDescent="0.3">
      <c r="A4" s="22" t="s">
        <v>0</v>
      </c>
      <c r="B4" s="22" t="s">
        <v>1</v>
      </c>
      <c r="C4" s="23" t="s">
        <v>37</v>
      </c>
      <c r="D4" s="23" t="s">
        <v>38</v>
      </c>
      <c r="E4" s="24" t="s">
        <v>39</v>
      </c>
      <c r="F4" s="6" t="s">
        <v>50</v>
      </c>
      <c r="G4" s="22" t="s">
        <v>60</v>
      </c>
      <c r="H4" s="22" t="s">
        <v>56</v>
      </c>
      <c r="I4" s="23" t="s">
        <v>40</v>
      </c>
      <c r="J4" s="23" t="s">
        <v>41</v>
      </c>
      <c r="K4" s="22" t="s">
        <v>2</v>
      </c>
    </row>
    <row r="5" spans="1:13" x14ac:dyDescent="0.25">
      <c r="A5" s="1" t="s">
        <v>62</v>
      </c>
      <c r="B5" s="25">
        <v>1</v>
      </c>
      <c r="C5" s="1">
        <v>1679</v>
      </c>
      <c r="D5" s="1">
        <v>581</v>
      </c>
      <c r="E5" s="1">
        <v>721</v>
      </c>
      <c r="F5" s="1">
        <v>156</v>
      </c>
      <c r="G5" s="1">
        <v>152</v>
      </c>
      <c r="H5" s="1">
        <v>462</v>
      </c>
      <c r="I5" s="1">
        <v>3751</v>
      </c>
      <c r="J5" s="1">
        <f>I5</f>
        <v>3751</v>
      </c>
      <c r="K5" s="25" t="s">
        <v>12</v>
      </c>
    </row>
    <row r="6" spans="1:13" x14ac:dyDescent="0.25">
      <c r="A6" s="1" t="s">
        <v>42</v>
      </c>
      <c r="B6" s="25">
        <v>2</v>
      </c>
      <c r="C6" s="1">
        <v>1794</v>
      </c>
      <c r="D6" s="1">
        <v>802</v>
      </c>
      <c r="E6" s="1">
        <v>790</v>
      </c>
      <c r="F6" s="1">
        <v>302</v>
      </c>
      <c r="G6" s="1">
        <v>149</v>
      </c>
      <c r="H6" s="1">
        <v>537</v>
      </c>
      <c r="I6" s="1">
        <v>4374</v>
      </c>
      <c r="J6" s="1">
        <f>I6+J5</f>
        <v>8125</v>
      </c>
      <c r="K6" s="25" t="s">
        <v>8</v>
      </c>
    </row>
    <row r="7" spans="1:13" x14ac:dyDescent="0.25">
      <c r="A7" s="1" t="s">
        <v>3</v>
      </c>
      <c r="B7" s="25">
        <v>3</v>
      </c>
      <c r="C7" s="1">
        <v>1522</v>
      </c>
      <c r="D7" s="1">
        <v>499</v>
      </c>
      <c r="E7" s="1">
        <v>766</v>
      </c>
      <c r="F7" s="1">
        <v>223</v>
      </c>
      <c r="G7" s="1">
        <v>147</v>
      </c>
      <c r="H7" s="1">
        <v>492</v>
      </c>
      <c r="I7" s="1">
        <v>3649</v>
      </c>
      <c r="J7" s="1">
        <f t="shared" ref="J7:J32" si="0">I7+J6</f>
        <v>11774</v>
      </c>
      <c r="K7" s="25" t="s">
        <v>8</v>
      </c>
      <c r="L7" s="18">
        <v>7708</v>
      </c>
      <c r="M7" t="s">
        <v>48</v>
      </c>
    </row>
    <row r="8" spans="1:13" x14ac:dyDescent="0.25">
      <c r="A8" s="1" t="s">
        <v>4</v>
      </c>
      <c r="B8" s="25">
        <v>4</v>
      </c>
      <c r="C8" s="1">
        <v>1606</v>
      </c>
      <c r="D8" s="1">
        <v>668</v>
      </c>
      <c r="E8" s="1">
        <v>832</v>
      </c>
      <c r="F8" s="1">
        <v>157</v>
      </c>
      <c r="G8" s="1">
        <v>168</v>
      </c>
      <c r="H8" s="1">
        <v>510</v>
      </c>
      <c r="I8" s="1">
        <v>3941</v>
      </c>
      <c r="J8" s="1">
        <f t="shared" si="0"/>
        <v>15715</v>
      </c>
      <c r="K8" s="25" t="s">
        <v>8</v>
      </c>
    </row>
    <row r="9" spans="1:13" x14ac:dyDescent="0.25">
      <c r="A9" s="1" t="s">
        <v>43</v>
      </c>
      <c r="B9" s="25">
        <v>5</v>
      </c>
      <c r="C9" s="1">
        <v>2214</v>
      </c>
      <c r="D9" s="1">
        <v>796</v>
      </c>
      <c r="E9" s="1">
        <v>1158</v>
      </c>
      <c r="F9" s="1">
        <v>272</v>
      </c>
      <c r="G9" s="1">
        <v>228</v>
      </c>
      <c r="H9" s="1">
        <v>362</v>
      </c>
      <c r="I9" s="1">
        <v>5030</v>
      </c>
      <c r="J9" s="1">
        <f t="shared" si="0"/>
        <v>20745</v>
      </c>
      <c r="K9" s="25" t="s">
        <v>8</v>
      </c>
    </row>
    <row r="10" spans="1:13" x14ac:dyDescent="0.25">
      <c r="A10" s="1" t="s">
        <v>5</v>
      </c>
      <c r="B10" s="32">
        <v>6</v>
      </c>
      <c r="C10" s="31">
        <v>2075</v>
      </c>
      <c r="D10" s="31">
        <v>919</v>
      </c>
      <c r="E10" s="31">
        <v>984</v>
      </c>
      <c r="F10" s="31">
        <v>159</v>
      </c>
      <c r="G10" s="31">
        <v>220</v>
      </c>
      <c r="H10" s="31">
        <v>361</v>
      </c>
      <c r="I10" s="31">
        <v>4737</v>
      </c>
      <c r="J10" s="31">
        <f t="shared" si="0"/>
        <v>25482</v>
      </c>
      <c r="K10" s="32" t="s">
        <v>8</v>
      </c>
    </row>
    <row r="11" spans="1:13" x14ac:dyDescent="0.25">
      <c r="A11" s="1" t="s">
        <v>6</v>
      </c>
      <c r="B11" s="25">
        <v>7</v>
      </c>
      <c r="C11" s="1">
        <v>1547</v>
      </c>
      <c r="D11" s="1">
        <v>615</v>
      </c>
      <c r="E11" s="1">
        <v>704</v>
      </c>
      <c r="F11" s="1">
        <v>161</v>
      </c>
      <c r="G11" s="1">
        <v>186</v>
      </c>
      <c r="H11" s="1">
        <v>427</v>
      </c>
      <c r="I11" s="1">
        <v>3640</v>
      </c>
      <c r="J11" s="1">
        <f t="shared" si="0"/>
        <v>29122</v>
      </c>
      <c r="K11" s="25" t="s">
        <v>8</v>
      </c>
    </row>
    <row r="12" spans="1:13" x14ac:dyDescent="0.25">
      <c r="A12" s="1" t="s">
        <v>7</v>
      </c>
      <c r="B12" s="25">
        <v>8</v>
      </c>
      <c r="C12" s="1">
        <v>1776</v>
      </c>
      <c r="D12" s="1">
        <v>743</v>
      </c>
      <c r="E12" s="1">
        <v>764</v>
      </c>
      <c r="F12" s="1">
        <v>103</v>
      </c>
      <c r="G12" s="1">
        <v>238</v>
      </c>
      <c r="H12" s="1">
        <v>596</v>
      </c>
      <c r="I12" s="1">
        <v>4220</v>
      </c>
      <c r="J12" s="1">
        <f t="shared" si="0"/>
        <v>33342</v>
      </c>
      <c r="K12" s="25" t="s">
        <v>8</v>
      </c>
    </row>
    <row r="13" spans="1:13" x14ac:dyDescent="0.25">
      <c r="A13" s="1" t="s">
        <v>42</v>
      </c>
      <c r="B13" s="25">
        <v>9</v>
      </c>
      <c r="C13" s="1">
        <v>1830</v>
      </c>
      <c r="D13" s="1">
        <v>729</v>
      </c>
      <c r="E13" s="1">
        <v>686</v>
      </c>
      <c r="F13" s="1">
        <v>242</v>
      </c>
      <c r="G13" s="1">
        <v>200</v>
      </c>
      <c r="H13" s="1">
        <v>590</v>
      </c>
      <c r="I13" s="1">
        <v>4277</v>
      </c>
      <c r="J13" s="1">
        <f t="shared" si="0"/>
        <v>37619</v>
      </c>
      <c r="K13" s="25" t="s">
        <v>8</v>
      </c>
    </row>
    <row r="14" spans="1:13" x14ac:dyDescent="0.25">
      <c r="A14" s="1" t="s">
        <v>3</v>
      </c>
      <c r="B14" s="25">
        <v>10</v>
      </c>
      <c r="C14" s="1">
        <v>1774</v>
      </c>
      <c r="D14" s="1">
        <v>653</v>
      </c>
      <c r="E14" s="1">
        <v>662</v>
      </c>
      <c r="F14" s="1">
        <v>230</v>
      </c>
      <c r="G14" s="1">
        <v>180</v>
      </c>
      <c r="H14" s="1">
        <v>623</v>
      </c>
      <c r="I14" s="1">
        <v>4122</v>
      </c>
      <c r="J14" s="1">
        <f t="shared" si="0"/>
        <v>41741</v>
      </c>
      <c r="K14" s="25" t="s">
        <v>8</v>
      </c>
    </row>
    <row r="15" spans="1:13" x14ac:dyDescent="0.25">
      <c r="A15" s="1" t="s">
        <v>4</v>
      </c>
      <c r="B15" s="25">
        <v>11</v>
      </c>
      <c r="C15" s="1">
        <v>1893</v>
      </c>
      <c r="D15" s="1">
        <v>562</v>
      </c>
      <c r="E15" s="1">
        <v>782</v>
      </c>
      <c r="F15" s="1">
        <v>232</v>
      </c>
      <c r="G15" s="1">
        <v>202</v>
      </c>
      <c r="H15" s="1">
        <v>518</v>
      </c>
      <c r="I15" s="1">
        <v>4189</v>
      </c>
      <c r="J15" s="1">
        <f t="shared" si="0"/>
        <v>45930</v>
      </c>
      <c r="K15" s="25" t="s">
        <v>12</v>
      </c>
    </row>
    <row r="16" spans="1:13" x14ac:dyDescent="0.25">
      <c r="A16" s="1" t="s">
        <v>43</v>
      </c>
      <c r="B16" s="25">
        <v>12</v>
      </c>
      <c r="C16" s="1">
        <v>1284</v>
      </c>
      <c r="D16" s="1">
        <v>283</v>
      </c>
      <c r="E16" s="1">
        <v>205</v>
      </c>
      <c r="F16" s="1">
        <v>94</v>
      </c>
      <c r="G16" s="1">
        <v>115</v>
      </c>
      <c r="H16" s="1">
        <v>247</v>
      </c>
      <c r="I16" s="1">
        <v>2228</v>
      </c>
      <c r="J16" s="1">
        <f t="shared" si="0"/>
        <v>48158</v>
      </c>
      <c r="K16" s="25" t="s">
        <v>8</v>
      </c>
    </row>
    <row r="17" spans="1:11" x14ac:dyDescent="0.25">
      <c r="A17" s="1" t="s">
        <v>5</v>
      </c>
      <c r="B17" s="32">
        <v>13</v>
      </c>
      <c r="C17" s="31">
        <v>2076</v>
      </c>
      <c r="D17" s="31">
        <v>1264</v>
      </c>
      <c r="E17" s="31">
        <v>1298</v>
      </c>
      <c r="F17" s="31">
        <v>253</v>
      </c>
      <c r="G17" s="31">
        <v>258</v>
      </c>
      <c r="H17" s="31">
        <v>361</v>
      </c>
      <c r="I17" s="31">
        <v>5510</v>
      </c>
      <c r="J17" s="31">
        <f t="shared" si="0"/>
        <v>53668</v>
      </c>
      <c r="K17" s="32" t="s">
        <v>8</v>
      </c>
    </row>
    <row r="18" spans="1:11" x14ac:dyDescent="0.25">
      <c r="A18" s="1" t="s">
        <v>6</v>
      </c>
      <c r="B18" s="25">
        <v>14</v>
      </c>
      <c r="C18" s="1">
        <v>1401</v>
      </c>
      <c r="D18" s="1">
        <v>588</v>
      </c>
      <c r="E18" s="1">
        <v>748</v>
      </c>
      <c r="F18" s="1">
        <v>129</v>
      </c>
      <c r="G18" s="1">
        <v>179</v>
      </c>
      <c r="H18" s="1">
        <v>401</v>
      </c>
      <c r="I18" s="1">
        <v>3446</v>
      </c>
      <c r="J18" s="1">
        <f t="shared" si="0"/>
        <v>57114</v>
      </c>
      <c r="K18" s="25" t="s">
        <v>8</v>
      </c>
    </row>
    <row r="19" spans="1:11" x14ac:dyDescent="0.25">
      <c r="A19" s="1" t="s">
        <v>7</v>
      </c>
      <c r="B19" s="25">
        <v>15</v>
      </c>
      <c r="C19" s="1">
        <v>1632</v>
      </c>
      <c r="D19" s="1">
        <v>574</v>
      </c>
      <c r="E19" s="1">
        <v>714</v>
      </c>
      <c r="F19" s="1">
        <v>200</v>
      </c>
      <c r="G19" s="1">
        <v>225</v>
      </c>
      <c r="H19" s="1">
        <v>502</v>
      </c>
      <c r="I19" s="1">
        <v>3847</v>
      </c>
      <c r="J19" s="1">
        <f t="shared" si="0"/>
        <v>60961</v>
      </c>
      <c r="K19" s="25" t="s">
        <v>8</v>
      </c>
    </row>
    <row r="20" spans="1:11" x14ac:dyDescent="0.25">
      <c r="A20" s="1" t="s">
        <v>42</v>
      </c>
      <c r="B20" s="25">
        <v>16</v>
      </c>
      <c r="C20" s="1">
        <v>1489</v>
      </c>
      <c r="D20" s="1">
        <v>643</v>
      </c>
      <c r="E20" s="1">
        <v>791</v>
      </c>
      <c r="F20" s="1">
        <v>255</v>
      </c>
      <c r="G20" s="1">
        <v>214</v>
      </c>
      <c r="H20" s="1">
        <v>570</v>
      </c>
      <c r="I20" s="1">
        <v>3962</v>
      </c>
      <c r="J20" s="1">
        <f t="shared" si="0"/>
        <v>64923</v>
      </c>
      <c r="K20" s="25" t="s">
        <v>8</v>
      </c>
    </row>
    <row r="21" spans="1:11" x14ac:dyDescent="0.25">
      <c r="A21" s="1" t="s">
        <v>3</v>
      </c>
      <c r="B21" s="25">
        <v>17</v>
      </c>
      <c r="C21" s="1">
        <v>1643</v>
      </c>
      <c r="D21" s="1">
        <v>578</v>
      </c>
      <c r="E21" s="1">
        <v>728</v>
      </c>
      <c r="F21" s="1">
        <v>240</v>
      </c>
      <c r="G21" s="1">
        <v>244</v>
      </c>
      <c r="H21" s="1">
        <v>554</v>
      </c>
      <c r="I21" s="1">
        <v>3987</v>
      </c>
      <c r="J21" s="1">
        <f t="shared" si="0"/>
        <v>68910</v>
      </c>
      <c r="K21" s="25" t="s">
        <v>8</v>
      </c>
    </row>
    <row r="22" spans="1:11" x14ac:dyDescent="0.25">
      <c r="A22" s="1" t="s">
        <v>4</v>
      </c>
      <c r="B22" s="25">
        <v>18</v>
      </c>
      <c r="C22" s="1">
        <v>1528</v>
      </c>
      <c r="D22" s="1">
        <v>654</v>
      </c>
      <c r="E22" s="1">
        <v>712</v>
      </c>
      <c r="F22" s="1">
        <v>236</v>
      </c>
      <c r="G22" s="1">
        <v>230</v>
      </c>
      <c r="H22" s="1">
        <v>482</v>
      </c>
      <c r="I22" s="1">
        <v>3842</v>
      </c>
      <c r="J22" s="1">
        <f t="shared" si="0"/>
        <v>72752</v>
      </c>
      <c r="K22" s="25" t="s">
        <v>8</v>
      </c>
    </row>
    <row r="23" spans="1:11" x14ac:dyDescent="0.25">
      <c r="A23" s="1" t="s">
        <v>43</v>
      </c>
      <c r="B23" s="25">
        <v>19</v>
      </c>
      <c r="C23" s="1">
        <v>2020</v>
      </c>
      <c r="D23" s="1">
        <v>795</v>
      </c>
      <c r="E23" s="1">
        <v>919</v>
      </c>
      <c r="F23" s="1">
        <v>277</v>
      </c>
      <c r="G23" s="1">
        <v>299</v>
      </c>
      <c r="H23" s="1">
        <v>340</v>
      </c>
      <c r="I23" s="1">
        <v>4650</v>
      </c>
      <c r="J23" s="1">
        <f t="shared" si="0"/>
        <v>77402</v>
      </c>
      <c r="K23" s="25" t="s">
        <v>10</v>
      </c>
    </row>
    <row r="24" spans="1:11" x14ac:dyDescent="0.25">
      <c r="A24" s="1" t="s">
        <v>5</v>
      </c>
      <c r="B24" s="32">
        <v>20</v>
      </c>
      <c r="C24" s="31">
        <v>2025</v>
      </c>
      <c r="D24" s="31">
        <v>1234</v>
      </c>
      <c r="E24" s="31">
        <v>982</v>
      </c>
      <c r="F24" s="31">
        <v>108</v>
      </c>
      <c r="G24" s="31">
        <v>244</v>
      </c>
      <c r="H24" s="31">
        <v>323</v>
      </c>
      <c r="I24" s="31">
        <v>4916</v>
      </c>
      <c r="J24" s="31">
        <f t="shared" si="0"/>
        <v>82318</v>
      </c>
      <c r="K24" s="32" t="s">
        <v>8</v>
      </c>
    </row>
    <row r="25" spans="1:11" x14ac:dyDescent="0.25">
      <c r="A25" s="1" t="s">
        <v>6</v>
      </c>
      <c r="B25" s="25">
        <v>21</v>
      </c>
      <c r="C25" s="1">
        <v>1737</v>
      </c>
      <c r="D25" s="1">
        <v>623</v>
      </c>
      <c r="E25" s="1">
        <v>719</v>
      </c>
      <c r="F25" s="1">
        <v>123</v>
      </c>
      <c r="G25" s="1">
        <v>178</v>
      </c>
      <c r="H25" s="1">
        <v>389</v>
      </c>
      <c r="I25" s="1">
        <v>3769</v>
      </c>
      <c r="J25" s="1">
        <f t="shared" si="0"/>
        <v>86087</v>
      </c>
      <c r="K25" s="25" t="s">
        <v>8</v>
      </c>
    </row>
    <row r="26" spans="1:11" x14ac:dyDescent="0.25">
      <c r="A26" s="1" t="s">
        <v>7</v>
      </c>
      <c r="B26" s="25">
        <v>22</v>
      </c>
      <c r="C26" s="1">
        <v>1565</v>
      </c>
      <c r="D26" s="1">
        <v>594</v>
      </c>
      <c r="E26" s="1">
        <v>665</v>
      </c>
      <c r="F26" s="1">
        <v>95</v>
      </c>
      <c r="G26" s="1">
        <v>160</v>
      </c>
      <c r="H26" s="1">
        <v>398</v>
      </c>
      <c r="I26" s="1">
        <v>3477</v>
      </c>
      <c r="J26" s="1">
        <f t="shared" si="0"/>
        <v>89564</v>
      </c>
      <c r="K26" s="25" t="s">
        <v>8</v>
      </c>
    </row>
    <row r="27" spans="1:11" x14ac:dyDescent="0.25">
      <c r="A27" s="1" t="s">
        <v>42</v>
      </c>
      <c r="B27" s="25">
        <v>23</v>
      </c>
      <c r="C27" s="1">
        <v>1718</v>
      </c>
      <c r="D27" s="1">
        <v>822</v>
      </c>
      <c r="E27" s="1">
        <v>732</v>
      </c>
      <c r="F27" s="1">
        <v>153</v>
      </c>
      <c r="G27" s="1">
        <v>178</v>
      </c>
      <c r="H27" s="1">
        <v>365</v>
      </c>
      <c r="I27" s="1">
        <v>3968</v>
      </c>
      <c r="J27" s="1">
        <f t="shared" si="0"/>
        <v>93532</v>
      </c>
      <c r="K27" s="25" t="s">
        <v>8</v>
      </c>
    </row>
    <row r="28" spans="1:11" x14ac:dyDescent="0.25">
      <c r="A28" s="1" t="s">
        <v>3</v>
      </c>
      <c r="B28" s="25">
        <v>24</v>
      </c>
      <c r="C28" s="1">
        <v>597</v>
      </c>
      <c r="D28" s="1">
        <v>234</v>
      </c>
      <c r="E28" s="1">
        <v>30</v>
      </c>
      <c r="F28" s="1">
        <v>32</v>
      </c>
      <c r="G28" s="1">
        <v>81</v>
      </c>
      <c r="H28" s="1">
        <v>163</v>
      </c>
      <c r="I28" s="1">
        <v>1137</v>
      </c>
      <c r="J28" s="1">
        <f t="shared" si="0"/>
        <v>94669</v>
      </c>
      <c r="K28" s="25" t="s">
        <v>9</v>
      </c>
    </row>
    <row r="29" spans="1:11" x14ac:dyDescent="0.25">
      <c r="A29" s="1" t="s">
        <v>4</v>
      </c>
      <c r="B29" s="25">
        <v>25</v>
      </c>
      <c r="C29" s="1">
        <v>1489</v>
      </c>
      <c r="D29" s="1">
        <v>516</v>
      </c>
      <c r="E29" s="1">
        <v>654</v>
      </c>
      <c r="F29" s="1">
        <v>155</v>
      </c>
      <c r="G29" s="1">
        <v>140</v>
      </c>
      <c r="H29" s="1">
        <v>308</v>
      </c>
      <c r="I29" s="1">
        <v>3262</v>
      </c>
      <c r="J29" s="1">
        <f t="shared" si="0"/>
        <v>97931</v>
      </c>
      <c r="K29" s="25" t="s">
        <v>8</v>
      </c>
    </row>
    <row r="30" spans="1:11" x14ac:dyDescent="0.25">
      <c r="A30" s="1" t="s">
        <v>43</v>
      </c>
      <c r="B30" s="25">
        <v>26</v>
      </c>
      <c r="C30" s="1">
        <v>2300</v>
      </c>
      <c r="D30" s="1">
        <v>983</v>
      </c>
      <c r="E30" s="1">
        <v>1171</v>
      </c>
      <c r="F30" s="1">
        <v>320</v>
      </c>
      <c r="G30" s="1">
        <v>174</v>
      </c>
      <c r="H30" s="1">
        <v>319</v>
      </c>
      <c r="I30" s="1">
        <v>5267</v>
      </c>
      <c r="J30" s="1">
        <f t="shared" si="0"/>
        <v>103198</v>
      </c>
      <c r="K30" s="25" t="s">
        <v>8</v>
      </c>
    </row>
    <row r="31" spans="1:11" x14ac:dyDescent="0.25">
      <c r="A31" s="1" t="s">
        <v>5</v>
      </c>
      <c r="B31" s="32">
        <v>27</v>
      </c>
      <c r="C31" s="31">
        <v>3239</v>
      </c>
      <c r="D31" s="31">
        <v>1620</v>
      </c>
      <c r="E31" s="31">
        <v>1716</v>
      </c>
      <c r="F31" s="31">
        <v>599</v>
      </c>
      <c r="G31" s="31">
        <v>255</v>
      </c>
      <c r="H31" s="31">
        <v>279</v>
      </c>
      <c r="I31" s="33">
        <v>7708</v>
      </c>
      <c r="J31" s="31">
        <v>110906</v>
      </c>
      <c r="K31" s="32" t="s">
        <v>8</v>
      </c>
    </row>
    <row r="32" spans="1:11" ht="15.75" thickBot="1" x14ac:dyDescent="0.3">
      <c r="A32" s="1" t="s">
        <v>6</v>
      </c>
      <c r="B32" s="25">
        <v>28</v>
      </c>
      <c r="C32" s="1">
        <v>1256</v>
      </c>
      <c r="D32" s="1">
        <v>436</v>
      </c>
      <c r="E32" s="1">
        <v>325</v>
      </c>
      <c r="F32" s="1">
        <v>134</v>
      </c>
      <c r="G32" s="1">
        <v>133</v>
      </c>
      <c r="H32" s="1">
        <v>229</v>
      </c>
      <c r="I32" s="1">
        <v>2513</v>
      </c>
      <c r="J32" s="1">
        <f t="shared" si="0"/>
        <v>113419</v>
      </c>
      <c r="K32" s="25" t="s">
        <v>8</v>
      </c>
    </row>
    <row r="33" spans="1:10" ht="15.75" thickBot="1" x14ac:dyDescent="0.3">
      <c r="E33" s="26" t="s">
        <v>44</v>
      </c>
      <c r="F33" s="27"/>
      <c r="G33" s="27"/>
      <c r="H33" s="27"/>
      <c r="I33" s="27"/>
      <c r="J33" s="28">
        <f>J32/B32</f>
        <v>4050.6785714285716</v>
      </c>
    </row>
    <row r="34" spans="1:10" ht="26.25" x14ac:dyDescent="0.4">
      <c r="A34" s="15" t="s">
        <v>45</v>
      </c>
      <c r="J34" s="16">
        <v>113419</v>
      </c>
    </row>
    <row r="35" spans="1:10" x14ac:dyDescent="0.25">
      <c r="J35" s="29"/>
    </row>
    <row r="36" spans="1:10" x14ac:dyDescent="0.25">
      <c r="J36" s="20"/>
    </row>
    <row r="37" spans="1:10" x14ac:dyDescent="0.25">
      <c r="J37" s="20"/>
    </row>
    <row r="38" spans="1:10" x14ac:dyDescent="0.25">
      <c r="J38" s="20"/>
    </row>
    <row r="39" spans="1:10" x14ac:dyDescent="0.25">
      <c r="J39" s="20"/>
    </row>
    <row r="40" spans="1:10" x14ac:dyDescent="0.25">
      <c r="J40" s="20"/>
    </row>
    <row r="41" spans="1:10" x14ac:dyDescent="0.25">
      <c r="J41" s="20"/>
    </row>
    <row r="42" spans="1:10" x14ac:dyDescent="0.25">
      <c r="J42" s="20"/>
    </row>
    <row r="43" spans="1:10" x14ac:dyDescent="0.25">
      <c r="J43" s="20"/>
    </row>
    <row r="44" spans="1:10" x14ac:dyDescent="0.25">
      <c r="J44" s="20"/>
    </row>
    <row r="45" spans="1:10" x14ac:dyDescent="0.25">
      <c r="J45" s="20"/>
    </row>
    <row r="46" spans="1:10" x14ac:dyDescent="0.25">
      <c r="J46" s="20"/>
    </row>
    <row r="47" spans="1:10" x14ac:dyDescent="0.25">
      <c r="J47" s="20"/>
    </row>
    <row r="48" spans="1:10" x14ac:dyDescent="0.25">
      <c r="J48" s="20"/>
    </row>
    <row r="49" spans="10:10" x14ac:dyDescent="0.25">
      <c r="J49" s="20"/>
    </row>
    <row r="50" spans="10:10" x14ac:dyDescent="0.25">
      <c r="J50" s="20"/>
    </row>
    <row r="51" spans="10:10" x14ac:dyDescent="0.25">
      <c r="J51" s="20"/>
    </row>
    <row r="52" spans="10:10" x14ac:dyDescent="0.25">
      <c r="J52" s="20"/>
    </row>
    <row r="53" spans="10:10" x14ac:dyDescent="0.25">
      <c r="J53" s="20"/>
    </row>
    <row r="54" spans="10:10" x14ac:dyDescent="0.25">
      <c r="J54" s="20"/>
    </row>
    <row r="55" spans="10:10" x14ac:dyDescent="0.25">
      <c r="J55" s="20"/>
    </row>
    <row r="56" spans="10:10" x14ac:dyDescent="0.25">
      <c r="J56" s="20"/>
    </row>
    <row r="57" spans="10:10" x14ac:dyDescent="0.25">
      <c r="J57" s="20"/>
    </row>
    <row r="58" spans="10:10" x14ac:dyDescent="0.25">
      <c r="J58" s="20"/>
    </row>
    <row r="59" spans="10:10" x14ac:dyDescent="0.25">
      <c r="J59" s="20"/>
    </row>
    <row r="60" spans="10:10" x14ac:dyDescent="0.25">
      <c r="J60" s="20"/>
    </row>
    <row r="61" spans="10:10" x14ac:dyDescent="0.25">
      <c r="J61" s="20"/>
    </row>
    <row r="62" spans="10:10" x14ac:dyDescent="0.25">
      <c r="J62" s="20"/>
    </row>
    <row r="63" spans="10:10" x14ac:dyDescent="0.25">
      <c r="J63" s="20"/>
    </row>
    <row r="64" spans="10:10" x14ac:dyDescent="0.25">
      <c r="J64" s="20"/>
    </row>
    <row r="65" spans="3:10" x14ac:dyDescent="0.25">
      <c r="J65" s="20"/>
    </row>
    <row r="66" spans="3:10" x14ac:dyDescent="0.25">
      <c r="J66" s="20"/>
    </row>
    <row r="67" spans="3:10" x14ac:dyDescent="0.25">
      <c r="J67" s="20"/>
    </row>
    <row r="68" spans="3:10" x14ac:dyDescent="0.25">
      <c r="J68" s="20"/>
    </row>
    <row r="69" spans="3:10" x14ac:dyDescent="0.25">
      <c r="J69" s="20"/>
    </row>
    <row r="70" spans="3:10" x14ac:dyDescent="0.25">
      <c r="J70" s="20"/>
    </row>
    <row r="71" spans="3:10" x14ac:dyDescent="0.25">
      <c r="J71" s="20"/>
    </row>
    <row r="72" spans="3:10" x14ac:dyDescent="0.25">
      <c r="C72" s="30"/>
      <c r="D72" t="s">
        <v>46</v>
      </c>
      <c r="J72" s="20"/>
    </row>
    <row r="73" spans="3:10" x14ac:dyDescent="0.25">
      <c r="C73" s="18"/>
      <c r="D73" t="s">
        <v>47</v>
      </c>
      <c r="J73" s="20"/>
    </row>
    <row r="74" spans="3:10" x14ac:dyDescent="0.25">
      <c r="J74" s="20"/>
    </row>
    <row r="75" spans="3:10" x14ac:dyDescent="0.25">
      <c r="J75" s="20"/>
    </row>
    <row r="76" spans="3:10" x14ac:dyDescent="0.25">
      <c r="J76" s="20"/>
    </row>
  </sheetData>
  <mergeCells count="2">
    <mergeCell ref="C3:E3"/>
    <mergeCell ref="I3:J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9"/>
  <sheetViews>
    <sheetView tabSelected="1" topLeftCell="A49" workbookViewId="0">
      <selection activeCell="G77" sqref="G77"/>
    </sheetView>
  </sheetViews>
  <sheetFormatPr baseColWidth="10" defaultRowHeight="15" x14ac:dyDescent="0.25"/>
  <cols>
    <col min="2" max="2" width="11.42578125" style="20"/>
    <col min="3" max="3" width="13.42578125" customWidth="1"/>
    <col min="4" max="4" width="15.42578125" customWidth="1"/>
    <col min="5" max="6" width="14.7109375" customWidth="1"/>
    <col min="7" max="8" width="14.42578125" customWidth="1"/>
    <col min="9" max="9" width="12.42578125" customWidth="1"/>
    <col min="10" max="10" width="15" customWidth="1"/>
    <col min="11" max="11" width="11.42578125" style="20"/>
  </cols>
  <sheetData>
    <row r="1" spans="1:13" ht="26.25" x14ac:dyDescent="0.4">
      <c r="A1" s="2" t="s">
        <v>59</v>
      </c>
      <c r="J1" s="20"/>
    </row>
    <row r="2" spans="1:13" ht="27" thickBot="1" x14ac:dyDescent="0.45">
      <c r="A2" s="2"/>
      <c r="J2" s="20"/>
    </row>
    <row r="3" spans="1:13" ht="19.5" thickBot="1" x14ac:dyDescent="0.35">
      <c r="A3" s="15"/>
      <c r="B3" s="21"/>
      <c r="C3" s="59" t="s">
        <v>35</v>
      </c>
      <c r="D3" s="60"/>
      <c r="E3" s="61"/>
      <c r="F3" s="38"/>
      <c r="G3" s="15"/>
      <c r="H3" s="15"/>
      <c r="I3" s="62" t="s">
        <v>36</v>
      </c>
      <c r="J3" s="63"/>
      <c r="K3" s="21"/>
    </row>
    <row r="4" spans="1:13" ht="18.75" x14ac:dyDescent="0.3">
      <c r="A4" s="22" t="s">
        <v>0</v>
      </c>
      <c r="B4" s="22" t="s">
        <v>1</v>
      </c>
      <c r="C4" s="23" t="s">
        <v>37</v>
      </c>
      <c r="D4" s="23" t="s">
        <v>38</v>
      </c>
      <c r="E4" s="24" t="s">
        <v>39</v>
      </c>
      <c r="F4" s="24" t="s">
        <v>50</v>
      </c>
      <c r="G4" s="22" t="s">
        <v>60</v>
      </c>
      <c r="H4" s="23" t="s">
        <v>56</v>
      </c>
      <c r="I4" s="23" t="s">
        <v>40</v>
      </c>
      <c r="J4" s="23" t="s">
        <v>41</v>
      </c>
      <c r="K4" s="22" t="s">
        <v>2</v>
      </c>
    </row>
    <row r="5" spans="1:13" x14ac:dyDescent="0.25">
      <c r="A5" s="1" t="s">
        <v>7</v>
      </c>
      <c r="B5" s="43">
        <f>FEBRERO2022!B5</f>
        <v>1</v>
      </c>
      <c r="C5" s="33">
        <v>1687</v>
      </c>
      <c r="D5" s="33">
        <v>415</v>
      </c>
      <c r="E5" s="33">
        <v>625</v>
      </c>
      <c r="F5" s="33">
        <v>122</v>
      </c>
      <c r="G5" s="33">
        <v>140</v>
      </c>
      <c r="H5" s="33">
        <v>195</v>
      </c>
      <c r="I5" s="33">
        <f t="shared" ref="I5:I35" si="0">SUM(C5:H5)</f>
        <v>3184</v>
      </c>
      <c r="J5" s="33">
        <f>I5</f>
        <v>3184</v>
      </c>
      <c r="K5" s="43" t="s">
        <v>8</v>
      </c>
      <c r="L5" s="18"/>
      <c r="M5" t="s">
        <v>48</v>
      </c>
    </row>
    <row r="6" spans="1:13" x14ac:dyDescent="0.25">
      <c r="A6" s="1" t="s">
        <v>42</v>
      </c>
      <c r="B6" s="25">
        <f>FEBRERO2022!B6</f>
        <v>2</v>
      </c>
      <c r="C6" s="1">
        <v>781</v>
      </c>
      <c r="D6" s="1">
        <v>262</v>
      </c>
      <c r="E6" s="1">
        <v>135</v>
      </c>
      <c r="F6" s="1">
        <v>36</v>
      </c>
      <c r="G6" s="1">
        <v>99</v>
      </c>
      <c r="H6" s="1">
        <v>165</v>
      </c>
      <c r="I6" s="1">
        <f t="shared" si="0"/>
        <v>1478</v>
      </c>
      <c r="J6" s="1">
        <f>J5+I6</f>
        <v>4662</v>
      </c>
      <c r="K6" s="25" t="s">
        <v>8</v>
      </c>
    </row>
    <row r="7" spans="1:13" x14ac:dyDescent="0.25">
      <c r="A7" s="1" t="s">
        <v>3</v>
      </c>
      <c r="B7" s="39">
        <f>FEBRERO2022!B7</f>
        <v>3</v>
      </c>
      <c r="C7" s="40">
        <v>1012</v>
      </c>
      <c r="D7" s="40">
        <v>198</v>
      </c>
      <c r="E7" s="40">
        <v>145</v>
      </c>
      <c r="F7" s="40">
        <v>28</v>
      </c>
      <c r="G7" s="40">
        <v>124</v>
      </c>
      <c r="H7" s="40">
        <v>206</v>
      </c>
      <c r="I7" s="40">
        <f t="shared" si="0"/>
        <v>1713</v>
      </c>
      <c r="J7" s="40">
        <f t="shared" ref="J7:J35" si="1">J6+I7</f>
        <v>6375</v>
      </c>
      <c r="K7" s="39" t="s">
        <v>8</v>
      </c>
      <c r="L7" s="50"/>
    </row>
    <row r="8" spans="1:13" x14ac:dyDescent="0.25">
      <c r="A8" s="1" t="s">
        <v>4</v>
      </c>
      <c r="B8" s="25">
        <f>FEBRERO2022!B8</f>
        <v>4</v>
      </c>
      <c r="C8" s="1">
        <v>905</v>
      </c>
      <c r="D8" s="1">
        <v>250</v>
      </c>
      <c r="E8" s="1">
        <v>127</v>
      </c>
      <c r="F8" s="1">
        <v>29</v>
      </c>
      <c r="G8" s="1">
        <v>108</v>
      </c>
      <c r="H8" s="1">
        <v>189</v>
      </c>
      <c r="I8" s="1">
        <f t="shared" si="0"/>
        <v>1608</v>
      </c>
      <c r="J8" s="1">
        <f t="shared" si="1"/>
        <v>7983</v>
      </c>
      <c r="K8" s="25" t="s">
        <v>13</v>
      </c>
    </row>
    <row r="9" spans="1:13" x14ac:dyDescent="0.25">
      <c r="A9" s="1" t="s">
        <v>43</v>
      </c>
      <c r="B9" s="25">
        <f>FEBRERO2022!B9</f>
        <v>5</v>
      </c>
      <c r="C9" s="1">
        <v>1117</v>
      </c>
      <c r="D9" s="1">
        <v>284</v>
      </c>
      <c r="E9" s="1">
        <v>52</v>
      </c>
      <c r="F9" s="1">
        <v>29</v>
      </c>
      <c r="G9" s="1">
        <v>94</v>
      </c>
      <c r="H9" s="1">
        <v>200</v>
      </c>
      <c r="I9" s="1">
        <f t="shared" si="0"/>
        <v>1776</v>
      </c>
      <c r="J9" s="1">
        <f t="shared" si="1"/>
        <v>9759</v>
      </c>
      <c r="K9" s="25" t="s">
        <v>8</v>
      </c>
    </row>
    <row r="10" spans="1:13" x14ac:dyDescent="0.25">
      <c r="A10" s="1" t="s">
        <v>5</v>
      </c>
      <c r="B10" s="48">
        <f>FEBRERO2022!B10</f>
        <v>6</v>
      </c>
      <c r="C10" s="49">
        <v>758</v>
      </c>
      <c r="D10" s="49">
        <v>285</v>
      </c>
      <c r="E10" s="49">
        <v>70</v>
      </c>
      <c r="F10" s="49">
        <v>14</v>
      </c>
      <c r="G10" s="49">
        <v>113</v>
      </c>
      <c r="H10" s="49">
        <v>151</v>
      </c>
      <c r="I10" s="49">
        <f t="shared" si="0"/>
        <v>1391</v>
      </c>
      <c r="J10" s="49">
        <f t="shared" si="1"/>
        <v>11150</v>
      </c>
      <c r="K10" s="48" t="s">
        <v>8</v>
      </c>
    </row>
    <row r="11" spans="1:13" x14ac:dyDescent="0.25">
      <c r="A11" s="1" t="s">
        <v>6</v>
      </c>
      <c r="B11" s="25">
        <f>FEBRERO2022!B11</f>
        <v>7</v>
      </c>
      <c r="C11" s="1">
        <v>183</v>
      </c>
      <c r="D11" s="1">
        <v>52</v>
      </c>
      <c r="E11" s="1"/>
      <c r="F11" s="1">
        <v>6</v>
      </c>
      <c r="G11" s="1">
        <v>24</v>
      </c>
      <c r="H11" s="1">
        <v>84</v>
      </c>
      <c r="I11" s="1">
        <f t="shared" si="0"/>
        <v>349</v>
      </c>
      <c r="J11" s="1">
        <f t="shared" si="1"/>
        <v>11499</v>
      </c>
      <c r="K11" s="25" t="s">
        <v>13</v>
      </c>
    </row>
    <row r="12" spans="1:13" x14ac:dyDescent="0.25">
      <c r="A12" s="1" t="s">
        <v>7</v>
      </c>
      <c r="B12" s="25">
        <f>FEBRERO2022!B12</f>
        <v>8</v>
      </c>
      <c r="C12" s="1">
        <v>1032</v>
      </c>
      <c r="D12" s="1">
        <v>362</v>
      </c>
      <c r="E12" s="1"/>
      <c r="F12" s="1">
        <v>61</v>
      </c>
      <c r="G12" s="1">
        <v>154</v>
      </c>
      <c r="H12" s="1">
        <v>159</v>
      </c>
      <c r="I12" s="1">
        <f t="shared" si="0"/>
        <v>1768</v>
      </c>
      <c r="J12" s="1">
        <f t="shared" si="1"/>
        <v>13267</v>
      </c>
      <c r="K12" s="25" t="s">
        <v>13</v>
      </c>
    </row>
    <row r="13" spans="1:13" x14ac:dyDescent="0.25">
      <c r="A13" s="1" t="s">
        <v>42</v>
      </c>
      <c r="B13" s="25">
        <f>FEBRERO2022!B13</f>
        <v>9</v>
      </c>
      <c r="C13" s="1">
        <v>495</v>
      </c>
      <c r="D13" s="1">
        <v>264</v>
      </c>
      <c r="E13" s="1"/>
      <c r="F13" s="1">
        <v>14</v>
      </c>
      <c r="G13" s="1">
        <v>74</v>
      </c>
      <c r="H13" s="1">
        <v>123</v>
      </c>
      <c r="I13" s="1">
        <f t="shared" si="0"/>
        <v>970</v>
      </c>
      <c r="J13" s="1">
        <f t="shared" si="1"/>
        <v>14237</v>
      </c>
      <c r="K13" s="25" t="s">
        <v>8</v>
      </c>
    </row>
    <row r="14" spans="1:13" x14ac:dyDescent="0.25">
      <c r="A14" s="1" t="s">
        <v>3</v>
      </c>
      <c r="B14" s="39">
        <f>FEBRERO2022!B14</f>
        <v>10</v>
      </c>
      <c r="C14" s="40">
        <v>507</v>
      </c>
      <c r="D14" s="40">
        <v>153</v>
      </c>
      <c r="E14" s="40"/>
      <c r="F14" s="40">
        <v>7</v>
      </c>
      <c r="G14" s="40">
        <v>93</v>
      </c>
      <c r="H14" s="40">
        <v>99</v>
      </c>
      <c r="I14" s="40">
        <f t="shared" si="0"/>
        <v>859</v>
      </c>
      <c r="J14" s="40">
        <f t="shared" si="1"/>
        <v>15096</v>
      </c>
      <c r="K14" s="39" t="s">
        <v>8</v>
      </c>
    </row>
    <row r="15" spans="1:13" x14ac:dyDescent="0.25">
      <c r="A15" s="1" t="s">
        <v>4</v>
      </c>
      <c r="B15" s="25">
        <f>FEBRERO2022!B15</f>
        <v>11</v>
      </c>
      <c r="C15" s="1">
        <v>1036</v>
      </c>
      <c r="D15" s="1">
        <v>365</v>
      </c>
      <c r="E15" s="1"/>
      <c r="F15" s="1">
        <v>46</v>
      </c>
      <c r="G15" s="1">
        <v>152</v>
      </c>
      <c r="H15" s="1">
        <v>191</v>
      </c>
      <c r="I15" s="1">
        <f t="shared" si="0"/>
        <v>1790</v>
      </c>
      <c r="J15" s="1">
        <f t="shared" si="1"/>
        <v>16886</v>
      </c>
      <c r="K15" s="25" t="s">
        <v>8</v>
      </c>
    </row>
    <row r="16" spans="1:13" x14ac:dyDescent="0.25">
      <c r="A16" s="1" t="s">
        <v>43</v>
      </c>
      <c r="B16" s="25">
        <f>FEBRERO2022!B16</f>
        <v>12</v>
      </c>
      <c r="C16" s="1">
        <v>1535</v>
      </c>
      <c r="D16" s="1">
        <v>514</v>
      </c>
      <c r="E16" s="1"/>
      <c r="F16" s="1">
        <v>93</v>
      </c>
      <c r="G16" s="1">
        <v>153</v>
      </c>
      <c r="H16" s="1">
        <v>184</v>
      </c>
      <c r="I16" s="1">
        <f t="shared" si="0"/>
        <v>2479</v>
      </c>
      <c r="J16" s="1">
        <f t="shared" si="1"/>
        <v>19365</v>
      </c>
      <c r="K16" s="25" t="s">
        <v>8</v>
      </c>
    </row>
    <row r="17" spans="1:11" x14ac:dyDescent="0.25">
      <c r="A17" s="1" t="s">
        <v>5</v>
      </c>
      <c r="B17" s="32">
        <f>FEBRERO2022!B17</f>
        <v>13</v>
      </c>
      <c r="C17" s="31">
        <v>1458</v>
      </c>
      <c r="D17" s="31">
        <v>477</v>
      </c>
      <c r="E17" s="31"/>
      <c r="F17" s="31">
        <v>63</v>
      </c>
      <c r="G17" s="31">
        <v>155</v>
      </c>
      <c r="H17" s="31">
        <v>164</v>
      </c>
      <c r="I17" s="31">
        <f t="shared" si="0"/>
        <v>2317</v>
      </c>
      <c r="J17" s="31">
        <f t="shared" si="1"/>
        <v>21682</v>
      </c>
      <c r="K17" s="32" t="s">
        <v>8</v>
      </c>
    </row>
    <row r="18" spans="1:11" x14ac:dyDescent="0.25">
      <c r="A18" s="1" t="s">
        <v>6</v>
      </c>
      <c r="B18" s="25">
        <f>FEBRERO2022!B18</f>
        <v>14</v>
      </c>
      <c r="C18" s="1">
        <v>919</v>
      </c>
      <c r="D18" s="1">
        <v>324</v>
      </c>
      <c r="E18" s="1"/>
      <c r="F18" s="1">
        <v>25</v>
      </c>
      <c r="G18" s="1">
        <v>121</v>
      </c>
      <c r="H18" s="1">
        <v>208</v>
      </c>
      <c r="I18" s="1">
        <f t="shared" si="0"/>
        <v>1597</v>
      </c>
      <c r="J18" s="1">
        <f t="shared" si="1"/>
        <v>23279</v>
      </c>
      <c r="K18" s="25" t="s">
        <v>8</v>
      </c>
    </row>
    <row r="19" spans="1:11" x14ac:dyDescent="0.25">
      <c r="A19" s="1" t="s">
        <v>7</v>
      </c>
      <c r="B19" s="25">
        <f>FEBRERO2022!B19</f>
        <v>15</v>
      </c>
      <c r="C19" s="1">
        <v>917</v>
      </c>
      <c r="D19" s="1">
        <v>362</v>
      </c>
      <c r="E19" s="1"/>
      <c r="F19" s="1">
        <v>21</v>
      </c>
      <c r="G19" s="1">
        <v>119</v>
      </c>
      <c r="H19" s="1">
        <v>223</v>
      </c>
      <c r="I19" s="1">
        <f t="shared" si="0"/>
        <v>1642</v>
      </c>
      <c r="J19" s="1">
        <f t="shared" si="1"/>
        <v>24921</v>
      </c>
      <c r="K19" s="25" t="s">
        <v>8</v>
      </c>
    </row>
    <row r="20" spans="1:11" x14ac:dyDescent="0.25">
      <c r="A20" s="1" t="s">
        <v>42</v>
      </c>
      <c r="B20" s="25">
        <f>FEBRERO2022!B20</f>
        <v>16</v>
      </c>
      <c r="C20" s="1">
        <v>907</v>
      </c>
      <c r="D20" s="1">
        <v>353</v>
      </c>
      <c r="E20" s="1"/>
      <c r="F20" s="1">
        <v>15</v>
      </c>
      <c r="G20" s="1">
        <v>93</v>
      </c>
      <c r="H20" s="1">
        <v>219</v>
      </c>
      <c r="I20" s="1">
        <f t="shared" si="0"/>
        <v>1587</v>
      </c>
      <c r="J20" s="1">
        <f t="shared" si="1"/>
        <v>26508</v>
      </c>
      <c r="K20" s="25" t="s">
        <v>8</v>
      </c>
    </row>
    <row r="21" spans="1:11" x14ac:dyDescent="0.25">
      <c r="A21" s="1" t="s">
        <v>3</v>
      </c>
      <c r="B21" s="39">
        <f>FEBRERO2022!B21</f>
        <v>17</v>
      </c>
      <c r="C21" s="40">
        <v>877</v>
      </c>
      <c r="D21" s="40">
        <v>396</v>
      </c>
      <c r="E21" s="40"/>
      <c r="F21" s="40">
        <v>15</v>
      </c>
      <c r="G21" s="40">
        <v>82</v>
      </c>
      <c r="H21" s="40">
        <v>231</v>
      </c>
      <c r="I21" s="40">
        <f t="shared" si="0"/>
        <v>1601</v>
      </c>
      <c r="J21" s="40">
        <f t="shared" si="1"/>
        <v>28109</v>
      </c>
      <c r="K21" s="39" t="s">
        <v>13</v>
      </c>
    </row>
    <row r="22" spans="1:11" x14ac:dyDescent="0.25">
      <c r="A22" s="1" t="s">
        <v>4</v>
      </c>
      <c r="B22" s="25">
        <f>FEBRERO2022!B22</f>
        <v>18</v>
      </c>
      <c r="C22" s="1">
        <v>757</v>
      </c>
      <c r="D22" s="1">
        <v>261</v>
      </c>
      <c r="E22" s="1"/>
      <c r="F22" s="1">
        <v>19</v>
      </c>
      <c r="G22" s="1">
        <v>73</v>
      </c>
      <c r="H22" s="1">
        <v>152</v>
      </c>
      <c r="I22" s="1">
        <f t="shared" si="0"/>
        <v>1262</v>
      </c>
      <c r="J22" s="1">
        <f t="shared" si="1"/>
        <v>29371</v>
      </c>
      <c r="K22" s="25" t="s">
        <v>8</v>
      </c>
    </row>
    <row r="23" spans="1:11" x14ac:dyDescent="0.25">
      <c r="A23" s="1" t="s">
        <v>43</v>
      </c>
      <c r="B23" s="25">
        <f>FEBRERO2022!B23</f>
        <v>19</v>
      </c>
      <c r="C23" s="1">
        <v>1714</v>
      </c>
      <c r="D23" s="1">
        <v>434</v>
      </c>
      <c r="E23" s="1"/>
      <c r="F23" s="1">
        <v>49</v>
      </c>
      <c r="G23" s="1">
        <v>120</v>
      </c>
      <c r="H23" s="1">
        <v>147</v>
      </c>
      <c r="I23" s="1">
        <f t="shared" si="0"/>
        <v>2464</v>
      </c>
      <c r="J23" s="1">
        <f t="shared" si="1"/>
        <v>31835</v>
      </c>
      <c r="K23" s="25" t="s">
        <v>8</v>
      </c>
    </row>
    <row r="24" spans="1:11" x14ac:dyDescent="0.25">
      <c r="A24" s="1" t="s">
        <v>5</v>
      </c>
      <c r="B24" s="32">
        <f>FEBRERO2022!B24</f>
        <v>20</v>
      </c>
      <c r="C24" s="31">
        <v>1324</v>
      </c>
      <c r="D24" s="31">
        <v>462</v>
      </c>
      <c r="E24" s="31"/>
      <c r="F24" s="31">
        <v>47</v>
      </c>
      <c r="G24" s="31">
        <v>131</v>
      </c>
      <c r="H24" s="31">
        <v>170</v>
      </c>
      <c r="I24" s="31">
        <f t="shared" si="0"/>
        <v>2134</v>
      </c>
      <c r="J24" s="31">
        <f t="shared" si="1"/>
        <v>33969</v>
      </c>
      <c r="K24" s="32" t="s">
        <v>8</v>
      </c>
    </row>
    <row r="25" spans="1:11" x14ac:dyDescent="0.25">
      <c r="A25" s="1" t="s">
        <v>6</v>
      </c>
      <c r="B25" s="25">
        <f>FEBRERO2022!B25</f>
        <v>21</v>
      </c>
      <c r="C25" s="1">
        <v>836</v>
      </c>
      <c r="D25" s="1">
        <v>327</v>
      </c>
      <c r="E25" s="1"/>
      <c r="F25" s="1">
        <v>15</v>
      </c>
      <c r="G25" s="1">
        <v>99</v>
      </c>
      <c r="H25" s="1">
        <v>152</v>
      </c>
      <c r="I25" s="1">
        <f t="shared" si="0"/>
        <v>1429</v>
      </c>
      <c r="J25" s="1">
        <f t="shared" si="1"/>
        <v>35398</v>
      </c>
      <c r="K25" s="25" t="s">
        <v>8</v>
      </c>
    </row>
    <row r="26" spans="1:11" x14ac:dyDescent="0.25">
      <c r="A26" s="1" t="s">
        <v>7</v>
      </c>
      <c r="B26" s="25">
        <f>FEBRERO2022!B26</f>
        <v>22</v>
      </c>
      <c r="C26" s="1">
        <v>337</v>
      </c>
      <c r="D26" s="1">
        <v>169</v>
      </c>
      <c r="E26" s="1"/>
      <c r="F26" s="1">
        <v>15</v>
      </c>
      <c r="G26" s="1">
        <v>67</v>
      </c>
      <c r="H26" s="1">
        <v>89</v>
      </c>
      <c r="I26" s="1">
        <f t="shared" si="0"/>
        <v>677</v>
      </c>
      <c r="J26" s="1">
        <f t="shared" si="1"/>
        <v>36075</v>
      </c>
      <c r="K26" s="25" t="s">
        <v>8</v>
      </c>
    </row>
    <row r="27" spans="1:11" x14ac:dyDescent="0.25">
      <c r="A27" s="1" t="s">
        <v>42</v>
      </c>
      <c r="B27" s="25">
        <f>FEBRERO2022!B27</f>
        <v>23</v>
      </c>
      <c r="C27" s="1">
        <v>655</v>
      </c>
      <c r="D27" s="1">
        <v>259</v>
      </c>
      <c r="E27" s="1"/>
      <c r="F27" s="1">
        <v>8</v>
      </c>
      <c r="G27" s="1">
        <v>88</v>
      </c>
      <c r="H27" s="1">
        <v>138</v>
      </c>
      <c r="I27" s="1">
        <f t="shared" si="0"/>
        <v>1148</v>
      </c>
      <c r="J27" s="1">
        <f t="shared" si="1"/>
        <v>37223</v>
      </c>
      <c r="K27" s="25" t="s">
        <v>8</v>
      </c>
    </row>
    <row r="28" spans="1:11" x14ac:dyDescent="0.25">
      <c r="A28" s="1" t="s">
        <v>3</v>
      </c>
      <c r="B28" s="39">
        <f>FEBRERO2022!B28</f>
        <v>24</v>
      </c>
      <c r="C28" s="40">
        <v>1079</v>
      </c>
      <c r="D28" s="40">
        <v>346</v>
      </c>
      <c r="E28" s="40"/>
      <c r="F28" s="40">
        <v>14</v>
      </c>
      <c r="G28" s="40">
        <v>153</v>
      </c>
      <c r="H28" s="40">
        <v>230</v>
      </c>
      <c r="I28" s="40">
        <f t="shared" si="0"/>
        <v>1822</v>
      </c>
      <c r="J28" s="40">
        <f t="shared" si="1"/>
        <v>39045</v>
      </c>
      <c r="K28" s="39" t="s">
        <v>8</v>
      </c>
    </row>
    <row r="29" spans="1:11" x14ac:dyDescent="0.25">
      <c r="A29" s="1" t="s">
        <v>4</v>
      </c>
      <c r="B29" s="25">
        <f>FEBRERO2022!B29</f>
        <v>25</v>
      </c>
      <c r="C29" s="1">
        <v>1115</v>
      </c>
      <c r="D29" s="1">
        <v>413</v>
      </c>
      <c r="E29" s="1"/>
      <c r="F29" s="1">
        <v>41</v>
      </c>
      <c r="G29" s="1">
        <v>122</v>
      </c>
      <c r="H29" s="1">
        <v>196</v>
      </c>
      <c r="I29" s="1">
        <f t="shared" si="0"/>
        <v>1887</v>
      </c>
      <c r="J29" s="1">
        <f t="shared" si="1"/>
        <v>40932</v>
      </c>
      <c r="K29" s="25" t="s">
        <v>8</v>
      </c>
    </row>
    <row r="30" spans="1:11" x14ac:dyDescent="0.25">
      <c r="A30" s="1" t="s">
        <v>43</v>
      </c>
      <c r="B30" s="25">
        <f>FEBRERO2022!B30</f>
        <v>26</v>
      </c>
      <c r="C30" s="1">
        <v>1639</v>
      </c>
      <c r="D30" s="1">
        <v>769</v>
      </c>
      <c r="E30" s="1"/>
      <c r="F30" s="1">
        <v>176</v>
      </c>
      <c r="G30" s="1">
        <v>194</v>
      </c>
      <c r="H30" s="1">
        <v>244</v>
      </c>
      <c r="I30" s="1">
        <f t="shared" si="0"/>
        <v>3022</v>
      </c>
      <c r="J30" s="1">
        <f t="shared" si="1"/>
        <v>43954</v>
      </c>
      <c r="K30" s="25" t="s">
        <v>8</v>
      </c>
    </row>
    <row r="31" spans="1:11" x14ac:dyDescent="0.25">
      <c r="A31" s="1" t="s">
        <v>5</v>
      </c>
      <c r="B31" s="32">
        <f>FEBRERO2022!B31</f>
        <v>27</v>
      </c>
      <c r="C31" s="31">
        <v>1348</v>
      </c>
      <c r="D31" s="31">
        <v>637</v>
      </c>
      <c r="E31" s="31"/>
      <c r="F31" s="31">
        <v>102</v>
      </c>
      <c r="G31" s="31">
        <v>159</v>
      </c>
      <c r="H31" s="31">
        <v>204</v>
      </c>
      <c r="I31" s="31">
        <f t="shared" si="0"/>
        <v>2450</v>
      </c>
      <c r="J31" s="31">
        <f t="shared" si="1"/>
        <v>46404</v>
      </c>
      <c r="K31" s="32" t="s">
        <v>8</v>
      </c>
    </row>
    <row r="32" spans="1:11" x14ac:dyDescent="0.25">
      <c r="A32" s="1" t="s">
        <v>6</v>
      </c>
      <c r="B32" s="25">
        <f>FEBRERO2022!B32</f>
        <v>28</v>
      </c>
      <c r="C32" s="1">
        <v>913</v>
      </c>
      <c r="D32" s="1">
        <v>305</v>
      </c>
      <c r="E32" s="1"/>
      <c r="F32" s="1">
        <v>23</v>
      </c>
      <c r="G32" s="1">
        <v>107</v>
      </c>
      <c r="H32" s="1">
        <v>140</v>
      </c>
      <c r="I32" s="1">
        <f t="shared" si="0"/>
        <v>1488</v>
      </c>
      <c r="J32" s="1">
        <f t="shared" si="1"/>
        <v>47892</v>
      </c>
      <c r="K32" s="25" t="s">
        <v>8</v>
      </c>
    </row>
    <row r="33" spans="1:11" x14ac:dyDescent="0.25">
      <c r="A33" s="1" t="s">
        <v>7</v>
      </c>
      <c r="B33" s="25">
        <v>29</v>
      </c>
      <c r="C33" s="1">
        <v>801</v>
      </c>
      <c r="D33" s="1">
        <v>304</v>
      </c>
      <c r="E33" s="1"/>
      <c r="F33" s="1">
        <v>32</v>
      </c>
      <c r="G33" s="1">
        <v>111</v>
      </c>
      <c r="H33" s="1">
        <v>138</v>
      </c>
      <c r="I33" s="1">
        <f t="shared" si="0"/>
        <v>1386</v>
      </c>
      <c r="J33" s="1">
        <f t="shared" si="1"/>
        <v>49278</v>
      </c>
      <c r="K33" s="25" t="s">
        <v>8</v>
      </c>
    </row>
    <row r="34" spans="1:11" x14ac:dyDescent="0.25">
      <c r="A34" s="1" t="s">
        <v>42</v>
      </c>
      <c r="B34" s="25">
        <v>30</v>
      </c>
      <c r="C34" s="1">
        <v>368</v>
      </c>
      <c r="D34" s="1">
        <v>187</v>
      </c>
      <c r="E34" s="1"/>
      <c r="F34" s="1">
        <v>6</v>
      </c>
      <c r="G34" s="1">
        <v>87</v>
      </c>
      <c r="H34" s="1">
        <v>103</v>
      </c>
      <c r="I34" s="1">
        <f t="shared" si="0"/>
        <v>751</v>
      </c>
      <c r="J34" s="1">
        <f t="shared" si="1"/>
        <v>50029</v>
      </c>
      <c r="K34" s="25" t="s">
        <v>13</v>
      </c>
    </row>
    <row r="35" spans="1:11" ht="15.75" thickBot="1" x14ac:dyDescent="0.3">
      <c r="A35" s="1" t="s">
        <v>3</v>
      </c>
      <c r="B35" s="39">
        <v>31</v>
      </c>
      <c r="C35" s="40">
        <v>715</v>
      </c>
      <c r="D35" s="40">
        <v>222</v>
      </c>
      <c r="E35" s="40"/>
      <c r="F35" s="40">
        <v>24</v>
      </c>
      <c r="G35" s="40">
        <v>105</v>
      </c>
      <c r="H35" s="40">
        <v>134</v>
      </c>
      <c r="I35" s="40">
        <f t="shared" si="0"/>
        <v>1200</v>
      </c>
      <c r="J35" s="40">
        <f t="shared" si="1"/>
        <v>51229</v>
      </c>
      <c r="K35" s="39" t="s">
        <v>8</v>
      </c>
    </row>
    <row r="36" spans="1:11" ht="15.75" thickBot="1" x14ac:dyDescent="0.3">
      <c r="E36" s="26" t="s">
        <v>44</v>
      </c>
      <c r="F36" s="27"/>
      <c r="G36" s="27"/>
      <c r="H36" s="27"/>
      <c r="I36" s="27"/>
      <c r="J36" s="28">
        <f>J35/B35</f>
        <v>1652.5483870967741</v>
      </c>
    </row>
    <row r="37" spans="1:11" ht="23.25" x14ac:dyDescent="0.35">
      <c r="A37" s="15" t="s">
        <v>45</v>
      </c>
      <c r="J37" s="34">
        <v>51229</v>
      </c>
    </row>
    <row r="38" spans="1:11" x14ac:dyDescent="0.25">
      <c r="J38" s="29"/>
    </row>
    <row r="39" spans="1:11" x14ac:dyDescent="0.25">
      <c r="J39" s="20"/>
    </row>
    <row r="40" spans="1:11" x14ac:dyDescent="0.25">
      <c r="J40" s="20"/>
    </row>
    <row r="41" spans="1:11" x14ac:dyDescent="0.25">
      <c r="J41" s="20"/>
    </row>
    <row r="42" spans="1:11" x14ac:dyDescent="0.25">
      <c r="J42" s="20"/>
    </row>
    <row r="43" spans="1:11" x14ac:dyDescent="0.25">
      <c r="J43" s="20"/>
    </row>
    <row r="44" spans="1:11" x14ac:dyDescent="0.25">
      <c r="J44" s="20"/>
    </row>
    <row r="45" spans="1:11" x14ac:dyDescent="0.25">
      <c r="J45" s="20"/>
    </row>
    <row r="46" spans="1:11" x14ac:dyDescent="0.25">
      <c r="J46" s="20"/>
    </row>
    <row r="47" spans="1:11" x14ac:dyDescent="0.25">
      <c r="J47" s="20"/>
    </row>
    <row r="48" spans="1:11" x14ac:dyDescent="0.25">
      <c r="J48" s="20"/>
    </row>
    <row r="49" spans="10:10" x14ac:dyDescent="0.25">
      <c r="J49" s="20"/>
    </row>
    <row r="50" spans="10:10" x14ac:dyDescent="0.25">
      <c r="J50" s="20"/>
    </row>
    <row r="51" spans="10:10" x14ac:dyDescent="0.25">
      <c r="J51" s="20"/>
    </row>
    <row r="52" spans="10:10" x14ac:dyDescent="0.25">
      <c r="J52" s="20"/>
    </row>
    <row r="53" spans="10:10" x14ac:dyDescent="0.25">
      <c r="J53" s="20"/>
    </row>
    <row r="54" spans="10:10" x14ac:dyDescent="0.25">
      <c r="J54" s="20"/>
    </row>
    <row r="55" spans="10:10" x14ac:dyDescent="0.25">
      <c r="J55" s="20"/>
    </row>
    <row r="56" spans="10:10" x14ac:dyDescent="0.25">
      <c r="J56" s="20"/>
    </row>
    <row r="57" spans="10:10" x14ac:dyDescent="0.25">
      <c r="J57" s="20"/>
    </row>
    <row r="58" spans="10:10" x14ac:dyDescent="0.25">
      <c r="J58" s="20"/>
    </row>
    <row r="59" spans="10:10" x14ac:dyDescent="0.25">
      <c r="J59" s="20"/>
    </row>
    <row r="60" spans="10:10" x14ac:dyDescent="0.25">
      <c r="J60" s="20"/>
    </row>
    <row r="61" spans="10:10" x14ac:dyDescent="0.25">
      <c r="J61" s="20"/>
    </row>
    <row r="62" spans="10:10" x14ac:dyDescent="0.25">
      <c r="J62" s="20"/>
    </row>
    <row r="63" spans="10:10" x14ac:dyDescent="0.25">
      <c r="J63" s="20"/>
    </row>
    <row r="64" spans="10:10" x14ac:dyDescent="0.25">
      <c r="J64" s="20"/>
    </row>
    <row r="65" spans="3:10" x14ac:dyDescent="0.25">
      <c r="J65" s="20"/>
    </row>
    <row r="66" spans="3:10" x14ac:dyDescent="0.25">
      <c r="J66" s="20"/>
    </row>
    <row r="67" spans="3:10" x14ac:dyDescent="0.25">
      <c r="J67" s="20"/>
    </row>
    <row r="68" spans="3:10" x14ac:dyDescent="0.25">
      <c r="J68" s="20"/>
    </row>
    <row r="69" spans="3:10" x14ac:dyDescent="0.25">
      <c r="J69" s="20"/>
    </row>
    <row r="70" spans="3:10" x14ac:dyDescent="0.25">
      <c r="J70" s="20"/>
    </row>
    <row r="71" spans="3:10" x14ac:dyDescent="0.25">
      <c r="J71" s="20"/>
    </row>
    <row r="72" spans="3:10" x14ac:dyDescent="0.25">
      <c r="J72" s="20"/>
    </row>
    <row r="73" spans="3:10" x14ac:dyDescent="0.25">
      <c r="J73" s="20"/>
    </row>
    <row r="74" spans="3:10" x14ac:dyDescent="0.25">
      <c r="J74" s="20"/>
    </row>
    <row r="75" spans="3:10" x14ac:dyDescent="0.25">
      <c r="C75" s="30"/>
      <c r="D75" t="s">
        <v>46</v>
      </c>
      <c r="J75" s="20"/>
    </row>
    <row r="76" spans="3:10" x14ac:dyDescent="0.25">
      <c r="C76" s="18"/>
      <c r="D76" t="s">
        <v>47</v>
      </c>
      <c r="J76" s="20"/>
    </row>
    <row r="77" spans="3:10" x14ac:dyDescent="0.25">
      <c r="J77" s="20"/>
    </row>
    <row r="78" spans="3:10" x14ac:dyDescent="0.25">
      <c r="J78" s="20"/>
    </row>
    <row r="79" spans="3:10" x14ac:dyDescent="0.25">
      <c r="J79" s="20"/>
    </row>
  </sheetData>
  <mergeCells count="2">
    <mergeCell ref="C3:E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8"/>
  <sheetViews>
    <sheetView topLeftCell="A46" workbookViewId="0">
      <selection activeCell="H77" sqref="H77"/>
    </sheetView>
  </sheetViews>
  <sheetFormatPr baseColWidth="10" defaultRowHeight="15" x14ac:dyDescent="0.25"/>
  <cols>
    <col min="2" max="2" width="11.42578125" style="20"/>
    <col min="3" max="3" width="13.28515625" customWidth="1"/>
    <col min="4" max="4" width="15.42578125" customWidth="1"/>
    <col min="5" max="6" width="14.5703125" customWidth="1"/>
    <col min="7" max="8" width="14.42578125" customWidth="1"/>
    <col min="9" max="9" width="12.42578125" customWidth="1"/>
    <col min="10" max="10" width="16.28515625" customWidth="1"/>
    <col min="11" max="11" width="11.85546875" style="20" bestFit="1" customWidth="1"/>
  </cols>
  <sheetData>
    <row r="1" spans="1:11" ht="26.25" x14ac:dyDescent="0.4">
      <c r="A1" s="2" t="s">
        <v>63</v>
      </c>
      <c r="J1" s="20"/>
    </row>
    <row r="2" spans="1:11" ht="27" thickBot="1" x14ac:dyDescent="0.45">
      <c r="A2" s="2"/>
      <c r="J2" s="20"/>
    </row>
    <row r="3" spans="1:11" ht="19.5" thickBot="1" x14ac:dyDescent="0.35">
      <c r="A3" s="15"/>
      <c r="B3" s="21"/>
      <c r="C3" s="59" t="s">
        <v>35</v>
      </c>
      <c r="D3" s="60"/>
      <c r="E3" s="61"/>
      <c r="F3" s="38"/>
      <c r="G3" s="15"/>
      <c r="H3" s="15"/>
      <c r="I3" s="62" t="s">
        <v>36</v>
      </c>
      <c r="J3" s="63"/>
      <c r="K3" s="21"/>
    </row>
    <row r="4" spans="1:11" ht="18.75" x14ac:dyDescent="0.3">
      <c r="A4" s="22" t="s">
        <v>0</v>
      </c>
      <c r="B4" s="22" t="s">
        <v>1</v>
      </c>
      <c r="C4" s="23" t="s">
        <v>37</v>
      </c>
      <c r="D4" s="23" t="s">
        <v>38</v>
      </c>
      <c r="E4" s="24" t="s">
        <v>39</v>
      </c>
      <c r="F4" s="6" t="s">
        <v>50</v>
      </c>
      <c r="G4" s="22" t="s">
        <v>64</v>
      </c>
      <c r="H4" s="22" t="s">
        <v>56</v>
      </c>
      <c r="I4" s="23" t="s">
        <v>40</v>
      </c>
      <c r="J4" s="23" t="s">
        <v>41</v>
      </c>
      <c r="K4" s="22" t="s">
        <v>2</v>
      </c>
    </row>
    <row r="5" spans="1:11" x14ac:dyDescent="0.25">
      <c r="A5" s="1" t="s">
        <v>4</v>
      </c>
      <c r="B5" s="25">
        <f>FEBRERO2022!B5</f>
        <v>1</v>
      </c>
      <c r="C5" s="1">
        <v>782</v>
      </c>
      <c r="D5" s="1">
        <v>246</v>
      </c>
      <c r="E5" s="1"/>
      <c r="F5" s="1">
        <v>23</v>
      </c>
      <c r="G5" s="1">
        <v>105</v>
      </c>
      <c r="H5" s="1">
        <v>137</v>
      </c>
      <c r="I5" s="1">
        <f>SUM(C5:H5)</f>
        <v>1293</v>
      </c>
      <c r="J5" s="1">
        <f>I5</f>
        <v>1293</v>
      </c>
      <c r="K5" s="25" t="s">
        <v>8</v>
      </c>
    </row>
    <row r="6" spans="1:11" x14ac:dyDescent="0.25">
      <c r="A6" s="1" t="s">
        <v>43</v>
      </c>
      <c r="B6" s="25">
        <f>FEBRERO2022!B6</f>
        <v>2</v>
      </c>
      <c r="C6" s="1">
        <v>1471</v>
      </c>
      <c r="D6" s="1">
        <v>489</v>
      </c>
      <c r="E6" s="1"/>
      <c r="F6" s="1">
        <v>33</v>
      </c>
      <c r="G6" s="1">
        <v>131</v>
      </c>
      <c r="H6" s="1">
        <v>162</v>
      </c>
      <c r="I6" s="1">
        <f>SUM(C6:H6)</f>
        <v>2286</v>
      </c>
      <c r="J6" s="1">
        <f>J5+I6</f>
        <v>3579</v>
      </c>
      <c r="K6" s="25" t="s">
        <v>8</v>
      </c>
    </row>
    <row r="7" spans="1:11" x14ac:dyDescent="0.25">
      <c r="A7" s="1" t="s">
        <v>5</v>
      </c>
      <c r="B7" s="32">
        <f>FEBRERO2022!B7</f>
        <v>3</v>
      </c>
      <c r="C7" s="31">
        <v>358</v>
      </c>
      <c r="D7" s="31">
        <v>45</v>
      </c>
      <c r="E7" s="31"/>
      <c r="F7" s="31">
        <v>2</v>
      </c>
      <c r="G7" s="31">
        <v>55</v>
      </c>
      <c r="H7" s="31">
        <v>54</v>
      </c>
      <c r="I7" s="31">
        <v>534</v>
      </c>
      <c r="J7" s="31">
        <f t="shared" ref="J7:J34" si="0">J6+I7</f>
        <v>4113</v>
      </c>
      <c r="K7" s="32" t="s">
        <v>8</v>
      </c>
    </row>
    <row r="8" spans="1:11" x14ac:dyDescent="0.25">
      <c r="A8" s="1" t="s">
        <v>6</v>
      </c>
      <c r="B8" s="25">
        <f>FEBRERO2022!B8</f>
        <v>4</v>
      </c>
      <c r="C8" s="1">
        <v>726</v>
      </c>
      <c r="D8" s="1">
        <v>238</v>
      </c>
      <c r="E8" s="1"/>
      <c r="F8" s="1">
        <v>22</v>
      </c>
      <c r="G8" s="1">
        <v>130</v>
      </c>
      <c r="H8" s="1">
        <v>230</v>
      </c>
      <c r="I8" s="1">
        <f t="shared" ref="I8:I21" si="1">SUM(C8:H8)</f>
        <v>1346</v>
      </c>
      <c r="J8" s="1">
        <f t="shared" si="0"/>
        <v>5459</v>
      </c>
      <c r="K8" s="25" t="s">
        <v>13</v>
      </c>
    </row>
    <row r="9" spans="1:11" x14ac:dyDescent="0.25">
      <c r="A9" s="1" t="s">
        <v>7</v>
      </c>
      <c r="B9" s="25">
        <f>FEBRERO2022!B9</f>
        <v>5</v>
      </c>
      <c r="C9" s="1">
        <v>820</v>
      </c>
      <c r="D9" s="1">
        <v>305</v>
      </c>
      <c r="E9" s="1"/>
      <c r="F9" s="1">
        <v>44</v>
      </c>
      <c r="G9" s="1">
        <v>111</v>
      </c>
      <c r="H9" s="1">
        <v>287</v>
      </c>
      <c r="I9" s="1">
        <f t="shared" si="1"/>
        <v>1567</v>
      </c>
      <c r="J9" s="1">
        <f t="shared" si="0"/>
        <v>7026</v>
      </c>
      <c r="K9" s="25" t="s">
        <v>8</v>
      </c>
    </row>
    <row r="10" spans="1:11" x14ac:dyDescent="0.25">
      <c r="A10" s="1" t="s">
        <v>42</v>
      </c>
      <c r="B10" s="25">
        <f>FEBRERO2022!B10</f>
        <v>6</v>
      </c>
      <c r="C10" s="1">
        <v>742</v>
      </c>
      <c r="D10" s="1">
        <v>271</v>
      </c>
      <c r="E10" s="1"/>
      <c r="F10" s="1">
        <v>15</v>
      </c>
      <c r="G10" s="1">
        <v>123</v>
      </c>
      <c r="H10" s="1">
        <v>294</v>
      </c>
      <c r="I10" s="1">
        <f t="shared" si="1"/>
        <v>1445</v>
      </c>
      <c r="J10" s="1">
        <f t="shared" si="0"/>
        <v>8471</v>
      </c>
      <c r="K10" s="25" t="s">
        <v>8</v>
      </c>
    </row>
    <row r="11" spans="1:11" x14ac:dyDescent="0.25">
      <c r="A11" s="1" t="s">
        <v>3</v>
      </c>
      <c r="B11" s="25">
        <f>FEBRERO2022!B11</f>
        <v>7</v>
      </c>
      <c r="C11" s="1">
        <v>551</v>
      </c>
      <c r="D11" s="1">
        <v>158</v>
      </c>
      <c r="E11" s="1"/>
      <c r="F11" s="1">
        <v>15</v>
      </c>
      <c r="G11" s="1">
        <v>116</v>
      </c>
      <c r="H11" s="1">
        <v>266</v>
      </c>
      <c r="I11" s="1">
        <f t="shared" si="1"/>
        <v>1106</v>
      </c>
      <c r="J11" s="1">
        <f t="shared" si="0"/>
        <v>9577</v>
      </c>
      <c r="K11" s="25" t="s">
        <v>8</v>
      </c>
    </row>
    <row r="12" spans="1:11" x14ac:dyDescent="0.25">
      <c r="A12" s="1" t="s">
        <v>4</v>
      </c>
      <c r="B12" s="25">
        <f>FEBRERO2022!B12</f>
        <v>8</v>
      </c>
      <c r="C12" s="1">
        <v>1011</v>
      </c>
      <c r="D12" s="1">
        <v>412</v>
      </c>
      <c r="E12" s="1"/>
      <c r="F12" s="1">
        <v>510</v>
      </c>
      <c r="G12" s="1">
        <v>141</v>
      </c>
      <c r="H12" s="1">
        <v>258</v>
      </c>
      <c r="I12" s="1">
        <f t="shared" si="1"/>
        <v>2332</v>
      </c>
      <c r="J12" s="1">
        <f t="shared" si="0"/>
        <v>11909</v>
      </c>
      <c r="K12" s="25" t="s">
        <v>8</v>
      </c>
    </row>
    <row r="13" spans="1:11" x14ac:dyDescent="0.25">
      <c r="A13" s="1" t="s">
        <v>43</v>
      </c>
      <c r="B13" s="25">
        <f>FEBRERO2022!B13</f>
        <v>9</v>
      </c>
      <c r="C13" s="1">
        <v>1463</v>
      </c>
      <c r="D13" s="1">
        <v>682</v>
      </c>
      <c r="E13" s="1"/>
      <c r="F13" s="1">
        <v>89</v>
      </c>
      <c r="G13" s="1">
        <v>176</v>
      </c>
      <c r="H13" s="1">
        <v>196</v>
      </c>
      <c r="I13" s="1">
        <f t="shared" si="1"/>
        <v>2606</v>
      </c>
      <c r="J13" s="1">
        <f t="shared" si="0"/>
        <v>14515</v>
      </c>
      <c r="K13" s="25" t="s">
        <v>8</v>
      </c>
    </row>
    <row r="14" spans="1:11" x14ac:dyDescent="0.25">
      <c r="A14" s="1" t="s">
        <v>5</v>
      </c>
      <c r="B14" s="32">
        <f>FEBRERO2022!B14</f>
        <v>10</v>
      </c>
      <c r="C14" s="31">
        <v>1317</v>
      </c>
      <c r="D14" s="31">
        <v>345</v>
      </c>
      <c r="E14" s="31"/>
      <c r="F14" s="31">
        <v>64</v>
      </c>
      <c r="G14" s="31">
        <v>91</v>
      </c>
      <c r="H14" s="31">
        <v>280</v>
      </c>
      <c r="I14" s="31">
        <f t="shared" si="1"/>
        <v>2097</v>
      </c>
      <c r="J14" s="31">
        <f t="shared" si="0"/>
        <v>16612</v>
      </c>
      <c r="K14" s="32" t="s">
        <v>8</v>
      </c>
    </row>
    <row r="15" spans="1:11" x14ac:dyDescent="0.25">
      <c r="A15" s="1" t="s">
        <v>6</v>
      </c>
      <c r="B15" s="25">
        <f>FEBRERO2022!B15</f>
        <v>11</v>
      </c>
      <c r="C15" s="1">
        <v>1304</v>
      </c>
      <c r="D15" s="1">
        <v>368</v>
      </c>
      <c r="E15" s="1"/>
      <c r="F15" s="1">
        <v>15</v>
      </c>
      <c r="G15" s="1">
        <v>69</v>
      </c>
      <c r="H15" s="1">
        <v>329</v>
      </c>
      <c r="I15" s="1">
        <f t="shared" si="1"/>
        <v>2085</v>
      </c>
      <c r="J15" s="1">
        <f t="shared" si="0"/>
        <v>18697</v>
      </c>
      <c r="K15" s="25" t="s">
        <v>10</v>
      </c>
    </row>
    <row r="16" spans="1:11" x14ac:dyDescent="0.25">
      <c r="A16" s="1" t="s">
        <v>7</v>
      </c>
      <c r="B16" s="25">
        <f>FEBRERO2022!B16</f>
        <v>12</v>
      </c>
      <c r="C16" s="1">
        <v>1360</v>
      </c>
      <c r="D16" s="1">
        <v>366</v>
      </c>
      <c r="E16" s="1"/>
      <c r="F16" s="1">
        <v>6</v>
      </c>
      <c r="G16" s="1">
        <v>61</v>
      </c>
      <c r="H16" s="1">
        <v>367</v>
      </c>
      <c r="I16" s="1">
        <f t="shared" si="1"/>
        <v>2160</v>
      </c>
      <c r="J16" s="1">
        <f t="shared" si="0"/>
        <v>20857</v>
      </c>
      <c r="K16" s="25" t="s">
        <v>8</v>
      </c>
    </row>
    <row r="17" spans="1:13" x14ac:dyDescent="0.25">
      <c r="A17" s="1" t="s">
        <v>42</v>
      </c>
      <c r="B17" s="25">
        <f>FEBRERO2022!B17</f>
        <v>13</v>
      </c>
      <c r="C17" s="1">
        <v>1096</v>
      </c>
      <c r="D17" s="1">
        <v>352</v>
      </c>
      <c r="E17" s="1"/>
      <c r="F17" s="1">
        <v>24</v>
      </c>
      <c r="G17" s="1">
        <v>53</v>
      </c>
      <c r="H17" s="1">
        <v>460</v>
      </c>
      <c r="I17" s="1">
        <f t="shared" si="1"/>
        <v>1985</v>
      </c>
      <c r="J17" s="1">
        <f t="shared" si="0"/>
        <v>22842</v>
      </c>
      <c r="K17" s="25" t="s">
        <v>8</v>
      </c>
    </row>
    <row r="18" spans="1:13" x14ac:dyDescent="0.25">
      <c r="A18" s="1" t="s">
        <v>3</v>
      </c>
      <c r="B18" s="25">
        <f>FEBRERO2022!B18</f>
        <v>14</v>
      </c>
      <c r="C18" s="1">
        <v>1646</v>
      </c>
      <c r="D18" s="1">
        <v>550</v>
      </c>
      <c r="E18" s="1">
        <v>506</v>
      </c>
      <c r="F18" s="1">
        <v>183</v>
      </c>
      <c r="G18" s="1">
        <v>122</v>
      </c>
      <c r="H18" s="1">
        <v>889</v>
      </c>
      <c r="I18" s="1">
        <f t="shared" si="1"/>
        <v>3896</v>
      </c>
      <c r="J18" s="1">
        <f t="shared" si="0"/>
        <v>26738</v>
      </c>
      <c r="K18" s="25" t="s">
        <v>8</v>
      </c>
    </row>
    <row r="19" spans="1:13" x14ac:dyDescent="0.25">
      <c r="A19" s="1" t="s">
        <v>4</v>
      </c>
      <c r="B19" s="43">
        <f>FEBRERO2022!B19</f>
        <v>15</v>
      </c>
      <c r="C19" s="33">
        <v>2553</v>
      </c>
      <c r="D19" s="33">
        <v>1673</v>
      </c>
      <c r="E19" s="33">
        <v>901</v>
      </c>
      <c r="F19" s="33">
        <v>705</v>
      </c>
      <c r="G19" s="33">
        <v>203</v>
      </c>
      <c r="H19" s="33">
        <v>1111</v>
      </c>
      <c r="I19" s="33">
        <f t="shared" si="1"/>
        <v>7146</v>
      </c>
      <c r="J19" s="33">
        <f t="shared" si="0"/>
        <v>33884</v>
      </c>
      <c r="K19" s="43" t="s">
        <v>13</v>
      </c>
    </row>
    <row r="20" spans="1:13" x14ac:dyDescent="0.25">
      <c r="A20" s="1" t="s">
        <v>43</v>
      </c>
      <c r="B20" s="25">
        <f>FEBRERO2022!B20</f>
        <v>16</v>
      </c>
      <c r="C20" s="1">
        <v>2464</v>
      </c>
      <c r="D20" s="1">
        <v>1174</v>
      </c>
      <c r="E20" s="1">
        <v>781</v>
      </c>
      <c r="F20" s="1">
        <v>646</v>
      </c>
      <c r="G20" s="1">
        <v>223</v>
      </c>
      <c r="H20" s="1">
        <v>916</v>
      </c>
      <c r="I20" s="1">
        <f t="shared" si="1"/>
        <v>6204</v>
      </c>
      <c r="J20" s="1">
        <f t="shared" si="0"/>
        <v>40088</v>
      </c>
      <c r="K20" s="25" t="s">
        <v>8</v>
      </c>
    </row>
    <row r="21" spans="1:13" x14ac:dyDescent="0.25">
      <c r="A21" s="1" t="s">
        <v>5</v>
      </c>
      <c r="B21" s="32">
        <f>FEBRERO2022!B21</f>
        <v>17</v>
      </c>
      <c r="C21" s="31">
        <v>833</v>
      </c>
      <c r="D21" s="31">
        <v>206</v>
      </c>
      <c r="E21" s="31">
        <v>117</v>
      </c>
      <c r="F21" s="31">
        <v>82</v>
      </c>
      <c r="G21" s="31">
        <v>82</v>
      </c>
      <c r="H21" s="31">
        <v>536</v>
      </c>
      <c r="I21" s="31">
        <f t="shared" si="1"/>
        <v>1856</v>
      </c>
      <c r="J21" s="31">
        <f t="shared" si="0"/>
        <v>41944</v>
      </c>
      <c r="K21" s="32" t="s">
        <v>8</v>
      </c>
    </row>
    <row r="22" spans="1:13" x14ac:dyDescent="0.25">
      <c r="A22" s="1" t="s">
        <v>6</v>
      </c>
      <c r="B22" s="25">
        <f>FEBRERO2022!B22</f>
        <v>18</v>
      </c>
      <c r="C22" s="1">
        <v>711</v>
      </c>
      <c r="D22" s="1">
        <v>130</v>
      </c>
      <c r="E22" s="1"/>
      <c r="F22" s="1">
        <v>13</v>
      </c>
      <c r="G22" s="1">
        <v>71</v>
      </c>
      <c r="H22" s="1">
        <v>121</v>
      </c>
      <c r="I22" s="1">
        <v>1046</v>
      </c>
      <c r="J22" s="1">
        <f t="shared" si="0"/>
        <v>42990</v>
      </c>
      <c r="K22" s="25" t="s">
        <v>8</v>
      </c>
    </row>
    <row r="23" spans="1:13" x14ac:dyDescent="0.25">
      <c r="A23" s="1" t="s">
        <v>7</v>
      </c>
      <c r="B23" s="25">
        <f>FEBRERO2022!B23</f>
        <v>19</v>
      </c>
      <c r="C23" s="1">
        <v>902</v>
      </c>
      <c r="D23" s="1">
        <v>258</v>
      </c>
      <c r="E23" s="1"/>
      <c r="F23" s="1">
        <v>30</v>
      </c>
      <c r="G23" s="1">
        <v>115</v>
      </c>
      <c r="H23" s="1">
        <v>178</v>
      </c>
      <c r="I23" s="1">
        <v>1493</v>
      </c>
      <c r="J23" s="1">
        <f t="shared" si="0"/>
        <v>44483</v>
      </c>
      <c r="K23" s="25" t="s">
        <v>8</v>
      </c>
      <c r="L23" s="18">
        <v>7146</v>
      </c>
      <c r="M23" t="s">
        <v>48</v>
      </c>
    </row>
    <row r="24" spans="1:13" x14ac:dyDescent="0.25">
      <c r="A24" s="1" t="s">
        <v>42</v>
      </c>
      <c r="B24" s="25">
        <f>FEBRERO2022!B24</f>
        <v>20</v>
      </c>
      <c r="C24" s="1">
        <v>985</v>
      </c>
      <c r="D24" s="1">
        <v>271</v>
      </c>
      <c r="E24" s="1"/>
      <c r="F24" s="1">
        <v>25</v>
      </c>
      <c r="G24" s="1">
        <v>113</v>
      </c>
      <c r="H24" s="1">
        <v>243</v>
      </c>
      <c r="I24" s="1">
        <v>1637</v>
      </c>
      <c r="J24" s="1">
        <v>46120</v>
      </c>
      <c r="K24" s="25" t="s">
        <v>14</v>
      </c>
    </row>
    <row r="25" spans="1:13" x14ac:dyDescent="0.25">
      <c r="A25" s="1" t="s">
        <v>3</v>
      </c>
      <c r="B25" s="25">
        <f>FEBRERO2022!B25</f>
        <v>21</v>
      </c>
      <c r="C25" s="1">
        <v>951</v>
      </c>
      <c r="D25" s="1">
        <v>265</v>
      </c>
      <c r="E25" s="1"/>
      <c r="F25" s="1">
        <v>20</v>
      </c>
      <c r="G25" s="1">
        <v>121</v>
      </c>
      <c r="H25" s="1">
        <v>225</v>
      </c>
      <c r="I25" s="1">
        <f>SUM(C25:H25)</f>
        <v>1582</v>
      </c>
      <c r="J25" s="1">
        <f t="shared" si="0"/>
        <v>47702</v>
      </c>
      <c r="K25" s="25" t="s">
        <v>8</v>
      </c>
    </row>
    <row r="26" spans="1:13" x14ac:dyDescent="0.25">
      <c r="A26" s="1" t="s">
        <v>4</v>
      </c>
      <c r="B26" s="25">
        <f>FEBRERO2022!B26</f>
        <v>22</v>
      </c>
      <c r="C26" s="1">
        <v>889</v>
      </c>
      <c r="D26" s="1">
        <v>331</v>
      </c>
      <c r="E26" s="1"/>
      <c r="F26" s="1">
        <v>31</v>
      </c>
      <c r="G26" s="1">
        <v>98</v>
      </c>
      <c r="H26" s="1">
        <v>200</v>
      </c>
      <c r="I26" s="1">
        <v>1549</v>
      </c>
      <c r="J26" s="1">
        <f t="shared" si="0"/>
        <v>49251</v>
      </c>
      <c r="K26" s="25" t="s">
        <v>8</v>
      </c>
    </row>
    <row r="27" spans="1:13" x14ac:dyDescent="0.25">
      <c r="A27" s="1" t="s">
        <v>43</v>
      </c>
      <c r="B27" s="25">
        <f>FEBRERO2022!B27</f>
        <v>23</v>
      </c>
      <c r="C27" s="1">
        <v>1518</v>
      </c>
      <c r="D27" s="1">
        <v>463</v>
      </c>
      <c r="E27" s="1"/>
      <c r="F27" s="1">
        <v>39</v>
      </c>
      <c r="G27" s="1">
        <v>104</v>
      </c>
      <c r="H27" s="1">
        <v>131</v>
      </c>
      <c r="I27" s="1">
        <v>2260</v>
      </c>
      <c r="J27" s="1">
        <f t="shared" si="0"/>
        <v>51511</v>
      </c>
      <c r="K27" s="25" t="s">
        <v>8</v>
      </c>
    </row>
    <row r="28" spans="1:13" x14ac:dyDescent="0.25">
      <c r="A28" s="1" t="s">
        <v>5</v>
      </c>
      <c r="B28" s="32">
        <f>FEBRERO2022!B28</f>
        <v>24</v>
      </c>
      <c r="C28" s="31">
        <v>1204</v>
      </c>
      <c r="D28" s="31">
        <v>408</v>
      </c>
      <c r="E28" s="31"/>
      <c r="F28" s="31">
        <v>35</v>
      </c>
      <c r="G28" s="31">
        <v>108</v>
      </c>
      <c r="H28" s="31">
        <v>113</v>
      </c>
      <c r="I28" s="31">
        <v>1868</v>
      </c>
      <c r="J28" s="31">
        <f t="shared" si="0"/>
        <v>53379</v>
      </c>
      <c r="K28" s="32" t="s">
        <v>9</v>
      </c>
    </row>
    <row r="29" spans="1:13" x14ac:dyDescent="0.25">
      <c r="A29" s="1" t="s">
        <v>6</v>
      </c>
      <c r="B29" s="25">
        <f>FEBRERO2022!B29</f>
        <v>25</v>
      </c>
      <c r="C29" s="1">
        <v>376</v>
      </c>
      <c r="D29" s="1">
        <v>150</v>
      </c>
      <c r="E29" s="1"/>
      <c r="F29" s="1">
        <v>14</v>
      </c>
      <c r="G29" s="1">
        <v>45</v>
      </c>
      <c r="H29" s="1">
        <v>90</v>
      </c>
      <c r="I29" s="1">
        <v>675</v>
      </c>
      <c r="J29" s="1">
        <f t="shared" si="0"/>
        <v>54054</v>
      </c>
      <c r="K29" s="25" t="s">
        <v>9</v>
      </c>
    </row>
    <row r="30" spans="1:13" x14ac:dyDescent="0.25">
      <c r="A30" s="1" t="s">
        <v>7</v>
      </c>
      <c r="B30" s="25">
        <f>FEBRERO2022!B30</f>
        <v>26</v>
      </c>
      <c r="C30" s="1">
        <v>751</v>
      </c>
      <c r="D30" s="1">
        <v>335</v>
      </c>
      <c r="E30" s="1"/>
      <c r="F30" s="1">
        <v>32</v>
      </c>
      <c r="G30" s="1">
        <v>113</v>
      </c>
      <c r="H30" s="1">
        <v>155</v>
      </c>
      <c r="I30" s="1">
        <v>1386</v>
      </c>
      <c r="J30" s="1">
        <f t="shared" si="0"/>
        <v>55440</v>
      </c>
      <c r="K30" s="25" t="s">
        <v>12</v>
      </c>
    </row>
    <row r="31" spans="1:13" x14ac:dyDescent="0.25">
      <c r="A31" s="1" t="s">
        <v>42</v>
      </c>
      <c r="B31" s="25">
        <f>FEBRERO2022!B31</f>
        <v>27</v>
      </c>
      <c r="C31" s="1">
        <v>315</v>
      </c>
      <c r="D31" s="1">
        <v>71</v>
      </c>
      <c r="E31" s="1"/>
      <c r="F31" s="1">
        <v>5</v>
      </c>
      <c r="G31" s="1">
        <v>44</v>
      </c>
      <c r="H31" s="1">
        <v>60</v>
      </c>
      <c r="I31" s="1">
        <v>515</v>
      </c>
      <c r="J31" s="1">
        <f t="shared" si="0"/>
        <v>55955</v>
      </c>
      <c r="K31" s="25" t="s">
        <v>12</v>
      </c>
    </row>
    <row r="32" spans="1:13" x14ac:dyDescent="0.25">
      <c r="A32" s="1" t="s">
        <v>3</v>
      </c>
      <c r="B32" s="25">
        <f>FEBRERO2022!B32</f>
        <v>28</v>
      </c>
      <c r="C32" s="1">
        <v>793</v>
      </c>
      <c r="D32" s="1">
        <v>229</v>
      </c>
      <c r="E32" s="1"/>
      <c r="F32" s="1">
        <v>17</v>
      </c>
      <c r="G32" s="1">
        <v>104</v>
      </c>
      <c r="H32" s="1">
        <v>158</v>
      </c>
      <c r="I32" s="1">
        <v>1301</v>
      </c>
      <c r="J32" s="1">
        <f t="shared" si="0"/>
        <v>57256</v>
      </c>
      <c r="K32" s="25" t="s">
        <v>8</v>
      </c>
    </row>
    <row r="33" spans="1:11" x14ac:dyDescent="0.25">
      <c r="A33" s="1" t="s">
        <v>4</v>
      </c>
      <c r="B33" s="25">
        <v>29</v>
      </c>
      <c r="C33" s="1">
        <v>924</v>
      </c>
      <c r="D33" s="1">
        <v>250</v>
      </c>
      <c r="E33" s="1"/>
      <c r="F33" s="1">
        <v>13</v>
      </c>
      <c r="G33" s="1">
        <v>97</v>
      </c>
      <c r="H33" s="1">
        <v>115</v>
      </c>
      <c r="I33" s="1">
        <v>1399</v>
      </c>
      <c r="J33" s="1">
        <f t="shared" si="0"/>
        <v>58655</v>
      </c>
      <c r="K33" s="25" t="s">
        <v>8</v>
      </c>
    </row>
    <row r="34" spans="1:11" ht="15.75" thickBot="1" x14ac:dyDescent="0.3">
      <c r="A34" s="1" t="s">
        <v>43</v>
      </c>
      <c r="B34" s="25">
        <v>30</v>
      </c>
      <c r="C34" s="1">
        <v>1131</v>
      </c>
      <c r="D34" s="1">
        <v>244</v>
      </c>
      <c r="E34" s="1"/>
      <c r="F34" s="1">
        <v>15</v>
      </c>
      <c r="G34" s="1">
        <v>90</v>
      </c>
      <c r="H34" s="1">
        <v>94</v>
      </c>
      <c r="I34" s="1">
        <v>1574</v>
      </c>
      <c r="J34" s="1">
        <f t="shared" si="0"/>
        <v>60229</v>
      </c>
      <c r="K34" s="25" t="s">
        <v>8</v>
      </c>
    </row>
    <row r="35" spans="1:11" ht="15.75" thickBot="1" x14ac:dyDescent="0.3">
      <c r="E35" s="26" t="s">
        <v>44</v>
      </c>
      <c r="F35" s="27"/>
      <c r="G35" s="27"/>
      <c r="H35" s="27"/>
      <c r="I35" s="27"/>
      <c r="J35" s="28">
        <f>J34/B34</f>
        <v>2007.6333333333334</v>
      </c>
    </row>
    <row r="36" spans="1:11" ht="23.25" x14ac:dyDescent="0.35">
      <c r="A36" s="15" t="s">
        <v>45</v>
      </c>
      <c r="J36" s="34">
        <v>60229</v>
      </c>
    </row>
    <row r="37" spans="1:11" x14ac:dyDescent="0.25">
      <c r="J37" s="29"/>
    </row>
    <row r="38" spans="1:11" x14ac:dyDescent="0.25">
      <c r="J38" s="20"/>
    </row>
    <row r="39" spans="1:11" x14ac:dyDescent="0.25">
      <c r="J39" s="20"/>
    </row>
    <row r="40" spans="1:11" x14ac:dyDescent="0.25">
      <c r="J40" s="20"/>
    </row>
    <row r="41" spans="1:11" x14ac:dyDescent="0.25">
      <c r="J41" s="20"/>
    </row>
    <row r="42" spans="1:11" x14ac:dyDescent="0.25">
      <c r="J42" s="20"/>
    </row>
    <row r="43" spans="1:11" x14ac:dyDescent="0.25">
      <c r="J43" s="20"/>
    </row>
    <row r="44" spans="1:11" x14ac:dyDescent="0.25">
      <c r="J44" s="20"/>
    </row>
    <row r="45" spans="1:11" x14ac:dyDescent="0.25">
      <c r="J45" s="20"/>
    </row>
    <row r="46" spans="1:11" x14ac:dyDescent="0.25">
      <c r="J46" s="20"/>
    </row>
    <row r="47" spans="1:11" x14ac:dyDescent="0.25">
      <c r="J47" s="20"/>
    </row>
    <row r="48" spans="1:11" x14ac:dyDescent="0.25">
      <c r="J48" s="20"/>
    </row>
    <row r="49" spans="10:10" x14ac:dyDescent="0.25">
      <c r="J49" s="20"/>
    </row>
    <row r="50" spans="10:10" x14ac:dyDescent="0.25">
      <c r="J50" s="20"/>
    </row>
    <row r="51" spans="10:10" x14ac:dyDescent="0.25">
      <c r="J51" s="20"/>
    </row>
    <row r="52" spans="10:10" x14ac:dyDescent="0.25">
      <c r="J52" s="20"/>
    </row>
    <row r="53" spans="10:10" x14ac:dyDescent="0.25">
      <c r="J53" s="20"/>
    </row>
    <row r="54" spans="10:10" x14ac:dyDescent="0.25">
      <c r="J54" s="20"/>
    </row>
    <row r="55" spans="10:10" x14ac:dyDescent="0.25">
      <c r="J55" s="20"/>
    </row>
    <row r="56" spans="10:10" x14ac:dyDescent="0.25">
      <c r="J56" s="20"/>
    </row>
    <row r="57" spans="10:10" x14ac:dyDescent="0.25">
      <c r="J57" s="20"/>
    </row>
    <row r="58" spans="10:10" x14ac:dyDescent="0.25">
      <c r="J58" s="20"/>
    </row>
    <row r="59" spans="10:10" x14ac:dyDescent="0.25">
      <c r="J59" s="20"/>
    </row>
    <row r="60" spans="10:10" x14ac:dyDescent="0.25">
      <c r="J60" s="20"/>
    </row>
    <row r="61" spans="10:10" x14ac:dyDescent="0.25">
      <c r="J61" s="20"/>
    </row>
    <row r="62" spans="10:10" x14ac:dyDescent="0.25">
      <c r="J62" s="20"/>
    </row>
    <row r="63" spans="10:10" x14ac:dyDescent="0.25">
      <c r="J63" s="20"/>
    </row>
    <row r="64" spans="10:10" x14ac:dyDescent="0.25">
      <c r="J64" s="20"/>
    </row>
    <row r="65" spans="3:10" x14ac:dyDescent="0.25">
      <c r="J65" s="20"/>
    </row>
    <row r="66" spans="3:10" x14ac:dyDescent="0.25">
      <c r="J66" s="20"/>
    </row>
    <row r="67" spans="3:10" x14ac:dyDescent="0.25">
      <c r="J67" s="20"/>
    </row>
    <row r="68" spans="3:10" x14ac:dyDescent="0.25">
      <c r="J68" s="20"/>
    </row>
    <row r="69" spans="3:10" x14ac:dyDescent="0.25">
      <c r="J69" s="20"/>
    </row>
    <row r="70" spans="3:10" x14ac:dyDescent="0.25">
      <c r="J70" s="20"/>
    </row>
    <row r="71" spans="3:10" x14ac:dyDescent="0.25">
      <c r="J71" s="20"/>
    </row>
    <row r="72" spans="3:10" x14ac:dyDescent="0.25">
      <c r="J72" s="20"/>
    </row>
    <row r="73" spans="3:10" x14ac:dyDescent="0.25">
      <c r="J73" s="20"/>
    </row>
    <row r="74" spans="3:10" x14ac:dyDescent="0.25">
      <c r="C74" s="30"/>
      <c r="D74" t="s">
        <v>46</v>
      </c>
      <c r="J74" s="20"/>
    </row>
    <row r="75" spans="3:10" x14ac:dyDescent="0.25">
      <c r="C75" s="18"/>
      <c r="D75" t="s">
        <v>47</v>
      </c>
      <c r="J75" s="20"/>
    </row>
    <row r="76" spans="3:10" x14ac:dyDescent="0.25">
      <c r="J76" s="20"/>
    </row>
    <row r="77" spans="3:10" x14ac:dyDescent="0.25">
      <c r="J77" s="20"/>
    </row>
    <row r="78" spans="3:10" x14ac:dyDescent="0.25">
      <c r="J78" s="20"/>
    </row>
  </sheetData>
  <mergeCells count="2">
    <mergeCell ref="C3:E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9"/>
  <sheetViews>
    <sheetView topLeftCell="A28" workbookViewId="0">
      <selection activeCell="M70" sqref="M70"/>
    </sheetView>
  </sheetViews>
  <sheetFormatPr baseColWidth="10" defaultRowHeight="15" x14ac:dyDescent="0.25"/>
  <cols>
    <col min="2" max="2" width="11.42578125" style="20"/>
    <col min="3" max="3" width="13" customWidth="1"/>
    <col min="4" max="4" width="15.42578125" customWidth="1"/>
    <col min="5" max="6" width="14.5703125" customWidth="1"/>
    <col min="7" max="8" width="14.42578125" customWidth="1"/>
    <col min="9" max="9" width="12.42578125" customWidth="1"/>
    <col min="10" max="10" width="15" customWidth="1"/>
    <col min="11" max="11" width="11.42578125" style="20"/>
  </cols>
  <sheetData>
    <row r="1" spans="1:13" ht="26.25" x14ac:dyDescent="0.4">
      <c r="A1" s="2" t="s">
        <v>65</v>
      </c>
      <c r="J1" s="20"/>
    </row>
    <row r="2" spans="1:13" ht="27" thickBot="1" x14ac:dyDescent="0.45">
      <c r="A2" s="2"/>
      <c r="J2" s="20"/>
    </row>
    <row r="3" spans="1:13" ht="19.5" thickBot="1" x14ac:dyDescent="0.35">
      <c r="A3" s="15"/>
      <c r="B3" s="21"/>
      <c r="C3" s="59" t="s">
        <v>35</v>
      </c>
      <c r="D3" s="60"/>
      <c r="E3" s="61"/>
      <c r="F3" s="38"/>
      <c r="G3" s="15"/>
      <c r="H3" s="15"/>
      <c r="I3" s="62" t="s">
        <v>36</v>
      </c>
      <c r="J3" s="63"/>
      <c r="K3" s="21"/>
    </row>
    <row r="4" spans="1:13" ht="18.75" x14ac:dyDescent="0.3">
      <c r="A4" s="22" t="s">
        <v>0</v>
      </c>
      <c r="B4" s="22" t="s">
        <v>1</v>
      </c>
      <c r="C4" s="23" t="s">
        <v>37</v>
      </c>
      <c r="D4" s="23" t="s">
        <v>38</v>
      </c>
      <c r="E4" s="24" t="s">
        <v>39</v>
      </c>
      <c r="F4" s="6" t="s">
        <v>50</v>
      </c>
      <c r="G4" s="22" t="s">
        <v>60</v>
      </c>
      <c r="H4" s="22" t="s">
        <v>56</v>
      </c>
      <c r="I4" s="23" t="s">
        <v>40</v>
      </c>
      <c r="J4" s="23" t="s">
        <v>41</v>
      </c>
      <c r="K4" s="22" t="s">
        <v>2</v>
      </c>
    </row>
    <row r="5" spans="1:13" x14ac:dyDescent="0.25">
      <c r="A5" s="1" t="s">
        <v>5</v>
      </c>
      <c r="B5" s="32">
        <f>FEBRERO2022!B5</f>
        <v>1</v>
      </c>
      <c r="C5" s="31">
        <v>950</v>
      </c>
      <c r="D5" s="31">
        <v>259</v>
      </c>
      <c r="E5" s="31">
        <v>0</v>
      </c>
      <c r="F5" s="31">
        <v>10</v>
      </c>
      <c r="G5" s="31">
        <v>108</v>
      </c>
      <c r="H5" s="31">
        <v>79</v>
      </c>
      <c r="I5" s="31">
        <f t="shared" ref="I5:I21" si="0">SUM(C5:H5)</f>
        <v>1406</v>
      </c>
      <c r="J5" s="31">
        <f>I5</f>
        <v>1406</v>
      </c>
      <c r="K5" s="32" t="s">
        <v>8</v>
      </c>
    </row>
    <row r="6" spans="1:13" x14ac:dyDescent="0.25">
      <c r="A6" s="1" t="s">
        <v>6</v>
      </c>
      <c r="B6" s="25">
        <f>FEBRERO2022!B6</f>
        <v>2</v>
      </c>
      <c r="C6" s="1">
        <v>410</v>
      </c>
      <c r="D6" s="1">
        <v>120</v>
      </c>
      <c r="E6" s="1">
        <v>0</v>
      </c>
      <c r="F6" s="1">
        <v>2</v>
      </c>
      <c r="G6" s="1">
        <v>55</v>
      </c>
      <c r="H6" s="1">
        <v>63</v>
      </c>
      <c r="I6" s="1">
        <f t="shared" si="0"/>
        <v>650</v>
      </c>
      <c r="J6" s="1">
        <f>J5+I6</f>
        <v>2056</v>
      </c>
      <c r="K6" s="25" t="s">
        <v>8</v>
      </c>
    </row>
    <row r="7" spans="1:13" x14ac:dyDescent="0.25">
      <c r="A7" s="1" t="s">
        <v>7</v>
      </c>
      <c r="B7" s="25">
        <f>FEBRERO2022!B7</f>
        <v>3</v>
      </c>
      <c r="C7" s="1">
        <v>545</v>
      </c>
      <c r="D7" s="1">
        <v>267</v>
      </c>
      <c r="E7" s="1">
        <v>0</v>
      </c>
      <c r="F7" s="1">
        <v>2</v>
      </c>
      <c r="G7" s="1">
        <v>79</v>
      </c>
      <c r="H7" s="1">
        <v>78</v>
      </c>
      <c r="I7" s="1">
        <f t="shared" si="0"/>
        <v>971</v>
      </c>
      <c r="J7" s="1">
        <f t="shared" ref="J7:J35" si="1">J6+I7</f>
        <v>3027</v>
      </c>
      <c r="K7" s="25" t="s">
        <v>8</v>
      </c>
    </row>
    <row r="8" spans="1:13" x14ac:dyDescent="0.25">
      <c r="A8" s="1" t="s">
        <v>42</v>
      </c>
      <c r="B8" s="25">
        <f>FEBRERO2022!B8</f>
        <v>4</v>
      </c>
      <c r="C8" s="1">
        <v>508</v>
      </c>
      <c r="D8" s="1">
        <v>195</v>
      </c>
      <c r="E8" s="1">
        <v>0</v>
      </c>
      <c r="F8" s="1">
        <v>4</v>
      </c>
      <c r="G8" s="1">
        <v>75</v>
      </c>
      <c r="H8" s="1">
        <v>24</v>
      </c>
      <c r="I8" s="1">
        <f t="shared" si="0"/>
        <v>806</v>
      </c>
      <c r="J8" s="1">
        <f t="shared" si="1"/>
        <v>3833</v>
      </c>
      <c r="K8" s="25" t="s">
        <v>8</v>
      </c>
    </row>
    <row r="9" spans="1:13" x14ac:dyDescent="0.25">
      <c r="A9" s="1" t="s">
        <v>3</v>
      </c>
      <c r="B9" s="25">
        <f>FEBRERO2022!B9</f>
        <v>5</v>
      </c>
      <c r="C9" s="1">
        <v>668</v>
      </c>
      <c r="D9" s="1">
        <v>253</v>
      </c>
      <c r="E9" s="1">
        <v>0</v>
      </c>
      <c r="F9" s="1">
        <v>2</v>
      </c>
      <c r="G9" s="1">
        <v>83</v>
      </c>
      <c r="H9" s="1">
        <v>12</v>
      </c>
      <c r="I9" s="1">
        <f t="shared" si="0"/>
        <v>1018</v>
      </c>
      <c r="J9" s="1">
        <f t="shared" si="1"/>
        <v>4851</v>
      </c>
      <c r="K9" s="25" t="s">
        <v>8</v>
      </c>
    </row>
    <row r="10" spans="1:13" x14ac:dyDescent="0.25">
      <c r="A10" s="1" t="s">
        <v>4</v>
      </c>
      <c r="B10" s="25">
        <f>FEBRERO2022!B10</f>
        <v>6</v>
      </c>
      <c r="C10" s="1">
        <v>755</v>
      </c>
      <c r="D10" s="1">
        <v>287</v>
      </c>
      <c r="E10" s="1">
        <v>0</v>
      </c>
      <c r="F10" s="1">
        <v>11</v>
      </c>
      <c r="G10" s="1">
        <v>85</v>
      </c>
      <c r="H10" s="1">
        <v>126</v>
      </c>
      <c r="I10" s="1">
        <f t="shared" si="0"/>
        <v>1264</v>
      </c>
      <c r="J10" s="1">
        <f t="shared" si="1"/>
        <v>6115</v>
      </c>
      <c r="K10" s="25" t="s">
        <v>8</v>
      </c>
    </row>
    <row r="11" spans="1:13" x14ac:dyDescent="0.25">
      <c r="A11" s="1" t="s">
        <v>43</v>
      </c>
      <c r="B11" s="25">
        <f>FEBRERO2022!B11</f>
        <v>7</v>
      </c>
      <c r="C11" s="1">
        <v>1218</v>
      </c>
      <c r="D11" s="1">
        <v>393</v>
      </c>
      <c r="E11" s="1">
        <v>0</v>
      </c>
      <c r="F11" s="1">
        <v>39</v>
      </c>
      <c r="G11" s="1">
        <v>99</v>
      </c>
      <c r="H11" s="1">
        <v>97</v>
      </c>
      <c r="I11" s="33">
        <f t="shared" si="0"/>
        <v>1846</v>
      </c>
      <c r="J11" s="1">
        <f t="shared" si="1"/>
        <v>7961</v>
      </c>
      <c r="K11" s="25" t="s">
        <v>8</v>
      </c>
      <c r="L11" s="18"/>
      <c r="M11" t="s">
        <v>48</v>
      </c>
    </row>
    <row r="12" spans="1:13" x14ac:dyDescent="0.25">
      <c r="A12" s="1" t="s">
        <v>5</v>
      </c>
      <c r="B12" s="32">
        <f>FEBRERO2022!B12</f>
        <v>8</v>
      </c>
      <c r="C12" s="31">
        <v>845</v>
      </c>
      <c r="D12" s="31">
        <v>340</v>
      </c>
      <c r="E12" s="31">
        <v>0</v>
      </c>
      <c r="F12" s="31">
        <v>16</v>
      </c>
      <c r="G12" s="31">
        <v>92</v>
      </c>
      <c r="H12" s="31">
        <v>45</v>
      </c>
      <c r="I12" s="31">
        <f t="shared" si="0"/>
        <v>1338</v>
      </c>
      <c r="J12" s="31">
        <f t="shared" si="1"/>
        <v>9299</v>
      </c>
      <c r="K12" s="32" t="s">
        <v>8</v>
      </c>
    </row>
    <row r="13" spans="1:13" x14ac:dyDescent="0.25">
      <c r="A13" s="1" t="s">
        <v>6</v>
      </c>
      <c r="B13" s="25">
        <f>FEBRERO2022!B13</f>
        <v>9</v>
      </c>
      <c r="C13" s="1">
        <v>527</v>
      </c>
      <c r="D13" s="1">
        <v>194</v>
      </c>
      <c r="E13" s="1">
        <v>0</v>
      </c>
      <c r="F13" s="1">
        <v>6</v>
      </c>
      <c r="G13" s="1">
        <v>72</v>
      </c>
      <c r="H13" s="1">
        <v>77</v>
      </c>
      <c r="I13" s="1">
        <f t="shared" si="0"/>
        <v>876</v>
      </c>
      <c r="J13" s="1">
        <f t="shared" si="1"/>
        <v>10175</v>
      </c>
      <c r="K13" s="25" t="s">
        <v>8</v>
      </c>
    </row>
    <row r="14" spans="1:13" x14ac:dyDescent="0.25">
      <c r="A14" s="1" t="s">
        <v>7</v>
      </c>
      <c r="B14" s="25">
        <f>FEBRERO2022!B14</f>
        <v>10</v>
      </c>
      <c r="C14" s="1">
        <v>535</v>
      </c>
      <c r="D14" s="1">
        <v>226</v>
      </c>
      <c r="E14" s="1">
        <v>0</v>
      </c>
      <c r="F14" s="1">
        <v>5</v>
      </c>
      <c r="G14" s="1">
        <v>96</v>
      </c>
      <c r="H14" s="1">
        <v>64</v>
      </c>
      <c r="I14" s="1">
        <f t="shared" si="0"/>
        <v>926</v>
      </c>
      <c r="J14" s="1">
        <f t="shared" si="1"/>
        <v>11101</v>
      </c>
      <c r="K14" s="25" t="s">
        <v>69</v>
      </c>
    </row>
    <row r="15" spans="1:13" x14ac:dyDescent="0.25">
      <c r="A15" s="1" t="s">
        <v>42</v>
      </c>
      <c r="B15" s="25">
        <f>FEBRERO2022!B15</f>
        <v>11</v>
      </c>
      <c r="C15" s="1">
        <v>561</v>
      </c>
      <c r="D15" s="1">
        <v>262</v>
      </c>
      <c r="E15" s="1">
        <v>0</v>
      </c>
      <c r="F15" s="1">
        <v>6</v>
      </c>
      <c r="G15" s="1">
        <v>84</v>
      </c>
      <c r="H15" s="1">
        <v>56</v>
      </c>
      <c r="I15" s="1">
        <f t="shared" si="0"/>
        <v>969</v>
      </c>
      <c r="J15" s="1">
        <f t="shared" si="1"/>
        <v>12070</v>
      </c>
      <c r="K15" s="25" t="s">
        <v>8</v>
      </c>
    </row>
    <row r="16" spans="1:13" x14ac:dyDescent="0.25">
      <c r="A16" s="1" t="s">
        <v>3</v>
      </c>
      <c r="B16" s="25">
        <f>FEBRERO2022!B16</f>
        <v>12</v>
      </c>
      <c r="C16" s="1">
        <v>577</v>
      </c>
      <c r="D16" s="1">
        <v>157</v>
      </c>
      <c r="E16" s="1">
        <v>0</v>
      </c>
      <c r="F16" s="1">
        <v>16</v>
      </c>
      <c r="G16" s="1">
        <v>62</v>
      </c>
      <c r="H16" s="1">
        <v>93</v>
      </c>
      <c r="I16" s="1">
        <f t="shared" si="0"/>
        <v>905</v>
      </c>
      <c r="J16" s="1">
        <f t="shared" si="1"/>
        <v>12975</v>
      </c>
      <c r="K16" s="25" t="s">
        <v>8</v>
      </c>
    </row>
    <row r="17" spans="1:11" x14ac:dyDescent="0.25">
      <c r="A17" s="1" t="s">
        <v>4</v>
      </c>
      <c r="B17" s="25">
        <f>FEBRERO2022!B17</f>
        <v>13</v>
      </c>
      <c r="C17" s="1">
        <v>651</v>
      </c>
      <c r="D17" s="1">
        <v>204</v>
      </c>
      <c r="E17" s="1">
        <v>0</v>
      </c>
      <c r="F17" s="1">
        <v>10</v>
      </c>
      <c r="G17" s="1">
        <v>63</v>
      </c>
      <c r="H17" s="1">
        <v>116</v>
      </c>
      <c r="I17" s="1">
        <f t="shared" si="0"/>
        <v>1044</v>
      </c>
      <c r="J17" s="1">
        <f t="shared" si="1"/>
        <v>14019</v>
      </c>
      <c r="K17" s="25" t="s">
        <v>8</v>
      </c>
    </row>
    <row r="18" spans="1:11" x14ac:dyDescent="0.25">
      <c r="A18" s="1" t="s">
        <v>43</v>
      </c>
      <c r="B18" s="25">
        <f>FEBRERO2022!B18</f>
        <v>14</v>
      </c>
      <c r="C18" s="1">
        <v>1213</v>
      </c>
      <c r="D18" s="1">
        <v>328</v>
      </c>
      <c r="E18" s="1">
        <v>0</v>
      </c>
      <c r="F18" s="1">
        <v>37</v>
      </c>
      <c r="G18" s="1">
        <v>87</v>
      </c>
      <c r="H18" s="1">
        <v>141</v>
      </c>
      <c r="I18" s="1">
        <f t="shared" si="0"/>
        <v>1806</v>
      </c>
      <c r="J18" s="1">
        <f t="shared" si="1"/>
        <v>15825</v>
      </c>
      <c r="K18" s="25" t="s">
        <v>8</v>
      </c>
    </row>
    <row r="19" spans="1:11" x14ac:dyDescent="0.25">
      <c r="A19" s="1" t="s">
        <v>5</v>
      </c>
      <c r="B19" s="32">
        <f>FEBRERO2022!B19</f>
        <v>15</v>
      </c>
      <c r="C19" s="31">
        <v>821</v>
      </c>
      <c r="D19" s="31">
        <v>218</v>
      </c>
      <c r="E19" s="31">
        <v>0</v>
      </c>
      <c r="F19" s="31">
        <v>18</v>
      </c>
      <c r="G19" s="31">
        <v>58</v>
      </c>
      <c r="H19" s="31">
        <v>124</v>
      </c>
      <c r="I19" s="31">
        <f t="shared" si="0"/>
        <v>1239</v>
      </c>
      <c r="J19" s="31">
        <f t="shared" si="1"/>
        <v>17064</v>
      </c>
      <c r="K19" s="32" t="s">
        <v>69</v>
      </c>
    </row>
    <row r="20" spans="1:11" x14ac:dyDescent="0.25">
      <c r="A20" s="1" t="s">
        <v>6</v>
      </c>
      <c r="B20" s="25">
        <f>FEBRERO2022!B20</f>
        <v>16</v>
      </c>
      <c r="C20" s="1">
        <v>368</v>
      </c>
      <c r="D20" s="1">
        <v>100</v>
      </c>
      <c r="E20" s="1">
        <v>0</v>
      </c>
      <c r="F20" s="1">
        <v>3</v>
      </c>
      <c r="G20" s="1">
        <v>37</v>
      </c>
      <c r="H20" s="1">
        <v>44</v>
      </c>
      <c r="I20" s="1">
        <f t="shared" si="0"/>
        <v>552</v>
      </c>
      <c r="J20" s="1">
        <f t="shared" si="1"/>
        <v>17616</v>
      </c>
      <c r="K20" s="25" t="s">
        <v>8</v>
      </c>
    </row>
    <row r="21" spans="1:11" x14ac:dyDescent="0.25">
      <c r="A21" s="1" t="s">
        <v>7</v>
      </c>
      <c r="B21" s="25">
        <f>FEBRERO2022!B21</f>
        <v>17</v>
      </c>
      <c r="C21" s="1">
        <v>355</v>
      </c>
      <c r="D21" s="1">
        <v>96</v>
      </c>
      <c r="E21" s="1">
        <v>0</v>
      </c>
      <c r="F21" s="1">
        <v>0</v>
      </c>
      <c r="G21" s="1">
        <v>47</v>
      </c>
      <c r="H21" s="1">
        <v>50</v>
      </c>
      <c r="I21" s="1">
        <f t="shared" si="0"/>
        <v>548</v>
      </c>
      <c r="J21" s="1">
        <f t="shared" si="1"/>
        <v>18164</v>
      </c>
      <c r="K21" s="25" t="s">
        <v>8</v>
      </c>
    </row>
    <row r="22" spans="1:11" x14ac:dyDescent="0.25">
      <c r="A22" s="1" t="s">
        <v>42</v>
      </c>
      <c r="B22" s="51">
        <f>FEBRERO2022!B22</f>
        <v>18</v>
      </c>
      <c r="C22" s="52" t="s">
        <v>70</v>
      </c>
      <c r="D22" s="52">
        <v>0</v>
      </c>
      <c r="E22" s="52">
        <v>0</v>
      </c>
      <c r="F22" s="52">
        <v>0</v>
      </c>
      <c r="G22" s="52">
        <v>0</v>
      </c>
      <c r="H22" s="52">
        <v>0</v>
      </c>
      <c r="I22" s="52">
        <v>0</v>
      </c>
      <c r="J22" s="52">
        <f t="shared" si="1"/>
        <v>18164</v>
      </c>
      <c r="K22" s="51" t="s">
        <v>8</v>
      </c>
    </row>
    <row r="23" spans="1:11" x14ac:dyDescent="0.25">
      <c r="A23" s="1" t="s">
        <v>3</v>
      </c>
      <c r="B23" s="25">
        <f>FEBRERO2022!B23</f>
        <v>19</v>
      </c>
      <c r="C23" s="1">
        <v>544</v>
      </c>
      <c r="D23" s="1">
        <v>148</v>
      </c>
      <c r="E23" s="1">
        <v>0</v>
      </c>
      <c r="F23" s="1">
        <v>0</v>
      </c>
      <c r="G23" s="1">
        <v>47</v>
      </c>
      <c r="H23" s="1">
        <v>60</v>
      </c>
      <c r="I23" s="1">
        <f t="shared" ref="I23:I32" si="2">SUM(C23:H23)</f>
        <v>799</v>
      </c>
      <c r="J23" s="1">
        <f t="shared" si="1"/>
        <v>18963</v>
      </c>
      <c r="K23" s="25" t="s">
        <v>8</v>
      </c>
    </row>
    <row r="24" spans="1:11" x14ac:dyDescent="0.25">
      <c r="A24" s="1" t="s">
        <v>4</v>
      </c>
      <c r="B24" s="25">
        <f>FEBRERO2022!B24</f>
        <v>20</v>
      </c>
      <c r="C24" s="1">
        <v>632</v>
      </c>
      <c r="D24" s="1">
        <v>236</v>
      </c>
      <c r="E24" s="1">
        <v>0</v>
      </c>
      <c r="F24" s="1">
        <v>9</v>
      </c>
      <c r="G24" s="1">
        <v>41</v>
      </c>
      <c r="H24" s="1">
        <v>59</v>
      </c>
      <c r="I24" s="1">
        <f t="shared" si="2"/>
        <v>977</v>
      </c>
      <c r="J24" s="1">
        <f t="shared" si="1"/>
        <v>19940</v>
      </c>
      <c r="K24" s="25" t="s">
        <v>8</v>
      </c>
    </row>
    <row r="25" spans="1:11" x14ac:dyDescent="0.25">
      <c r="A25" s="1" t="s">
        <v>43</v>
      </c>
      <c r="B25" s="25">
        <f>FEBRERO2022!B25</f>
        <v>21</v>
      </c>
      <c r="C25" s="1">
        <v>1053</v>
      </c>
      <c r="D25" s="1">
        <v>313</v>
      </c>
      <c r="E25" s="1">
        <v>0</v>
      </c>
      <c r="F25" s="1">
        <v>29</v>
      </c>
      <c r="G25" s="1">
        <v>72</v>
      </c>
      <c r="H25" s="1">
        <v>75</v>
      </c>
      <c r="I25" s="1">
        <f t="shared" si="2"/>
        <v>1542</v>
      </c>
      <c r="J25" s="1">
        <f t="shared" si="1"/>
        <v>21482</v>
      </c>
      <c r="K25" s="25" t="s">
        <v>8</v>
      </c>
    </row>
    <row r="26" spans="1:11" x14ac:dyDescent="0.25">
      <c r="A26" s="1" t="s">
        <v>5</v>
      </c>
      <c r="B26" s="32">
        <f>FEBRERO2022!B26</f>
        <v>22</v>
      </c>
      <c r="C26" s="31">
        <v>848</v>
      </c>
      <c r="D26" s="31">
        <v>305</v>
      </c>
      <c r="E26" s="31">
        <v>0</v>
      </c>
      <c r="F26" s="31">
        <v>8</v>
      </c>
      <c r="G26" s="31">
        <v>71</v>
      </c>
      <c r="H26" s="31">
        <v>80</v>
      </c>
      <c r="I26" s="31">
        <f t="shared" si="2"/>
        <v>1312</v>
      </c>
      <c r="J26" s="31">
        <f t="shared" si="1"/>
        <v>22794</v>
      </c>
      <c r="K26" s="32" t="s">
        <v>8</v>
      </c>
    </row>
    <row r="27" spans="1:11" x14ac:dyDescent="0.25">
      <c r="A27" s="1" t="s">
        <v>6</v>
      </c>
      <c r="B27" s="25">
        <f>FEBRERO2022!B27</f>
        <v>23</v>
      </c>
      <c r="C27" s="1">
        <v>524</v>
      </c>
      <c r="D27" s="1">
        <v>187</v>
      </c>
      <c r="E27" s="1">
        <v>0</v>
      </c>
      <c r="F27" s="1">
        <v>25</v>
      </c>
      <c r="G27" s="1">
        <v>70</v>
      </c>
      <c r="H27" s="1">
        <v>73</v>
      </c>
      <c r="I27" s="1">
        <f t="shared" si="2"/>
        <v>879</v>
      </c>
      <c r="J27" s="1">
        <f t="shared" si="1"/>
        <v>23673</v>
      </c>
      <c r="K27" s="25" t="s">
        <v>8</v>
      </c>
    </row>
    <row r="28" spans="1:11" x14ac:dyDescent="0.25">
      <c r="A28" s="1" t="s">
        <v>7</v>
      </c>
      <c r="B28" s="25">
        <f>FEBRERO2022!B28</f>
        <v>24</v>
      </c>
      <c r="C28" s="1">
        <v>549</v>
      </c>
      <c r="D28" s="1">
        <v>246</v>
      </c>
      <c r="E28" s="1">
        <v>0</v>
      </c>
      <c r="F28" s="1">
        <v>13</v>
      </c>
      <c r="G28" s="1">
        <v>72</v>
      </c>
      <c r="H28" s="1">
        <v>75</v>
      </c>
      <c r="I28" s="1">
        <f t="shared" si="2"/>
        <v>955</v>
      </c>
      <c r="J28" s="1">
        <f t="shared" si="1"/>
        <v>24628</v>
      </c>
      <c r="K28" s="25" t="s">
        <v>8</v>
      </c>
    </row>
    <row r="29" spans="1:11" x14ac:dyDescent="0.25">
      <c r="A29" s="1" t="s">
        <v>42</v>
      </c>
      <c r="B29" s="25">
        <f>FEBRERO2022!B29</f>
        <v>25</v>
      </c>
      <c r="C29" s="1">
        <v>242</v>
      </c>
      <c r="D29" s="1">
        <v>151</v>
      </c>
      <c r="E29" s="1">
        <v>0</v>
      </c>
      <c r="F29" s="1">
        <v>0</v>
      </c>
      <c r="G29" s="1">
        <v>40</v>
      </c>
      <c r="H29" s="1">
        <v>80</v>
      </c>
      <c r="I29" s="1">
        <f t="shared" si="2"/>
        <v>513</v>
      </c>
      <c r="J29" s="1">
        <f t="shared" si="1"/>
        <v>25141</v>
      </c>
      <c r="K29" s="25" t="s">
        <v>69</v>
      </c>
    </row>
    <row r="30" spans="1:11" x14ac:dyDescent="0.25">
      <c r="A30" s="1" t="s">
        <v>3</v>
      </c>
      <c r="B30" s="25">
        <f>FEBRERO2022!B30</f>
        <v>26</v>
      </c>
      <c r="C30" s="1">
        <v>331</v>
      </c>
      <c r="D30" s="1">
        <v>183</v>
      </c>
      <c r="E30" s="1">
        <v>0</v>
      </c>
      <c r="F30" s="1">
        <v>0</v>
      </c>
      <c r="G30" s="1">
        <v>55</v>
      </c>
      <c r="H30" s="1">
        <v>88</v>
      </c>
      <c r="I30" s="1">
        <f t="shared" si="2"/>
        <v>657</v>
      </c>
      <c r="J30" s="1">
        <f t="shared" si="1"/>
        <v>25798</v>
      </c>
      <c r="K30" s="25" t="s">
        <v>9</v>
      </c>
    </row>
    <row r="31" spans="1:11" x14ac:dyDescent="0.25">
      <c r="A31" s="1" t="s">
        <v>4</v>
      </c>
      <c r="B31" s="25">
        <f>FEBRERO2022!B31</f>
        <v>27</v>
      </c>
      <c r="C31" s="1">
        <v>658</v>
      </c>
      <c r="D31" s="1">
        <v>204</v>
      </c>
      <c r="E31" s="1">
        <v>0</v>
      </c>
      <c r="F31" s="1">
        <v>14</v>
      </c>
      <c r="G31" s="1">
        <v>59</v>
      </c>
      <c r="H31" s="1">
        <v>86</v>
      </c>
      <c r="I31" s="1">
        <f t="shared" si="2"/>
        <v>1021</v>
      </c>
      <c r="J31" s="1">
        <f t="shared" si="1"/>
        <v>26819</v>
      </c>
      <c r="K31" s="25" t="s">
        <v>9</v>
      </c>
    </row>
    <row r="32" spans="1:11" x14ac:dyDescent="0.25">
      <c r="A32" s="1" t="s">
        <v>43</v>
      </c>
      <c r="B32" s="25">
        <f>FEBRERO2022!B32</f>
        <v>28</v>
      </c>
      <c r="C32" s="1">
        <v>805</v>
      </c>
      <c r="D32" s="1">
        <v>319</v>
      </c>
      <c r="E32" s="1">
        <v>0</v>
      </c>
      <c r="F32" s="1">
        <v>24</v>
      </c>
      <c r="G32" s="1">
        <v>87</v>
      </c>
      <c r="H32" s="1">
        <v>59</v>
      </c>
      <c r="I32" s="1">
        <f t="shared" si="2"/>
        <v>1294</v>
      </c>
      <c r="J32" s="1">
        <f t="shared" si="1"/>
        <v>28113</v>
      </c>
      <c r="K32" s="25" t="s">
        <v>69</v>
      </c>
    </row>
    <row r="33" spans="1:11" x14ac:dyDescent="0.25">
      <c r="A33" s="1" t="s">
        <v>5</v>
      </c>
      <c r="B33" s="32">
        <v>29</v>
      </c>
      <c r="C33" s="31">
        <v>533</v>
      </c>
      <c r="D33" s="31">
        <v>183</v>
      </c>
      <c r="E33" s="31">
        <v>0</v>
      </c>
      <c r="F33" s="31">
        <v>4</v>
      </c>
      <c r="G33" s="31">
        <v>59</v>
      </c>
      <c r="H33" s="31">
        <v>32</v>
      </c>
      <c r="I33" s="31">
        <v>811</v>
      </c>
      <c r="J33" s="31">
        <f t="shared" si="1"/>
        <v>28924</v>
      </c>
      <c r="K33" s="32" t="s">
        <v>8</v>
      </c>
    </row>
    <row r="34" spans="1:11" x14ac:dyDescent="0.25">
      <c r="A34" s="1" t="s">
        <v>6</v>
      </c>
      <c r="B34" s="25">
        <v>30</v>
      </c>
      <c r="C34" s="1">
        <v>352</v>
      </c>
      <c r="D34" s="1">
        <v>136</v>
      </c>
      <c r="E34" s="1">
        <v>0</v>
      </c>
      <c r="F34" s="1">
        <v>0</v>
      </c>
      <c r="G34" s="1">
        <v>52</v>
      </c>
      <c r="H34" s="1">
        <v>20</v>
      </c>
      <c r="I34" s="1">
        <v>560</v>
      </c>
      <c r="J34" s="1">
        <f t="shared" si="1"/>
        <v>29484</v>
      </c>
      <c r="K34" s="25" t="s">
        <v>8</v>
      </c>
    </row>
    <row r="35" spans="1:11" ht="15.75" thickBot="1" x14ac:dyDescent="0.3">
      <c r="A35" s="1" t="s">
        <v>7</v>
      </c>
      <c r="B35" s="25">
        <v>31</v>
      </c>
      <c r="C35" s="1">
        <v>226</v>
      </c>
      <c r="D35" s="1">
        <v>111</v>
      </c>
      <c r="E35" s="1">
        <v>0</v>
      </c>
      <c r="F35" s="1">
        <v>0</v>
      </c>
      <c r="G35" s="1">
        <v>40</v>
      </c>
      <c r="H35" s="1">
        <v>15</v>
      </c>
      <c r="I35" s="1">
        <v>392</v>
      </c>
      <c r="J35" s="1">
        <f t="shared" si="1"/>
        <v>29876</v>
      </c>
      <c r="K35" s="25" t="s">
        <v>8</v>
      </c>
    </row>
    <row r="36" spans="1:11" ht="15.75" thickBot="1" x14ac:dyDescent="0.3">
      <c r="E36" s="26" t="s">
        <v>44</v>
      </c>
      <c r="F36" s="27"/>
      <c r="G36" s="27"/>
      <c r="H36" s="27"/>
      <c r="I36" s="27"/>
      <c r="J36" s="28">
        <f>J35/B35</f>
        <v>963.74193548387098</v>
      </c>
    </row>
    <row r="37" spans="1:11" ht="23.25" x14ac:dyDescent="0.35">
      <c r="A37" s="15" t="s">
        <v>45</v>
      </c>
      <c r="J37" s="34">
        <v>29876</v>
      </c>
    </row>
    <row r="38" spans="1:11" x14ac:dyDescent="0.25">
      <c r="J38" s="29"/>
    </row>
    <row r="39" spans="1:11" x14ac:dyDescent="0.25">
      <c r="J39" s="20"/>
    </row>
    <row r="40" spans="1:11" x14ac:dyDescent="0.25">
      <c r="J40" s="20"/>
    </row>
    <row r="41" spans="1:11" x14ac:dyDescent="0.25">
      <c r="J41" s="20"/>
    </row>
    <row r="42" spans="1:11" x14ac:dyDescent="0.25">
      <c r="J42" s="20"/>
    </row>
    <row r="43" spans="1:11" x14ac:dyDescent="0.25">
      <c r="J43" s="20"/>
    </row>
    <row r="44" spans="1:11" x14ac:dyDescent="0.25">
      <c r="J44" s="20"/>
    </row>
    <row r="45" spans="1:11" x14ac:dyDescent="0.25">
      <c r="J45" s="20"/>
    </row>
    <row r="46" spans="1:11" x14ac:dyDescent="0.25">
      <c r="J46" s="20"/>
    </row>
    <row r="47" spans="1:11" x14ac:dyDescent="0.25">
      <c r="J47" s="20"/>
    </row>
    <row r="48" spans="1:11" x14ac:dyDescent="0.25">
      <c r="J48" s="20"/>
    </row>
    <row r="49" spans="10:10" x14ac:dyDescent="0.25">
      <c r="J49" s="20"/>
    </row>
    <row r="50" spans="10:10" x14ac:dyDescent="0.25">
      <c r="J50" s="20"/>
    </row>
    <row r="51" spans="10:10" x14ac:dyDescent="0.25">
      <c r="J51" s="20"/>
    </row>
    <row r="52" spans="10:10" x14ac:dyDescent="0.25">
      <c r="J52" s="20"/>
    </row>
    <row r="53" spans="10:10" x14ac:dyDescent="0.25">
      <c r="J53" s="20"/>
    </row>
    <row r="54" spans="10:10" x14ac:dyDescent="0.25">
      <c r="J54" s="20"/>
    </row>
    <row r="55" spans="10:10" x14ac:dyDescent="0.25">
      <c r="J55" s="20"/>
    </row>
    <row r="56" spans="10:10" x14ac:dyDescent="0.25">
      <c r="J56" s="20"/>
    </row>
    <row r="57" spans="10:10" x14ac:dyDescent="0.25">
      <c r="J57" s="20"/>
    </row>
    <row r="58" spans="10:10" x14ac:dyDescent="0.25">
      <c r="J58" s="20"/>
    </row>
    <row r="59" spans="10:10" x14ac:dyDescent="0.25">
      <c r="J59" s="20"/>
    </row>
    <row r="60" spans="10:10" x14ac:dyDescent="0.25">
      <c r="J60" s="20"/>
    </row>
    <row r="61" spans="10:10" x14ac:dyDescent="0.25">
      <c r="J61" s="20"/>
    </row>
    <row r="62" spans="10:10" x14ac:dyDescent="0.25">
      <c r="J62" s="20"/>
    </row>
    <row r="63" spans="10:10" x14ac:dyDescent="0.25">
      <c r="J63" s="20"/>
    </row>
    <row r="64" spans="10:10" x14ac:dyDescent="0.25">
      <c r="J64" s="20"/>
    </row>
    <row r="65" spans="3:10" x14ac:dyDescent="0.25">
      <c r="J65" s="20"/>
    </row>
    <row r="66" spans="3:10" x14ac:dyDescent="0.25">
      <c r="J66" s="20"/>
    </row>
    <row r="67" spans="3:10" x14ac:dyDescent="0.25">
      <c r="J67" s="20"/>
    </row>
    <row r="68" spans="3:10" x14ac:dyDescent="0.25">
      <c r="J68" s="20"/>
    </row>
    <row r="69" spans="3:10" x14ac:dyDescent="0.25">
      <c r="J69" s="20"/>
    </row>
    <row r="70" spans="3:10" x14ac:dyDescent="0.25">
      <c r="J70" s="20"/>
    </row>
    <row r="71" spans="3:10" x14ac:dyDescent="0.25">
      <c r="J71" s="20"/>
    </row>
    <row r="72" spans="3:10" x14ac:dyDescent="0.25">
      <c r="J72" s="20"/>
    </row>
    <row r="73" spans="3:10" x14ac:dyDescent="0.25">
      <c r="J73" s="20"/>
    </row>
    <row r="74" spans="3:10" x14ac:dyDescent="0.25">
      <c r="J74" s="20"/>
    </row>
    <row r="75" spans="3:10" x14ac:dyDescent="0.25">
      <c r="C75" s="30"/>
      <c r="D75" t="s">
        <v>46</v>
      </c>
      <c r="J75" s="20"/>
    </row>
    <row r="76" spans="3:10" x14ac:dyDescent="0.25">
      <c r="C76" s="18"/>
      <c r="D76" t="s">
        <v>47</v>
      </c>
      <c r="J76" s="20"/>
    </row>
    <row r="77" spans="3:10" x14ac:dyDescent="0.25">
      <c r="J77" s="20"/>
    </row>
    <row r="78" spans="3:10" x14ac:dyDescent="0.25">
      <c r="J78" s="20"/>
    </row>
    <row r="79" spans="3:10" x14ac:dyDescent="0.25">
      <c r="J79" s="20"/>
    </row>
  </sheetData>
  <mergeCells count="2">
    <mergeCell ref="C3:E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78"/>
  <sheetViews>
    <sheetView topLeftCell="A76" workbookViewId="0">
      <selection activeCell="M28" sqref="M28"/>
    </sheetView>
  </sheetViews>
  <sheetFormatPr baseColWidth="10" defaultRowHeight="15" x14ac:dyDescent="0.25"/>
  <cols>
    <col min="2" max="2" width="11.42578125" style="20"/>
    <col min="3" max="3" width="13.28515625" customWidth="1"/>
    <col min="4" max="4" width="15.42578125" customWidth="1"/>
    <col min="5" max="6" width="14.5703125" customWidth="1"/>
    <col min="7" max="8" width="14.42578125" customWidth="1"/>
    <col min="9" max="9" width="12.42578125" customWidth="1"/>
    <col min="10" max="10" width="16.28515625" customWidth="1"/>
    <col min="11" max="11" width="11.42578125" style="20"/>
  </cols>
  <sheetData>
    <row r="1" spans="1:11" ht="26.25" x14ac:dyDescent="0.4">
      <c r="A1" s="2" t="s">
        <v>71</v>
      </c>
      <c r="J1" s="20"/>
    </row>
    <row r="2" spans="1:11" ht="27" thickBot="1" x14ac:dyDescent="0.45">
      <c r="A2" s="2"/>
      <c r="J2" s="20"/>
    </row>
    <row r="3" spans="1:11" ht="19.5" thickBot="1" x14ac:dyDescent="0.35">
      <c r="A3" s="15"/>
      <c r="B3" s="21"/>
      <c r="C3" s="59" t="s">
        <v>35</v>
      </c>
      <c r="D3" s="60"/>
      <c r="E3" s="61"/>
      <c r="F3" s="38"/>
      <c r="G3" s="15"/>
      <c r="H3" s="15"/>
      <c r="I3" s="62" t="s">
        <v>36</v>
      </c>
      <c r="J3" s="63"/>
      <c r="K3" s="21"/>
    </row>
    <row r="4" spans="1:11" ht="18.75" x14ac:dyDescent="0.3">
      <c r="A4" s="22" t="s">
        <v>0</v>
      </c>
      <c r="B4" s="22" t="s">
        <v>1</v>
      </c>
      <c r="C4" s="23" t="s">
        <v>37</v>
      </c>
      <c r="D4" s="23" t="s">
        <v>38</v>
      </c>
      <c r="E4" s="24" t="s">
        <v>39</v>
      </c>
      <c r="F4" s="6" t="s">
        <v>50</v>
      </c>
      <c r="G4" s="22" t="s">
        <v>60</v>
      </c>
      <c r="H4" s="22" t="s">
        <v>56</v>
      </c>
      <c r="I4" s="23" t="s">
        <v>40</v>
      </c>
      <c r="J4" s="23" t="s">
        <v>41</v>
      </c>
      <c r="K4" s="22" t="s">
        <v>2</v>
      </c>
    </row>
    <row r="5" spans="1:11" x14ac:dyDescent="0.25">
      <c r="A5" s="1" t="s">
        <v>72</v>
      </c>
      <c r="B5" s="25">
        <f>FEBRERO2022!B5</f>
        <v>1</v>
      </c>
      <c r="C5" s="1">
        <v>192</v>
      </c>
      <c r="D5" s="1">
        <v>98</v>
      </c>
      <c r="E5" s="1">
        <v>0</v>
      </c>
      <c r="F5" s="1">
        <v>1</v>
      </c>
      <c r="G5" s="1">
        <v>35</v>
      </c>
      <c r="H5" s="1">
        <v>3</v>
      </c>
      <c r="I5" s="1">
        <f>SUM(C5:H5)</f>
        <v>329</v>
      </c>
      <c r="J5" s="1">
        <f>I5</f>
        <v>329</v>
      </c>
      <c r="K5" s="25" t="s">
        <v>8</v>
      </c>
    </row>
    <row r="6" spans="1:11" x14ac:dyDescent="0.25">
      <c r="A6" s="1" t="s">
        <v>3</v>
      </c>
      <c r="B6" s="25">
        <f>FEBRERO2022!B6</f>
        <v>2</v>
      </c>
      <c r="C6" s="1">
        <v>282</v>
      </c>
      <c r="D6" s="1">
        <v>142</v>
      </c>
      <c r="E6" s="1">
        <v>0</v>
      </c>
      <c r="F6" s="1">
        <v>0</v>
      </c>
      <c r="G6" s="1">
        <v>50</v>
      </c>
      <c r="H6" s="1">
        <v>22</v>
      </c>
      <c r="I6" s="1">
        <f>SUM(C6:H6)</f>
        <v>496</v>
      </c>
      <c r="J6" s="1">
        <f>J5+I6</f>
        <v>825</v>
      </c>
      <c r="K6" s="25" t="s">
        <v>8</v>
      </c>
    </row>
    <row r="7" spans="1:11" x14ac:dyDescent="0.25">
      <c r="A7" s="1" t="s">
        <v>4</v>
      </c>
      <c r="B7" s="25">
        <f>FEBRERO2022!B7</f>
        <v>3</v>
      </c>
      <c r="C7" s="1">
        <v>427</v>
      </c>
      <c r="D7" s="1">
        <v>272</v>
      </c>
      <c r="E7" s="1">
        <v>0</v>
      </c>
      <c r="F7" s="1">
        <v>4</v>
      </c>
      <c r="G7" s="1">
        <v>42</v>
      </c>
      <c r="H7" s="1">
        <v>25</v>
      </c>
      <c r="I7" s="1">
        <f>SUM(C7:H7)</f>
        <v>770</v>
      </c>
      <c r="J7" s="1">
        <f t="shared" ref="J7:J34" si="0">J6+I7</f>
        <v>1595</v>
      </c>
      <c r="K7" s="25" t="s">
        <v>8</v>
      </c>
    </row>
    <row r="8" spans="1:11" x14ac:dyDescent="0.25">
      <c r="A8" s="1" t="s">
        <v>43</v>
      </c>
      <c r="B8" s="25">
        <f>FEBRERO2022!B8</f>
        <v>4</v>
      </c>
      <c r="C8" s="1">
        <v>581</v>
      </c>
      <c r="D8" s="1">
        <v>185</v>
      </c>
      <c r="E8" s="1">
        <v>0</v>
      </c>
      <c r="F8" s="1">
        <v>10</v>
      </c>
      <c r="G8" s="1">
        <v>41</v>
      </c>
      <c r="H8" s="1">
        <v>31</v>
      </c>
      <c r="I8" s="1">
        <v>848</v>
      </c>
      <c r="J8" s="1">
        <f t="shared" si="0"/>
        <v>2443</v>
      </c>
      <c r="K8" s="25" t="s">
        <v>69</v>
      </c>
    </row>
    <row r="9" spans="1:11" x14ac:dyDescent="0.25">
      <c r="A9" s="1" t="s">
        <v>5</v>
      </c>
      <c r="B9" s="32">
        <f>FEBRERO2022!B9</f>
        <v>5</v>
      </c>
      <c r="C9" s="31">
        <v>361</v>
      </c>
      <c r="D9" s="31">
        <v>228</v>
      </c>
      <c r="E9" s="31">
        <v>0</v>
      </c>
      <c r="F9" s="31">
        <v>4</v>
      </c>
      <c r="G9" s="31">
        <v>29</v>
      </c>
      <c r="H9" s="31">
        <v>44</v>
      </c>
      <c r="I9" s="31">
        <f>SUM(C9:H9)</f>
        <v>666</v>
      </c>
      <c r="J9" s="31">
        <f t="shared" si="0"/>
        <v>3109</v>
      </c>
      <c r="K9" s="32" t="s">
        <v>69</v>
      </c>
    </row>
    <row r="10" spans="1:11" x14ac:dyDescent="0.25">
      <c r="A10" s="1" t="s">
        <v>6</v>
      </c>
      <c r="B10" s="25">
        <f>FEBRERO2022!B10</f>
        <v>6</v>
      </c>
      <c r="C10" s="1">
        <v>253</v>
      </c>
      <c r="D10" s="1">
        <v>128</v>
      </c>
      <c r="E10" s="1">
        <v>0</v>
      </c>
      <c r="F10" s="1">
        <v>0</v>
      </c>
      <c r="G10" s="1">
        <v>30</v>
      </c>
      <c r="H10" s="1">
        <v>17</v>
      </c>
      <c r="I10" s="1">
        <f>SUM(C10:H10)</f>
        <v>428</v>
      </c>
      <c r="J10" s="1">
        <f t="shared" si="0"/>
        <v>3537</v>
      </c>
      <c r="K10" s="25" t="s">
        <v>69</v>
      </c>
    </row>
    <row r="11" spans="1:11" x14ac:dyDescent="0.25">
      <c r="A11" s="1" t="s">
        <v>7</v>
      </c>
      <c r="B11" s="25">
        <f>FEBRERO2022!B11</f>
        <v>7</v>
      </c>
      <c r="C11" s="1">
        <v>318</v>
      </c>
      <c r="D11" s="1">
        <v>93</v>
      </c>
      <c r="E11" s="1">
        <v>0</v>
      </c>
      <c r="F11" s="1">
        <v>3</v>
      </c>
      <c r="G11" s="1">
        <v>31</v>
      </c>
      <c r="H11" s="1">
        <v>7</v>
      </c>
      <c r="I11" s="1">
        <f>SUM(C11:H11)</f>
        <v>452</v>
      </c>
      <c r="J11" s="1">
        <f t="shared" si="0"/>
        <v>3989</v>
      </c>
      <c r="K11" s="25" t="s">
        <v>69</v>
      </c>
    </row>
    <row r="12" spans="1:11" x14ac:dyDescent="0.25">
      <c r="A12" s="1" t="s">
        <v>42</v>
      </c>
      <c r="B12" s="25">
        <f>FEBRERO2022!B12</f>
        <v>8</v>
      </c>
      <c r="C12" s="1">
        <v>354</v>
      </c>
      <c r="D12" s="1">
        <v>63</v>
      </c>
      <c r="E12" s="1">
        <v>0</v>
      </c>
      <c r="F12" s="1">
        <v>5</v>
      </c>
      <c r="G12" s="1">
        <v>28</v>
      </c>
      <c r="H12" s="1">
        <v>5</v>
      </c>
      <c r="I12" s="1">
        <v>455</v>
      </c>
      <c r="J12" s="1">
        <f t="shared" si="0"/>
        <v>4444</v>
      </c>
      <c r="K12" s="25" t="s">
        <v>69</v>
      </c>
    </row>
    <row r="13" spans="1:11" x14ac:dyDescent="0.25">
      <c r="A13" s="1" t="s">
        <v>3</v>
      </c>
      <c r="B13" s="25">
        <f>FEBRERO2022!B13</f>
        <v>9</v>
      </c>
      <c r="C13" s="1">
        <v>319</v>
      </c>
      <c r="D13" s="1">
        <v>88</v>
      </c>
      <c r="E13" s="1">
        <v>0</v>
      </c>
      <c r="F13" s="1">
        <v>4</v>
      </c>
      <c r="G13" s="1">
        <v>36</v>
      </c>
      <c r="H13" s="1">
        <v>7</v>
      </c>
      <c r="I13" s="1">
        <f t="shared" ref="I13:I32" si="1">SUM(C13:H13)</f>
        <v>454</v>
      </c>
      <c r="J13" s="1">
        <f t="shared" si="0"/>
        <v>4898</v>
      </c>
      <c r="K13" s="25" t="s">
        <v>69</v>
      </c>
    </row>
    <row r="14" spans="1:11" x14ac:dyDescent="0.25">
      <c r="A14" s="1" t="s">
        <v>4</v>
      </c>
      <c r="B14" s="25">
        <f>FEBRERO2022!B14</f>
        <v>10</v>
      </c>
      <c r="C14" s="1">
        <v>437</v>
      </c>
      <c r="D14" s="1">
        <v>171</v>
      </c>
      <c r="E14" s="1">
        <v>0</v>
      </c>
      <c r="F14" s="1">
        <v>8</v>
      </c>
      <c r="G14" s="1">
        <v>37</v>
      </c>
      <c r="H14" s="1">
        <v>27</v>
      </c>
      <c r="I14" s="1">
        <f t="shared" si="1"/>
        <v>680</v>
      </c>
      <c r="J14" s="1">
        <f t="shared" si="0"/>
        <v>5578</v>
      </c>
      <c r="K14" s="25" t="s">
        <v>8</v>
      </c>
    </row>
    <row r="15" spans="1:11" x14ac:dyDescent="0.25">
      <c r="A15" s="1" t="s">
        <v>43</v>
      </c>
      <c r="B15" s="25">
        <f>FEBRERO2022!B15</f>
        <v>11</v>
      </c>
      <c r="C15" s="1">
        <v>872</v>
      </c>
      <c r="D15" s="1">
        <v>207</v>
      </c>
      <c r="E15" s="1">
        <v>0</v>
      </c>
      <c r="F15" s="1">
        <v>0</v>
      </c>
      <c r="G15" s="1">
        <v>64</v>
      </c>
      <c r="H15" s="1">
        <v>7</v>
      </c>
      <c r="I15" s="1">
        <f t="shared" si="1"/>
        <v>1150</v>
      </c>
      <c r="J15" s="1">
        <f t="shared" si="0"/>
        <v>6728</v>
      </c>
      <c r="K15" s="25" t="s">
        <v>8</v>
      </c>
    </row>
    <row r="16" spans="1:11" x14ac:dyDescent="0.25">
      <c r="A16" s="1" t="s">
        <v>5</v>
      </c>
      <c r="B16" s="32">
        <f>FEBRERO2022!B16</f>
        <v>12</v>
      </c>
      <c r="C16" s="31">
        <v>643</v>
      </c>
      <c r="D16" s="31">
        <v>132</v>
      </c>
      <c r="E16" s="31">
        <v>0</v>
      </c>
      <c r="F16" s="31">
        <v>2</v>
      </c>
      <c r="G16" s="31">
        <v>52</v>
      </c>
      <c r="H16" s="31">
        <v>20</v>
      </c>
      <c r="I16" s="31">
        <f t="shared" si="1"/>
        <v>849</v>
      </c>
      <c r="J16" s="31">
        <f t="shared" si="0"/>
        <v>7577</v>
      </c>
      <c r="K16" s="32" t="s">
        <v>8</v>
      </c>
    </row>
    <row r="17" spans="1:13" x14ac:dyDescent="0.25">
      <c r="A17" s="1" t="s">
        <v>6</v>
      </c>
      <c r="B17" s="25">
        <f>FEBRERO2022!B17</f>
        <v>13</v>
      </c>
      <c r="C17" s="1">
        <v>436</v>
      </c>
      <c r="D17" s="1">
        <v>65</v>
      </c>
      <c r="E17" s="1">
        <v>0</v>
      </c>
      <c r="F17" s="1">
        <v>3</v>
      </c>
      <c r="G17" s="1">
        <v>45</v>
      </c>
      <c r="H17" s="1">
        <v>39</v>
      </c>
      <c r="I17" s="1">
        <f t="shared" si="1"/>
        <v>588</v>
      </c>
      <c r="J17" s="1">
        <f t="shared" si="0"/>
        <v>8165</v>
      </c>
      <c r="K17" s="25" t="s">
        <v>8</v>
      </c>
    </row>
    <row r="18" spans="1:13" x14ac:dyDescent="0.25">
      <c r="A18" s="1" t="s">
        <v>7</v>
      </c>
      <c r="B18" s="25">
        <f>FEBRERO2022!B18</f>
        <v>14</v>
      </c>
      <c r="C18" s="1">
        <v>454</v>
      </c>
      <c r="D18" s="1">
        <v>65</v>
      </c>
      <c r="E18" s="1">
        <v>0</v>
      </c>
      <c r="F18" s="1">
        <v>3</v>
      </c>
      <c r="G18" s="1">
        <v>55</v>
      </c>
      <c r="H18" s="1">
        <v>44</v>
      </c>
      <c r="I18" s="1">
        <f t="shared" si="1"/>
        <v>621</v>
      </c>
      <c r="J18" s="1">
        <f t="shared" si="0"/>
        <v>8786</v>
      </c>
      <c r="K18" s="25" t="s">
        <v>8</v>
      </c>
    </row>
    <row r="19" spans="1:13" x14ac:dyDescent="0.25">
      <c r="A19" s="1" t="s">
        <v>42</v>
      </c>
      <c r="B19" s="25">
        <f>FEBRERO2022!B19</f>
        <v>15</v>
      </c>
      <c r="C19" s="1">
        <v>324</v>
      </c>
      <c r="D19" s="1">
        <v>71</v>
      </c>
      <c r="E19" s="1">
        <v>0</v>
      </c>
      <c r="F19" s="1">
        <v>5</v>
      </c>
      <c r="G19" s="1">
        <v>52</v>
      </c>
      <c r="H19" s="1">
        <v>36</v>
      </c>
      <c r="I19" s="1">
        <f t="shared" si="1"/>
        <v>488</v>
      </c>
      <c r="J19" s="1">
        <f t="shared" si="0"/>
        <v>9274</v>
      </c>
      <c r="K19" s="25" t="s">
        <v>8</v>
      </c>
    </row>
    <row r="20" spans="1:13" x14ac:dyDescent="0.25">
      <c r="A20" s="1" t="s">
        <v>3</v>
      </c>
      <c r="B20" s="25">
        <f>FEBRERO2022!B20</f>
        <v>16</v>
      </c>
      <c r="C20" s="1">
        <v>187</v>
      </c>
      <c r="D20" s="1">
        <v>83</v>
      </c>
      <c r="E20" s="1">
        <v>0</v>
      </c>
      <c r="F20" s="1">
        <v>4</v>
      </c>
      <c r="G20" s="1">
        <v>42</v>
      </c>
      <c r="H20" s="1">
        <v>10</v>
      </c>
      <c r="I20" s="1">
        <f t="shared" si="1"/>
        <v>326</v>
      </c>
      <c r="J20" s="1">
        <f t="shared" si="0"/>
        <v>9600</v>
      </c>
      <c r="K20" s="25" t="s">
        <v>69</v>
      </c>
    </row>
    <row r="21" spans="1:13" x14ac:dyDescent="0.25">
      <c r="A21" s="1" t="s">
        <v>4</v>
      </c>
      <c r="B21" s="25">
        <f>FEBRERO2022!B21</f>
        <v>17</v>
      </c>
      <c r="C21" s="1">
        <v>1103</v>
      </c>
      <c r="D21" s="1">
        <v>285</v>
      </c>
      <c r="E21" s="1">
        <v>0</v>
      </c>
      <c r="F21" s="1">
        <v>87</v>
      </c>
      <c r="G21" s="1">
        <v>109</v>
      </c>
      <c r="H21" s="1">
        <v>234</v>
      </c>
      <c r="I21" s="1">
        <f t="shared" si="1"/>
        <v>1818</v>
      </c>
      <c r="J21" s="1">
        <f t="shared" si="0"/>
        <v>11418</v>
      </c>
      <c r="K21" s="25" t="s">
        <v>8</v>
      </c>
    </row>
    <row r="22" spans="1:13" x14ac:dyDescent="0.25">
      <c r="A22" s="41" t="s">
        <v>43</v>
      </c>
      <c r="B22" s="43">
        <f>FEBRERO2022!B22</f>
        <v>18</v>
      </c>
      <c r="C22" s="33">
        <v>1972</v>
      </c>
      <c r="D22" s="33">
        <v>936</v>
      </c>
      <c r="E22" s="33">
        <v>0</v>
      </c>
      <c r="F22" s="33">
        <v>372</v>
      </c>
      <c r="G22" s="33">
        <v>192</v>
      </c>
      <c r="H22" s="33">
        <v>423</v>
      </c>
      <c r="I22" s="33">
        <f t="shared" si="1"/>
        <v>3895</v>
      </c>
      <c r="J22" s="33">
        <f t="shared" si="0"/>
        <v>15313</v>
      </c>
      <c r="K22" s="43" t="s">
        <v>8</v>
      </c>
    </row>
    <row r="23" spans="1:13" x14ac:dyDescent="0.25">
      <c r="A23" s="41" t="s">
        <v>5</v>
      </c>
      <c r="B23" s="32">
        <f>FEBRERO2022!B23</f>
        <v>19</v>
      </c>
      <c r="C23" s="31">
        <v>1620</v>
      </c>
      <c r="D23" s="31">
        <v>626</v>
      </c>
      <c r="E23" s="31">
        <v>0</v>
      </c>
      <c r="F23" s="31">
        <v>277</v>
      </c>
      <c r="G23" s="31">
        <v>162</v>
      </c>
      <c r="H23" s="31">
        <v>419</v>
      </c>
      <c r="I23" s="31">
        <f t="shared" si="1"/>
        <v>3104</v>
      </c>
      <c r="J23" s="31">
        <f t="shared" si="0"/>
        <v>18417</v>
      </c>
      <c r="K23" s="32" t="s">
        <v>8</v>
      </c>
    </row>
    <row r="24" spans="1:13" x14ac:dyDescent="0.25">
      <c r="A24" s="41" t="s">
        <v>6</v>
      </c>
      <c r="B24" s="25">
        <f>FEBRERO2022!B24</f>
        <v>20</v>
      </c>
      <c r="C24" s="1">
        <v>495</v>
      </c>
      <c r="D24" s="1">
        <v>182</v>
      </c>
      <c r="E24" s="1">
        <v>0</v>
      </c>
      <c r="F24" s="1">
        <v>35</v>
      </c>
      <c r="G24" s="1">
        <v>64</v>
      </c>
      <c r="H24" s="1">
        <v>168</v>
      </c>
      <c r="I24" s="1">
        <f t="shared" si="1"/>
        <v>944</v>
      </c>
      <c r="J24" s="1">
        <f t="shared" si="0"/>
        <v>19361</v>
      </c>
      <c r="K24" s="25" t="s">
        <v>8</v>
      </c>
    </row>
    <row r="25" spans="1:13" x14ac:dyDescent="0.25">
      <c r="A25" s="1" t="s">
        <v>7</v>
      </c>
      <c r="B25" s="25">
        <f>FEBRERO2022!B25</f>
        <v>21</v>
      </c>
      <c r="C25" s="1">
        <v>300</v>
      </c>
      <c r="D25" s="1">
        <v>122</v>
      </c>
      <c r="E25" s="1">
        <v>0</v>
      </c>
      <c r="F25" s="1">
        <v>0</v>
      </c>
      <c r="G25" s="1">
        <v>38</v>
      </c>
      <c r="H25" s="1">
        <v>25</v>
      </c>
      <c r="I25" s="1">
        <f t="shared" si="1"/>
        <v>485</v>
      </c>
      <c r="J25" s="1">
        <f t="shared" si="0"/>
        <v>19846</v>
      </c>
      <c r="K25" s="25" t="s">
        <v>8</v>
      </c>
    </row>
    <row r="26" spans="1:13" x14ac:dyDescent="0.25">
      <c r="A26" s="1" t="s">
        <v>42</v>
      </c>
      <c r="B26" s="25">
        <f>FEBRERO2022!B26</f>
        <v>22</v>
      </c>
      <c r="C26" s="1">
        <v>229</v>
      </c>
      <c r="D26" s="1">
        <v>52</v>
      </c>
      <c r="E26" s="1">
        <v>0</v>
      </c>
      <c r="F26" s="1">
        <v>3</v>
      </c>
      <c r="G26" s="1">
        <v>21</v>
      </c>
      <c r="H26" s="1">
        <v>28</v>
      </c>
      <c r="I26" s="1">
        <f t="shared" si="1"/>
        <v>333</v>
      </c>
      <c r="J26" s="1">
        <f t="shared" si="0"/>
        <v>20179</v>
      </c>
      <c r="K26" s="25" t="s">
        <v>9</v>
      </c>
      <c r="L26" s="18">
        <v>3895</v>
      </c>
      <c r="M26" t="s">
        <v>48</v>
      </c>
    </row>
    <row r="27" spans="1:13" x14ac:dyDescent="0.25">
      <c r="A27" s="1" t="s">
        <v>3</v>
      </c>
      <c r="B27" s="25">
        <f>FEBRERO2022!B27</f>
        <v>23</v>
      </c>
      <c r="C27" s="1">
        <v>296</v>
      </c>
      <c r="D27" s="1">
        <v>63</v>
      </c>
      <c r="E27" s="1">
        <v>0</v>
      </c>
      <c r="F27" s="1">
        <v>5</v>
      </c>
      <c r="G27" s="1">
        <v>35</v>
      </c>
      <c r="H27" s="1">
        <v>37</v>
      </c>
      <c r="I27" s="1">
        <f t="shared" si="1"/>
        <v>436</v>
      </c>
      <c r="J27" s="1">
        <f t="shared" si="0"/>
        <v>20615</v>
      </c>
      <c r="K27" s="25" t="s">
        <v>69</v>
      </c>
      <c r="L27" s="42" t="s">
        <v>74</v>
      </c>
      <c r="M27" t="s">
        <v>73</v>
      </c>
    </row>
    <row r="28" spans="1:13" x14ac:dyDescent="0.25">
      <c r="A28" s="1" t="s">
        <v>4</v>
      </c>
      <c r="B28" s="25">
        <f>FEBRERO2022!B28</f>
        <v>24</v>
      </c>
      <c r="C28" s="1">
        <v>526</v>
      </c>
      <c r="D28" s="1">
        <v>96</v>
      </c>
      <c r="E28" s="1">
        <v>0</v>
      </c>
      <c r="F28" s="1">
        <v>4</v>
      </c>
      <c r="G28" s="1">
        <v>42</v>
      </c>
      <c r="H28" s="1">
        <v>35</v>
      </c>
      <c r="I28" s="1">
        <f t="shared" si="1"/>
        <v>703</v>
      </c>
      <c r="J28" s="1">
        <f t="shared" si="0"/>
        <v>21318</v>
      </c>
      <c r="K28" s="25" t="s">
        <v>8</v>
      </c>
    </row>
    <row r="29" spans="1:13" x14ac:dyDescent="0.25">
      <c r="A29" s="1" t="s">
        <v>43</v>
      </c>
      <c r="B29" s="25">
        <f>FEBRERO2022!B29</f>
        <v>25</v>
      </c>
      <c r="C29" s="1">
        <v>897</v>
      </c>
      <c r="D29" s="1">
        <v>269</v>
      </c>
      <c r="E29" s="1">
        <v>0</v>
      </c>
      <c r="F29" s="1">
        <v>10</v>
      </c>
      <c r="G29" s="1">
        <v>52</v>
      </c>
      <c r="H29" s="1">
        <v>49</v>
      </c>
      <c r="I29" s="1">
        <f t="shared" si="1"/>
        <v>1277</v>
      </c>
      <c r="J29" s="1">
        <f t="shared" si="0"/>
        <v>22595</v>
      </c>
      <c r="K29" s="25" t="s">
        <v>8</v>
      </c>
    </row>
    <row r="30" spans="1:13" x14ac:dyDescent="0.25">
      <c r="A30" s="1" t="s">
        <v>5</v>
      </c>
      <c r="B30" s="32">
        <f>FEBRERO2022!B30</f>
        <v>26</v>
      </c>
      <c r="C30" s="31">
        <v>410</v>
      </c>
      <c r="D30" s="31">
        <v>100</v>
      </c>
      <c r="E30" s="31">
        <v>0</v>
      </c>
      <c r="F30" s="31">
        <v>1</v>
      </c>
      <c r="G30" s="31">
        <v>48</v>
      </c>
      <c r="H30" s="31">
        <v>27</v>
      </c>
      <c r="I30" s="31">
        <f t="shared" si="1"/>
        <v>586</v>
      </c>
      <c r="J30" s="31">
        <f t="shared" si="0"/>
        <v>23181</v>
      </c>
      <c r="K30" s="32" t="s">
        <v>69</v>
      </c>
    </row>
    <row r="31" spans="1:13" x14ac:dyDescent="0.25">
      <c r="A31" s="1" t="s">
        <v>6</v>
      </c>
      <c r="B31" s="25">
        <f>FEBRERO2022!B31</f>
        <v>27</v>
      </c>
      <c r="C31" s="1">
        <v>302</v>
      </c>
      <c r="D31" s="1">
        <v>92</v>
      </c>
      <c r="E31" s="1">
        <v>0</v>
      </c>
      <c r="F31" s="1">
        <v>1</v>
      </c>
      <c r="G31" s="1">
        <v>35</v>
      </c>
      <c r="H31" s="1">
        <v>16</v>
      </c>
      <c r="I31" s="1">
        <f t="shared" si="1"/>
        <v>446</v>
      </c>
      <c r="J31" s="1">
        <f t="shared" si="0"/>
        <v>23627</v>
      </c>
      <c r="K31" s="25" t="s">
        <v>69</v>
      </c>
    </row>
    <row r="32" spans="1:13" x14ac:dyDescent="0.25">
      <c r="A32" s="1" t="s">
        <v>7</v>
      </c>
      <c r="B32" s="25">
        <f>FEBRERO2022!B32</f>
        <v>28</v>
      </c>
      <c r="C32" s="1">
        <v>255</v>
      </c>
      <c r="D32" s="1">
        <v>104</v>
      </c>
      <c r="E32" s="1">
        <v>0</v>
      </c>
      <c r="F32" s="1">
        <v>2</v>
      </c>
      <c r="G32" s="1">
        <v>22</v>
      </c>
      <c r="H32" s="1">
        <v>15</v>
      </c>
      <c r="I32" s="1">
        <f t="shared" si="1"/>
        <v>398</v>
      </c>
      <c r="J32" s="1">
        <f t="shared" si="0"/>
        <v>24025</v>
      </c>
      <c r="K32" s="25" t="s">
        <v>69</v>
      </c>
    </row>
    <row r="33" spans="1:11" x14ac:dyDescent="0.25">
      <c r="A33" s="1" t="s">
        <v>42</v>
      </c>
      <c r="B33" s="25">
        <v>29</v>
      </c>
      <c r="C33" s="1">
        <v>237</v>
      </c>
      <c r="D33" s="1">
        <v>185</v>
      </c>
      <c r="E33" s="1">
        <v>0</v>
      </c>
      <c r="F33" s="1">
        <v>2</v>
      </c>
      <c r="G33" s="1">
        <v>45</v>
      </c>
      <c r="H33" s="1">
        <v>17</v>
      </c>
      <c r="I33" s="1">
        <v>486</v>
      </c>
      <c r="J33" s="1">
        <f t="shared" si="0"/>
        <v>24511</v>
      </c>
      <c r="K33" s="25" t="s">
        <v>8</v>
      </c>
    </row>
    <row r="34" spans="1:11" ht="15.75" thickBot="1" x14ac:dyDescent="0.3">
      <c r="A34" s="1" t="s">
        <v>3</v>
      </c>
      <c r="B34" s="25">
        <v>30</v>
      </c>
      <c r="C34" s="1">
        <v>321</v>
      </c>
      <c r="D34" s="1">
        <v>83</v>
      </c>
      <c r="E34" s="1">
        <v>0</v>
      </c>
      <c r="F34" s="1">
        <v>3</v>
      </c>
      <c r="G34" s="1">
        <v>40</v>
      </c>
      <c r="H34" s="1">
        <v>48</v>
      </c>
      <c r="I34" s="1">
        <v>495</v>
      </c>
      <c r="J34" s="1">
        <f t="shared" si="0"/>
        <v>25006</v>
      </c>
      <c r="K34" s="25" t="s">
        <v>8</v>
      </c>
    </row>
    <row r="35" spans="1:11" ht="15.75" thickBot="1" x14ac:dyDescent="0.3">
      <c r="E35" s="26" t="s">
        <v>44</v>
      </c>
      <c r="F35" s="27"/>
      <c r="G35" s="27"/>
      <c r="H35" s="27"/>
      <c r="I35" s="27"/>
      <c r="J35" s="28">
        <f>J34/B34</f>
        <v>833.5333333333333</v>
      </c>
    </row>
    <row r="36" spans="1:11" ht="23.25" x14ac:dyDescent="0.35">
      <c r="A36" s="15" t="s">
        <v>45</v>
      </c>
      <c r="J36" s="34">
        <v>25006</v>
      </c>
    </row>
    <row r="37" spans="1:11" x14ac:dyDescent="0.25">
      <c r="J37" s="29"/>
    </row>
    <row r="38" spans="1:11" x14ac:dyDescent="0.25">
      <c r="J38" s="20"/>
    </row>
    <row r="39" spans="1:11" x14ac:dyDescent="0.25">
      <c r="J39" s="20"/>
    </row>
    <row r="40" spans="1:11" x14ac:dyDescent="0.25">
      <c r="J40" s="20"/>
    </row>
    <row r="41" spans="1:11" x14ac:dyDescent="0.25">
      <c r="J41" s="20"/>
    </row>
    <row r="42" spans="1:11" x14ac:dyDescent="0.25">
      <c r="J42" s="20"/>
    </row>
    <row r="43" spans="1:11" x14ac:dyDescent="0.25">
      <c r="J43" s="20"/>
    </row>
    <row r="44" spans="1:11" x14ac:dyDescent="0.25">
      <c r="J44" s="20"/>
    </row>
    <row r="45" spans="1:11" x14ac:dyDescent="0.25">
      <c r="J45" s="20"/>
    </row>
    <row r="46" spans="1:11" x14ac:dyDescent="0.25">
      <c r="J46" s="20"/>
    </row>
    <row r="47" spans="1:11" x14ac:dyDescent="0.25">
      <c r="J47" s="20"/>
    </row>
    <row r="48" spans="1:11" x14ac:dyDescent="0.25">
      <c r="J48" s="20"/>
    </row>
    <row r="49" spans="10:10" x14ac:dyDescent="0.25">
      <c r="J49" s="20"/>
    </row>
    <row r="50" spans="10:10" x14ac:dyDescent="0.25">
      <c r="J50" s="20"/>
    </row>
    <row r="51" spans="10:10" x14ac:dyDescent="0.25">
      <c r="J51" s="20"/>
    </row>
    <row r="52" spans="10:10" x14ac:dyDescent="0.25">
      <c r="J52" s="20"/>
    </row>
    <row r="53" spans="10:10" x14ac:dyDescent="0.25">
      <c r="J53" s="20"/>
    </row>
    <row r="54" spans="10:10" x14ac:dyDescent="0.25">
      <c r="J54" s="20"/>
    </row>
    <row r="55" spans="10:10" x14ac:dyDescent="0.25">
      <c r="J55" s="20"/>
    </row>
    <row r="56" spans="10:10" x14ac:dyDescent="0.25">
      <c r="J56" s="20"/>
    </row>
    <row r="57" spans="10:10" x14ac:dyDescent="0.25">
      <c r="J57" s="20"/>
    </row>
    <row r="58" spans="10:10" x14ac:dyDescent="0.25">
      <c r="J58" s="20"/>
    </row>
    <row r="59" spans="10:10" x14ac:dyDescent="0.25">
      <c r="J59" s="20"/>
    </row>
    <row r="60" spans="10:10" x14ac:dyDescent="0.25">
      <c r="J60" s="20"/>
    </row>
    <row r="61" spans="10:10" x14ac:dyDescent="0.25">
      <c r="J61" s="20"/>
    </row>
    <row r="62" spans="10:10" x14ac:dyDescent="0.25">
      <c r="J62" s="20"/>
    </row>
    <row r="63" spans="10:10" x14ac:dyDescent="0.25">
      <c r="J63" s="20"/>
    </row>
    <row r="64" spans="10:10" x14ac:dyDescent="0.25">
      <c r="J64" s="20"/>
    </row>
    <row r="65" spans="3:10" x14ac:dyDescent="0.25">
      <c r="J65" s="20"/>
    </row>
    <row r="66" spans="3:10" x14ac:dyDescent="0.25">
      <c r="J66" s="20"/>
    </row>
    <row r="67" spans="3:10" x14ac:dyDescent="0.25">
      <c r="J67" s="20"/>
    </row>
    <row r="68" spans="3:10" x14ac:dyDescent="0.25">
      <c r="J68" s="20"/>
    </row>
    <row r="69" spans="3:10" x14ac:dyDescent="0.25">
      <c r="J69" s="20"/>
    </row>
    <row r="70" spans="3:10" x14ac:dyDescent="0.25">
      <c r="J70" s="20"/>
    </row>
    <row r="71" spans="3:10" x14ac:dyDescent="0.25">
      <c r="J71" s="20"/>
    </row>
    <row r="72" spans="3:10" x14ac:dyDescent="0.25">
      <c r="J72" s="20"/>
    </row>
    <row r="73" spans="3:10" x14ac:dyDescent="0.25">
      <c r="J73" s="20"/>
    </row>
    <row r="74" spans="3:10" x14ac:dyDescent="0.25">
      <c r="C74" s="30"/>
      <c r="D74" t="s">
        <v>46</v>
      </c>
      <c r="J74" s="20"/>
    </row>
    <row r="75" spans="3:10" x14ac:dyDescent="0.25">
      <c r="C75" s="18"/>
      <c r="D75" t="s">
        <v>47</v>
      </c>
      <c r="J75" s="20"/>
    </row>
    <row r="76" spans="3:10" x14ac:dyDescent="0.25">
      <c r="J76" s="20"/>
    </row>
    <row r="77" spans="3:10" x14ac:dyDescent="0.25">
      <c r="J77" s="20"/>
    </row>
    <row r="78" spans="3:10" x14ac:dyDescent="0.25">
      <c r="J78" s="20"/>
    </row>
  </sheetData>
  <mergeCells count="2">
    <mergeCell ref="C3:E3"/>
    <mergeCell ref="I3:J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9"/>
  <sheetViews>
    <sheetView topLeftCell="A7" workbookViewId="0">
      <selection activeCell="M36" sqref="M36"/>
    </sheetView>
  </sheetViews>
  <sheetFormatPr baseColWidth="10" defaultRowHeight="15" x14ac:dyDescent="0.25"/>
  <cols>
    <col min="2" max="2" width="11.42578125" style="20"/>
    <col min="3" max="3" width="13" customWidth="1"/>
    <col min="4" max="4" width="15.42578125" customWidth="1"/>
    <col min="5" max="6" width="14.5703125" customWidth="1"/>
    <col min="7" max="8" width="14.42578125" customWidth="1"/>
    <col min="9" max="9" width="12.42578125" customWidth="1"/>
    <col min="10" max="10" width="15.7109375" customWidth="1"/>
    <col min="11" max="11" width="11.42578125" style="20"/>
  </cols>
  <sheetData>
    <row r="1" spans="1:13" ht="26.25" x14ac:dyDescent="0.4">
      <c r="A1" s="2" t="s">
        <v>66</v>
      </c>
      <c r="J1" s="20"/>
    </row>
    <row r="2" spans="1:13" ht="27" thickBot="1" x14ac:dyDescent="0.45">
      <c r="A2" s="2"/>
      <c r="J2" s="20"/>
    </row>
    <row r="3" spans="1:13" ht="19.5" thickBot="1" x14ac:dyDescent="0.35">
      <c r="A3" s="15"/>
      <c r="B3" s="21"/>
      <c r="C3" s="59" t="s">
        <v>35</v>
      </c>
      <c r="D3" s="60"/>
      <c r="E3" s="61"/>
      <c r="F3" s="38"/>
      <c r="G3" s="15"/>
      <c r="H3" s="15"/>
      <c r="I3" s="62" t="s">
        <v>36</v>
      </c>
      <c r="J3" s="63"/>
      <c r="K3" s="21"/>
    </row>
    <row r="4" spans="1:13" ht="18.75" x14ac:dyDescent="0.3">
      <c r="A4" s="22" t="s">
        <v>0</v>
      </c>
      <c r="B4" s="22" t="s">
        <v>1</v>
      </c>
      <c r="C4" s="23" t="s">
        <v>37</v>
      </c>
      <c r="D4" s="23" t="s">
        <v>38</v>
      </c>
      <c r="E4" s="24" t="s">
        <v>39</v>
      </c>
      <c r="F4" s="6" t="s">
        <v>50</v>
      </c>
      <c r="G4" s="22" t="s">
        <v>60</v>
      </c>
      <c r="H4" s="22" t="s">
        <v>56</v>
      </c>
      <c r="I4" s="23" t="s">
        <v>40</v>
      </c>
      <c r="J4" s="23" t="s">
        <v>41</v>
      </c>
      <c r="K4" s="22" t="s">
        <v>2</v>
      </c>
    </row>
    <row r="5" spans="1:13" x14ac:dyDescent="0.25">
      <c r="A5" s="1" t="s">
        <v>4</v>
      </c>
      <c r="B5" s="25">
        <f>FEBRERO2022!B5</f>
        <v>1</v>
      </c>
      <c r="C5" s="1">
        <v>237</v>
      </c>
      <c r="D5" s="1">
        <v>113</v>
      </c>
      <c r="E5" s="1">
        <v>0</v>
      </c>
      <c r="F5" s="1">
        <v>4</v>
      </c>
      <c r="G5" s="1">
        <v>26</v>
      </c>
      <c r="H5" s="1">
        <v>55</v>
      </c>
      <c r="I5" s="1">
        <f t="shared" ref="I5:I12" si="0">SUM(C5:H5)</f>
        <v>435</v>
      </c>
      <c r="J5" s="1">
        <f>I5</f>
        <v>435</v>
      </c>
      <c r="K5" s="25" t="s">
        <v>8</v>
      </c>
    </row>
    <row r="6" spans="1:13" x14ac:dyDescent="0.25">
      <c r="A6" s="1" t="s">
        <v>43</v>
      </c>
      <c r="B6" s="25">
        <f>FEBRERO2022!B6</f>
        <v>2</v>
      </c>
      <c r="C6" s="1">
        <v>679</v>
      </c>
      <c r="D6" s="1">
        <v>207</v>
      </c>
      <c r="E6" s="1">
        <v>0</v>
      </c>
      <c r="F6" s="1">
        <v>10</v>
      </c>
      <c r="G6" s="1">
        <v>58</v>
      </c>
      <c r="H6" s="1">
        <v>57</v>
      </c>
      <c r="I6" s="1">
        <f t="shared" si="0"/>
        <v>1011</v>
      </c>
      <c r="J6" s="1">
        <f>J5+I6</f>
        <v>1446</v>
      </c>
      <c r="K6" s="25" t="s">
        <v>8</v>
      </c>
    </row>
    <row r="7" spans="1:13" x14ac:dyDescent="0.25">
      <c r="A7" s="1" t="s">
        <v>5</v>
      </c>
      <c r="B7" s="32">
        <f>FEBRERO2022!B7</f>
        <v>3</v>
      </c>
      <c r="C7" s="31">
        <v>581</v>
      </c>
      <c r="D7" s="31">
        <v>71</v>
      </c>
      <c r="E7" s="31">
        <v>0</v>
      </c>
      <c r="F7" s="31">
        <v>22</v>
      </c>
      <c r="G7" s="31">
        <v>47</v>
      </c>
      <c r="H7" s="31">
        <v>53</v>
      </c>
      <c r="I7" s="31">
        <f t="shared" si="0"/>
        <v>774</v>
      </c>
      <c r="J7" s="31">
        <f t="shared" ref="J7:J35" si="1">J6+I7</f>
        <v>2220</v>
      </c>
      <c r="K7" s="32" t="s">
        <v>8</v>
      </c>
    </row>
    <row r="8" spans="1:13" x14ac:dyDescent="0.25">
      <c r="A8" s="1" t="s">
        <v>6</v>
      </c>
      <c r="B8" s="25">
        <f>FEBRERO2022!B8</f>
        <v>4</v>
      </c>
      <c r="C8" s="1">
        <v>351</v>
      </c>
      <c r="D8" s="1">
        <v>58</v>
      </c>
      <c r="E8" s="1">
        <v>0</v>
      </c>
      <c r="F8" s="1">
        <v>5</v>
      </c>
      <c r="G8" s="1">
        <v>13</v>
      </c>
      <c r="H8" s="1">
        <v>64</v>
      </c>
      <c r="I8" s="1">
        <f t="shared" si="0"/>
        <v>491</v>
      </c>
      <c r="J8" s="1">
        <f t="shared" si="1"/>
        <v>2711</v>
      </c>
      <c r="K8" s="25" t="s">
        <v>8</v>
      </c>
    </row>
    <row r="9" spans="1:13" x14ac:dyDescent="0.25">
      <c r="A9" s="1" t="s">
        <v>7</v>
      </c>
      <c r="B9" s="25">
        <f>FEBRERO2022!B9</f>
        <v>5</v>
      </c>
      <c r="C9" s="1">
        <v>320</v>
      </c>
      <c r="D9" s="1">
        <v>76</v>
      </c>
      <c r="E9" s="1">
        <v>0</v>
      </c>
      <c r="F9" s="1">
        <v>4</v>
      </c>
      <c r="G9" s="1">
        <v>20</v>
      </c>
      <c r="H9" s="1">
        <v>91</v>
      </c>
      <c r="I9" s="1">
        <f t="shared" si="0"/>
        <v>511</v>
      </c>
      <c r="J9" s="1">
        <f t="shared" si="1"/>
        <v>3222</v>
      </c>
      <c r="K9" s="25" t="s">
        <v>8</v>
      </c>
    </row>
    <row r="10" spans="1:13" x14ac:dyDescent="0.25">
      <c r="A10" s="1" t="s">
        <v>42</v>
      </c>
      <c r="B10" s="25">
        <f>FEBRERO2022!B10</f>
        <v>6</v>
      </c>
      <c r="C10" s="1">
        <v>290</v>
      </c>
      <c r="D10" s="1">
        <v>110</v>
      </c>
      <c r="E10" s="1">
        <v>0</v>
      </c>
      <c r="F10" s="1">
        <v>1</v>
      </c>
      <c r="G10" s="1">
        <v>27</v>
      </c>
      <c r="H10" s="1">
        <v>105</v>
      </c>
      <c r="I10" s="1">
        <f t="shared" si="0"/>
        <v>533</v>
      </c>
      <c r="J10" s="1">
        <f t="shared" si="1"/>
        <v>3755</v>
      </c>
      <c r="K10" s="25" t="s">
        <v>8</v>
      </c>
    </row>
    <row r="11" spans="1:13" x14ac:dyDescent="0.25">
      <c r="A11" s="1" t="s">
        <v>3</v>
      </c>
      <c r="B11" s="25">
        <f>FEBRERO2022!B11</f>
        <v>7</v>
      </c>
      <c r="C11" s="1">
        <v>394</v>
      </c>
      <c r="D11" s="1">
        <v>95</v>
      </c>
      <c r="E11" s="1">
        <v>0</v>
      </c>
      <c r="F11" s="1">
        <v>4</v>
      </c>
      <c r="G11" s="1">
        <v>31</v>
      </c>
      <c r="H11" s="1">
        <v>85</v>
      </c>
      <c r="I11" s="1">
        <f t="shared" si="0"/>
        <v>609</v>
      </c>
      <c r="J11" s="1">
        <f t="shared" si="1"/>
        <v>4364</v>
      </c>
      <c r="K11" s="25" t="s">
        <v>8</v>
      </c>
    </row>
    <row r="12" spans="1:13" x14ac:dyDescent="0.25">
      <c r="A12" s="1" t="s">
        <v>4</v>
      </c>
      <c r="B12" s="25">
        <f>FEBRERO2022!B12</f>
        <v>8</v>
      </c>
      <c r="C12" s="1">
        <v>504</v>
      </c>
      <c r="D12" s="1">
        <v>176</v>
      </c>
      <c r="E12" s="1">
        <v>0</v>
      </c>
      <c r="F12" s="1">
        <v>14</v>
      </c>
      <c r="G12" s="1">
        <v>44</v>
      </c>
      <c r="H12" s="1">
        <v>82</v>
      </c>
      <c r="I12" s="1">
        <f t="shared" si="0"/>
        <v>820</v>
      </c>
      <c r="J12" s="1">
        <f t="shared" si="1"/>
        <v>5184</v>
      </c>
      <c r="K12" s="25" t="s">
        <v>8</v>
      </c>
      <c r="L12" s="18">
        <v>4115</v>
      </c>
      <c r="M12" t="s">
        <v>48</v>
      </c>
    </row>
    <row r="13" spans="1:13" x14ac:dyDescent="0.25">
      <c r="A13" s="1" t="s">
        <v>43</v>
      </c>
      <c r="B13" s="25">
        <f>FEBRERO2022!B13</f>
        <v>9</v>
      </c>
      <c r="C13" s="1">
        <v>1228</v>
      </c>
      <c r="D13" s="1">
        <v>205</v>
      </c>
      <c r="E13" s="1">
        <v>0</v>
      </c>
      <c r="F13" s="1">
        <v>22</v>
      </c>
      <c r="G13" s="1">
        <v>59</v>
      </c>
      <c r="H13" s="1">
        <v>138</v>
      </c>
      <c r="I13" s="1">
        <v>1652</v>
      </c>
      <c r="J13" s="1">
        <f t="shared" si="1"/>
        <v>6836</v>
      </c>
      <c r="K13" s="25" t="s">
        <v>8</v>
      </c>
      <c r="L13" s="42" t="s">
        <v>67</v>
      </c>
      <c r="M13" t="s">
        <v>68</v>
      </c>
    </row>
    <row r="14" spans="1:13" x14ac:dyDescent="0.25">
      <c r="A14" s="1" t="s">
        <v>5</v>
      </c>
      <c r="B14" s="32">
        <f>FEBRERO2022!B14</f>
        <v>10</v>
      </c>
      <c r="C14" s="31">
        <v>1660</v>
      </c>
      <c r="D14" s="31">
        <v>485</v>
      </c>
      <c r="E14" s="31">
        <v>0</v>
      </c>
      <c r="F14" s="31">
        <v>60</v>
      </c>
      <c r="G14" s="31">
        <v>71</v>
      </c>
      <c r="H14" s="31">
        <v>226</v>
      </c>
      <c r="I14" s="31">
        <f t="shared" ref="I14:I32" si="2">SUM(C14:H14)</f>
        <v>2502</v>
      </c>
      <c r="J14" s="31">
        <f t="shared" si="1"/>
        <v>9338</v>
      </c>
      <c r="K14" s="32" t="s">
        <v>8</v>
      </c>
    </row>
    <row r="15" spans="1:13" x14ac:dyDescent="0.25">
      <c r="A15" s="1" t="s">
        <v>6</v>
      </c>
      <c r="B15" s="25">
        <f>FEBRERO2022!B15</f>
        <v>11</v>
      </c>
      <c r="C15" s="1">
        <v>424</v>
      </c>
      <c r="D15" s="1">
        <v>125</v>
      </c>
      <c r="E15" s="1">
        <v>0</v>
      </c>
      <c r="F15" s="1">
        <v>23</v>
      </c>
      <c r="G15" s="1">
        <v>12</v>
      </c>
      <c r="H15" s="1">
        <v>166</v>
      </c>
      <c r="I15" s="41">
        <f t="shared" si="2"/>
        <v>750</v>
      </c>
      <c r="J15" s="1">
        <f t="shared" si="1"/>
        <v>10088</v>
      </c>
      <c r="K15" s="25" t="s">
        <v>8</v>
      </c>
    </row>
    <row r="16" spans="1:13" x14ac:dyDescent="0.25">
      <c r="A16" s="1" t="s">
        <v>7</v>
      </c>
      <c r="B16" s="25">
        <f>FEBRERO2022!B16</f>
        <v>12</v>
      </c>
      <c r="C16" s="1">
        <v>1523</v>
      </c>
      <c r="D16" s="1">
        <v>383</v>
      </c>
      <c r="E16" s="1">
        <v>0</v>
      </c>
      <c r="F16" s="1">
        <v>60</v>
      </c>
      <c r="G16" s="1">
        <v>66</v>
      </c>
      <c r="H16" s="1">
        <v>334</v>
      </c>
      <c r="I16" s="41">
        <f t="shared" si="2"/>
        <v>2366</v>
      </c>
      <c r="J16" s="1">
        <f t="shared" si="1"/>
        <v>12454</v>
      </c>
      <c r="K16" s="25" t="s">
        <v>8</v>
      </c>
    </row>
    <row r="17" spans="1:11" x14ac:dyDescent="0.25">
      <c r="A17" s="1" t="s">
        <v>42</v>
      </c>
      <c r="B17" s="25">
        <f>FEBRERO2022!B17</f>
        <v>13</v>
      </c>
      <c r="C17" s="1">
        <v>1714</v>
      </c>
      <c r="D17" s="1">
        <v>406</v>
      </c>
      <c r="E17" s="1">
        <v>0</v>
      </c>
      <c r="F17" s="1">
        <v>75</v>
      </c>
      <c r="G17" s="1">
        <v>55</v>
      </c>
      <c r="H17" s="1">
        <v>363</v>
      </c>
      <c r="I17" s="41">
        <f t="shared" si="2"/>
        <v>2613</v>
      </c>
      <c r="J17" s="1">
        <f t="shared" si="1"/>
        <v>15067</v>
      </c>
      <c r="K17" s="25" t="s">
        <v>8</v>
      </c>
    </row>
    <row r="18" spans="1:11" x14ac:dyDescent="0.25">
      <c r="A18" s="1" t="s">
        <v>3</v>
      </c>
      <c r="B18" s="25">
        <f>FEBRERO2022!B18</f>
        <v>14</v>
      </c>
      <c r="C18" s="1">
        <v>1123</v>
      </c>
      <c r="D18" s="1">
        <v>299</v>
      </c>
      <c r="E18" s="1">
        <v>0</v>
      </c>
      <c r="F18" s="1">
        <v>27</v>
      </c>
      <c r="G18" s="1">
        <v>44</v>
      </c>
      <c r="H18" s="1">
        <v>205</v>
      </c>
      <c r="I18" s="41">
        <f t="shared" si="2"/>
        <v>1698</v>
      </c>
      <c r="J18" s="1">
        <f t="shared" si="1"/>
        <v>16765</v>
      </c>
      <c r="K18" s="25" t="s">
        <v>8</v>
      </c>
    </row>
    <row r="19" spans="1:11" x14ac:dyDescent="0.25">
      <c r="A19" s="1" t="s">
        <v>4</v>
      </c>
      <c r="B19" s="25">
        <f>FEBRERO2022!B19</f>
        <v>15</v>
      </c>
      <c r="C19" s="1">
        <v>1353</v>
      </c>
      <c r="D19" s="1">
        <v>295</v>
      </c>
      <c r="E19" s="1">
        <v>0</v>
      </c>
      <c r="F19" s="1">
        <v>38</v>
      </c>
      <c r="G19" s="1">
        <v>49</v>
      </c>
      <c r="H19" s="1">
        <v>170</v>
      </c>
      <c r="I19" s="41">
        <f t="shared" si="2"/>
        <v>1905</v>
      </c>
      <c r="J19" s="1">
        <f t="shared" si="1"/>
        <v>18670</v>
      </c>
      <c r="K19" s="25" t="s">
        <v>8</v>
      </c>
    </row>
    <row r="20" spans="1:11" x14ac:dyDescent="0.25">
      <c r="A20" s="1" t="s">
        <v>43</v>
      </c>
      <c r="B20" s="25">
        <f>FEBRERO2022!B20</f>
        <v>16</v>
      </c>
      <c r="C20" s="1">
        <v>1163</v>
      </c>
      <c r="D20" s="1">
        <v>255</v>
      </c>
      <c r="E20" s="1">
        <v>0</v>
      </c>
      <c r="F20" s="1">
        <v>40</v>
      </c>
      <c r="G20" s="1">
        <v>42</v>
      </c>
      <c r="H20" s="1">
        <v>134</v>
      </c>
      <c r="I20" s="41">
        <f t="shared" si="2"/>
        <v>1634</v>
      </c>
      <c r="J20" s="1">
        <f t="shared" si="1"/>
        <v>20304</v>
      </c>
      <c r="K20" s="25" t="s">
        <v>8</v>
      </c>
    </row>
    <row r="21" spans="1:11" x14ac:dyDescent="0.25">
      <c r="A21" s="1" t="s">
        <v>5</v>
      </c>
      <c r="B21" s="32">
        <f>FEBRERO2022!B21</f>
        <v>17</v>
      </c>
      <c r="C21" s="31">
        <v>2464</v>
      </c>
      <c r="D21" s="31">
        <v>754</v>
      </c>
      <c r="E21" s="31">
        <v>0</v>
      </c>
      <c r="F21" s="31">
        <v>98</v>
      </c>
      <c r="G21" s="31">
        <v>104</v>
      </c>
      <c r="H21" s="31">
        <v>226</v>
      </c>
      <c r="I21" s="41">
        <f t="shared" si="2"/>
        <v>3646</v>
      </c>
      <c r="J21" s="31">
        <f t="shared" si="1"/>
        <v>23950</v>
      </c>
      <c r="K21" s="32" t="s">
        <v>8</v>
      </c>
    </row>
    <row r="22" spans="1:11" x14ac:dyDescent="0.25">
      <c r="A22" s="1" t="s">
        <v>6</v>
      </c>
      <c r="B22" s="25">
        <f>FEBRERO2022!B22</f>
        <v>18</v>
      </c>
      <c r="C22" s="1">
        <v>1700</v>
      </c>
      <c r="D22" s="1">
        <v>552</v>
      </c>
      <c r="E22" s="1">
        <v>0</v>
      </c>
      <c r="F22" s="1">
        <v>146</v>
      </c>
      <c r="G22" s="1">
        <v>98</v>
      </c>
      <c r="H22" s="1">
        <v>426</v>
      </c>
      <c r="I22" s="41">
        <f t="shared" si="2"/>
        <v>2922</v>
      </c>
      <c r="J22" s="1">
        <f t="shared" si="1"/>
        <v>26872</v>
      </c>
      <c r="K22" s="25" t="s">
        <v>8</v>
      </c>
    </row>
    <row r="23" spans="1:11" x14ac:dyDescent="0.25">
      <c r="A23" s="1" t="s">
        <v>7</v>
      </c>
      <c r="B23" s="25">
        <f>FEBRERO2022!B23</f>
        <v>19</v>
      </c>
      <c r="C23" s="1">
        <v>1927</v>
      </c>
      <c r="D23" s="1">
        <v>616</v>
      </c>
      <c r="E23" s="1">
        <v>0</v>
      </c>
      <c r="F23" s="1">
        <v>181</v>
      </c>
      <c r="G23" s="1">
        <v>128</v>
      </c>
      <c r="H23" s="1">
        <v>524</v>
      </c>
      <c r="I23" s="41">
        <f t="shared" si="2"/>
        <v>3376</v>
      </c>
      <c r="J23" s="1">
        <f t="shared" si="1"/>
        <v>30248</v>
      </c>
      <c r="K23" s="25" t="s">
        <v>8</v>
      </c>
    </row>
    <row r="24" spans="1:11" x14ac:dyDescent="0.25">
      <c r="A24" s="1" t="s">
        <v>42</v>
      </c>
      <c r="B24" s="25">
        <f>FEBRERO2022!B24</f>
        <v>20</v>
      </c>
      <c r="C24" s="1">
        <v>1935</v>
      </c>
      <c r="D24" s="1">
        <v>633</v>
      </c>
      <c r="E24" s="1">
        <v>0</v>
      </c>
      <c r="F24" s="1">
        <v>228</v>
      </c>
      <c r="G24" s="1">
        <v>142</v>
      </c>
      <c r="H24" s="1">
        <v>590</v>
      </c>
      <c r="I24" s="41">
        <f t="shared" si="2"/>
        <v>3528</v>
      </c>
      <c r="J24" s="1">
        <f t="shared" si="1"/>
        <v>33776</v>
      </c>
      <c r="K24" s="25" t="s">
        <v>8</v>
      </c>
    </row>
    <row r="25" spans="1:11" x14ac:dyDescent="0.25">
      <c r="A25" s="1" t="s">
        <v>3</v>
      </c>
      <c r="B25" s="25">
        <f>FEBRERO2022!B25</f>
        <v>21</v>
      </c>
      <c r="C25" s="1">
        <v>1517</v>
      </c>
      <c r="D25" s="1">
        <v>469</v>
      </c>
      <c r="E25" s="1">
        <v>0</v>
      </c>
      <c r="F25" s="1">
        <v>181</v>
      </c>
      <c r="G25" s="1">
        <v>110</v>
      </c>
      <c r="H25" s="1">
        <v>529</v>
      </c>
      <c r="I25" s="41">
        <f t="shared" si="2"/>
        <v>2806</v>
      </c>
      <c r="J25" s="1">
        <f t="shared" si="1"/>
        <v>36582</v>
      </c>
      <c r="K25" s="25" t="s">
        <v>8</v>
      </c>
    </row>
    <row r="26" spans="1:11" x14ac:dyDescent="0.25">
      <c r="A26" s="1" t="s">
        <v>4</v>
      </c>
      <c r="B26" s="25">
        <f>FEBRERO2022!B26</f>
        <v>22</v>
      </c>
      <c r="C26" s="1">
        <v>1876</v>
      </c>
      <c r="D26" s="1">
        <v>513</v>
      </c>
      <c r="E26" s="1">
        <v>0</v>
      </c>
      <c r="F26" s="1">
        <v>178</v>
      </c>
      <c r="G26" s="1">
        <v>137</v>
      </c>
      <c r="H26" s="1">
        <v>424</v>
      </c>
      <c r="I26" s="41">
        <f t="shared" si="2"/>
        <v>3128</v>
      </c>
      <c r="J26" s="1">
        <f t="shared" si="1"/>
        <v>39710</v>
      </c>
      <c r="K26" s="25" t="s">
        <v>10</v>
      </c>
    </row>
    <row r="27" spans="1:11" x14ac:dyDescent="0.25">
      <c r="A27" s="1" t="s">
        <v>43</v>
      </c>
      <c r="B27" s="43">
        <f>FEBRERO2022!B27</f>
        <v>23</v>
      </c>
      <c r="C27" s="33">
        <v>2388</v>
      </c>
      <c r="D27" s="33">
        <v>823</v>
      </c>
      <c r="E27" s="33">
        <v>0</v>
      </c>
      <c r="F27" s="33">
        <v>286</v>
      </c>
      <c r="G27" s="33">
        <v>188</v>
      </c>
      <c r="H27" s="33">
        <v>430</v>
      </c>
      <c r="I27" s="41">
        <f t="shared" si="2"/>
        <v>4115</v>
      </c>
      <c r="J27" s="33">
        <f t="shared" si="1"/>
        <v>43825</v>
      </c>
      <c r="K27" s="43" t="s">
        <v>13</v>
      </c>
    </row>
    <row r="28" spans="1:11" x14ac:dyDescent="0.25">
      <c r="A28" s="1" t="s">
        <v>5</v>
      </c>
      <c r="B28" s="32">
        <f>FEBRERO2022!B28</f>
        <v>24</v>
      </c>
      <c r="C28" s="31">
        <v>2046</v>
      </c>
      <c r="D28" s="31">
        <v>548</v>
      </c>
      <c r="E28" s="31">
        <v>0</v>
      </c>
      <c r="F28" s="31">
        <v>135</v>
      </c>
      <c r="G28" s="31">
        <v>153</v>
      </c>
      <c r="H28" s="31">
        <v>354</v>
      </c>
      <c r="I28" s="41">
        <f t="shared" si="2"/>
        <v>3236</v>
      </c>
      <c r="J28" s="31">
        <f t="shared" si="1"/>
        <v>47061</v>
      </c>
      <c r="K28" s="32" t="s">
        <v>9</v>
      </c>
    </row>
    <row r="29" spans="1:11" x14ac:dyDescent="0.25">
      <c r="A29" s="1" t="s">
        <v>6</v>
      </c>
      <c r="B29" s="25">
        <f>FEBRERO2022!B29</f>
        <v>25</v>
      </c>
      <c r="C29" s="1">
        <v>1196</v>
      </c>
      <c r="D29" s="1">
        <v>394</v>
      </c>
      <c r="E29" s="1">
        <v>0</v>
      </c>
      <c r="F29" s="1">
        <v>74</v>
      </c>
      <c r="G29" s="1">
        <v>155</v>
      </c>
      <c r="H29" s="1">
        <v>324</v>
      </c>
      <c r="I29" s="41">
        <f t="shared" si="2"/>
        <v>2143</v>
      </c>
      <c r="J29" s="1">
        <f t="shared" si="1"/>
        <v>49204</v>
      </c>
      <c r="K29" s="25" t="s">
        <v>9</v>
      </c>
    </row>
    <row r="30" spans="1:11" x14ac:dyDescent="0.25">
      <c r="A30" s="1" t="s">
        <v>7</v>
      </c>
      <c r="B30" s="25">
        <f>FEBRERO2022!B30</f>
        <v>26</v>
      </c>
      <c r="C30" s="1">
        <v>2399</v>
      </c>
      <c r="D30" s="1">
        <v>669</v>
      </c>
      <c r="E30" s="1">
        <v>0</v>
      </c>
      <c r="F30" s="1">
        <v>249</v>
      </c>
      <c r="G30" s="1">
        <v>185</v>
      </c>
      <c r="H30" s="1">
        <v>511</v>
      </c>
      <c r="I30" s="41">
        <f t="shared" si="2"/>
        <v>4013</v>
      </c>
      <c r="J30" s="1">
        <f t="shared" si="1"/>
        <v>53217</v>
      </c>
      <c r="K30" s="25" t="s">
        <v>9</v>
      </c>
    </row>
    <row r="31" spans="1:11" x14ac:dyDescent="0.25">
      <c r="A31" s="1" t="s">
        <v>42</v>
      </c>
      <c r="B31" s="25">
        <f>FEBRERO2022!B31</f>
        <v>27</v>
      </c>
      <c r="C31" s="1">
        <v>2243</v>
      </c>
      <c r="D31" s="1">
        <v>647</v>
      </c>
      <c r="E31" s="1">
        <v>0</v>
      </c>
      <c r="F31" s="1">
        <v>230</v>
      </c>
      <c r="G31" s="1">
        <v>179</v>
      </c>
      <c r="H31" s="1">
        <v>453</v>
      </c>
      <c r="I31" s="41">
        <f t="shared" si="2"/>
        <v>3752</v>
      </c>
      <c r="J31" s="1">
        <f t="shared" si="1"/>
        <v>56969</v>
      </c>
      <c r="K31" s="25" t="s">
        <v>11</v>
      </c>
    </row>
    <row r="32" spans="1:11" x14ac:dyDescent="0.25">
      <c r="A32" s="1" t="s">
        <v>3</v>
      </c>
      <c r="B32" s="25">
        <f>FEBRERO2022!B32</f>
        <v>28</v>
      </c>
      <c r="C32" s="1">
        <v>860</v>
      </c>
      <c r="D32" s="1">
        <v>248</v>
      </c>
      <c r="E32" s="1">
        <v>0</v>
      </c>
      <c r="F32" s="1">
        <v>19</v>
      </c>
      <c r="G32" s="1">
        <v>92</v>
      </c>
      <c r="H32" s="1">
        <v>186</v>
      </c>
      <c r="I32" s="41">
        <f t="shared" si="2"/>
        <v>1405</v>
      </c>
      <c r="J32" s="1">
        <f t="shared" si="1"/>
        <v>58374</v>
      </c>
      <c r="K32" s="25" t="s">
        <v>10</v>
      </c>
    </row>
    <row r="33" spans="1:11" x14ac:dyDescent="0.25">
      <c r="A33" s="1" t="s">
        <v>4</v>
      </c>
      <c r="B33" s="25">
        <v>29</v>
      </c>
      <c r="C33" s="1">
        <v>1669</v>
      </c>
      <c r="D33" s="1">
        <v>385</v>
      </c>
      <c r="E33" s="1">
        <v>0</v>
      </c>
      <c r="F33" s="1">
        <v>117</v>
      </c>
      <c r="G33" s="1">
        <v>153</v>
      </c>
      <c r="H33" s="1">
        <v>231</v>
      </c>
      <c r="I33" s="41">
        <v>2555</v>
      </c>
      <c r="J33" s="1">
        <f t="shared" si="1"/>
        <v>60929</v>
      </c>
      <c r="K33" s="25" t="s">
        <v>8</v>
      </c>
    </row>
    <row r="34" spans="1:11" x14ac:dyDescent="0.25">
      <c r="A34" s="1" t="s">
        <v>43</v>
      </c>
      <c r="B34" s="25">
        <v>30</v>
      </c>
      <c r="C34" s="1">
        <v>1646</v>
      </c>
      <c r="D34" s="1">
        <v>318</v>
      </c>
      <c r="E34" s="1">
        <v>0</v>
      </c>
      <c r="F34" s="1">
        <v>84</v>
      </c>
      <c r="G34" s="1">
        <v>105</v>
      </c>
      <c r="H34" s="1">
        <v>80</v>
      </c>
      <c r="I34" s="1">
        <v>2233</v>
      </c>
      <c r="J34" s="1">
        <f t="shared" si="1"/>
        <v>63162</v>
      </c>
      <c r="K34" s="25" t="s">
        <v>8</v>
      </c>
    </row>
    <row r="35" spans="1:11" ht="15.75" thickBot="1" x14ac:dyDescent="0.3">
      <c r="A35" s="1" t="s">
        <v>5</v>
      </c>
      <c r="B35" s="32">
        <v>31</v>
      </c>
      <c r="C35" s="31">
        <v>816</v>
      </c>
      <c r="D35" s="31">
        <v>220</v>
      </c>
      <c r="E35" s="31">
        <v>0</v>
      </c>
      <c r="F35" s="31">
        <v>24</v>
      </c>
      <c r="G35" s="31">
        <v>56</v>
      </c>
      <c r="H35" s="31">
        <v>63</v>
      </c>
      <c r="I35" s="31">
        <v>1179</v>
      </c>
      <c r="J35" s="31">
        <f t="shared" si="1"/>
        <v>64341</v>
      </c>
      <c r="K35" s="32" t="s">
        <v>8</v>
      </c>
    </row>
    <row r="36" spans="1:11" ht="15.75" thickBot="1" x14ac:dyDescent="0.3">
      <c r="E36" s="26" t="s">
        <v>44</v>
      </c>
      <c r="F36" s="27"/>
      <c r="G36" s="27"/>
      <c r="H36" s="27"/>
      <c r="I36" s="27"/>
      <c r="J36" s="28">
        <f>J35/B35</f>
        <v>2075.516129032258</v>
      </c>
    </row>
    <row r="37" spans="1:11" ht="23.25" x14ac:dyDescent="0.35">
      <c r="A37" s="15" t="s">
        <v>45</v>
      </c>
      <c r="J37" s="34">
        <v>64341</v>
      </c>
    </row>
    <row r="38" spans="1:11" x14ac:dyDescent="0.25">
      <c r="J38" s="29"/>
    </row>
    <row r="39" spans="1:11" x14ac:dyDescent="0.25">
      <c r="J39" s="20"/>
    </row>
    <row r="40" spans="1:11" x14ac:dyDescent="0.25">
      <c r="J40" s="20"/>
    </row>
    <row r="41" spans="1:11" x14ac:dyDescent="0.25">
      <c r="J41" s="20"/>
    </row>
    <row r="42" spans="1:11" x14ac:dyDescent="0.25">
      <c r="J42" s="20"/>
    </row>
    <row r="43" spans="1:11" x14ac:dyDescent="0.25">
      <c r="J43" s="20"/>
    </row>
    <row r="44" spans="1:11" x14ac:dyDescent="0.25">
      <c r="J44" s="20"/>
    </row>
    <row r="45" spans="1:11" x14ac:dyDescent="0.25">
      <c r="J45" s="20"/>
    </row>
    <row r="46" spans="1:11" x14ac:dyDescent="0.25">
      <c r="J46" s="20"/>
    </row>
    <row r="47" spans="1:11" x14ac:dyDescent="0.25">
      <c r="J47" s="20"/>
    </row>
    <row r="48" spans="1:11" x14ac:dyDescent="0.25">
      <c r="J48" s="20"/>
    </row>
    <row r="49" spans="10:10" x14ac:dyDescent="0.25">
      <c r="J49" s="20"/>
    </row>
    <row r="50" spans="10:10" x14ac:dyDescent="0.25">
      <c r="J50" s="20"/>
    </row>
    <row r="51" spans="10:10" x14ac:dyDescent="0.25">
      <c r="J51" s="20"/>
    </row>
    <row r="52" spans="10:10" x14ac:dyDescent="0.25">
      <c r="J52" s="20"/>
    </row>
    <row r="53" spans="10:10" x14ac:dyDescent="0.25">
      <c r="J53" s="20"/>
    </row>
    <row r="54" spans="10:10" x14ac:dyDescent="0.25">
      <c r="J54" s="20"/>
    </row>
    <row r="55" spans="10:10" x14ac:dyDescent="0.25">
      <c r="J55" s="20"/>
    </row>
    <row r="56" spans="10:10" x14ac:dyDescent="0.25">
      <c r="J56" s="20"/>
    </row>
    <row r="57" spans="10:10" x14ac:dyDescent="0.25">
      <c r="J57" s="20"/>
    </row>
    <row r="58" spans="10:10" x14ac:dyDescent="0.25">
      <c r="J58" s="20"/>
    </row>
    <row r="59" spans="10:10" x14ac:dyDescent="0.25">
      <c r="J59" s="20"/>
    </row>
    <row r="60" spans="10:10" x14ac:dyDescent="0.25">
      <c r="J60" s="20"/>
    </row>
    <row r="61" spans="10:10" x14ac:dyDescent="0.25">
      <c r="J61" s="20"/>
    </row>
    <row r="62" spans="10:10" x14ac:dyDescent="0.25">
      <c r="J62" s="20"/>
    </row>
    <row r="63" spans="10:10" x14ac:dyDescent="0.25">
      <c r="J63" s="20"/>
    </row>
    <row r="64" spans="10:10" x14ac:dyDescent="0.25">
      <c r="J64" s="20"/>
    </row>
    <row r="65" spans="3:10" x14ac:dyDescent="0.25">
      <c r="J65" s="20"/>
    </row>
    <row r="66" spans="3:10" x14ac:dyDescent="0.25">
      <c r="J66" s="20"/>
    </row>
    <row r="67" spans="3:10" x14ac:dyDescent="0.25">
      <c r="J67" s="20"/>
    </row>
    <row r="68" spans="3:10" x14ac:dyDescent="0.25">
      <c r="J68" s="20"/>
    </row>
    <row r="69" spans="3:10" x14ac:dyDescent="0.25">
      <c r="J69" s="20"/>
    </row>
    <row r="70" spans="3:10" x14ac:dyDescent="0.25">
      <c r="J70" s="20"/>
    </row>
    <row r="71" spans="3:10" x14ac:dyDescent="0.25">
      <c r="J71" s="20"/>
    </row>
    <row r="72" spans="3:10" x14ac:dyDescent="0.25">
      <c r="J72" s="20"/>
    </row>
    <row r="73" spans="3:10" x14ac:dyDescent="0.25">
      <c r="J73" s="20"/>
    </row>
    <row r="74" spans="3:10" x14ac:dyDescent="0.25">
      <c r="J74" s="20"/>
    </row>
    <row r="75" spans="3:10" x14ac:dyDescent="0.25">
      <c r="C75" s="30"/>
      <c r="D75" t="s">
        <v>46</v>
      </c>
      <c r="J75" s="20"/>
    </row>
    <row r="76" spans="3:10" x14ac:dyDescent="0.25">
      <c r="C76" s="18"/>
      <c r="D76" t="s">
        <v>47</v>
      </c>
      <c r="J76" s="20"/>
    </row>
    <row r="77" spans="3:10" x14ac:dyDescent="0.25">
      <c r="J77" s="20"/>
    </row>
    <row r="78" spans="3:10" x14ac:dyDescent="0.25">
      <c r="J78" s="20"/>
    </row>
    <row r="79" spans="3:10" x14ac:dyDescent="0.25">
      <c r="J79" s="20"/>
    </row>
  </sheetData>
  <mergeCells count="2">
    <mergeCell ref="C3:E3"/>
    <mergeCell ref="I3:J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79"/>
  <sheetViews>
    <sheetView topLeftCell="A58" workbookViewId="0">
      <selection activeCell="K37" sqref="K37"/>
    </sheetView>
  </sheetViews>
  <sheetFormatPr baseColWidth="10" defaultRowHeight="15" x14ac:dyDescent="0.25"/>
  <cols>
    <col min="2" max="2" width="11.42578125" style="20"/>
    <col min="3" max="3" width="13" customWidth="1"/>
    <col min="4" max="4" width="15.42578125" customWidth="1"/>
    <col min="5" max="6" width="14.85546875" customWidth="1"/>
    <col min="7" max="8" width="14.5703125" customWidth="1"/>
    <col min="9" max="9" width="12.42578125" customWidth="1"/>
    <col min="10" max="10" width="15.7109375" customWidth="1"/>
    <col min="11" max="11" width="11.42578125" style="20"/>
  </cols>
  <sheetData>
    <row r="1" spans="1:11" ht="26.25" x14ac:dyDescent="0.4">
      <c r="A1" s="2" t="s">
        <v>75</v>
      </c>
      <c r="J1" s="20"/>
    </row>
    <row r="2" spans="1:11" ht="27" thickBot="1" x14ac:dyDescent="0.45">
      <c r="A2" s="2"/>
      <c r="J2" s="20"/>
    </row>
    <row r="3" spans="1:11" ht="19.5" thickBot="1" x14ac:dyDescent="0.35">
      <c r="A3" s="15"/>
      <c r="B3" s="21"/>
      <c r="C3" s="59" t="s">
        <v>35</v>
      </c>
      <c r="D3" s="60"/>
      <c r="E3" s="61"/>
      <c r="F3" s="38"/>
      <c r="G3" s="15"/>
      <c r="H3" s="15"/>
      <c r="I3" s="62" t="s">
        <v>36</v>
      </c>
      <c r="J3" s="63"/>
      <c r="K3" s="21"/>
    </row>
    <row r="4" spans="1:11" ht="18.75" x14ac:dyDescent="0.3">
      <c r="A4" s="22" t="s">
        <v>0</v>
      </c>
      <c r="B4" s="22" t="s">
        <v>1</v>
      </c>
      <c r="C4" s="23" t="s">
        <v>37</v>
      </c>
      <c r="D4" s="23" t="s">
        <v>38</v>
      </c>
      <c r="E4" s="24" t="s">
        <v>39</v>
      </c>
      <c r="F4" s="6" t="s">
        <v>50</v>
      </c>
      <c r="G4" s="22" t="s">
        <v>60</v>
      </c>
      <c r="H4" s="22" t="s">
        <v>56</v>
      </c>
      <c r="I4" s="23" t="s">
        <v>40</v>
      </c>
      <c r="J4" s="23" t="s">
        <v>41</v>
      </c>
      <c r="K4" s="22" t="s">
        <v>2</v>
      </c>
    </row>
    <row r="5" spans="1:11" x14ac:dyDescent="0.25">
      <c r="A5" s="1" t="s">
        <v>6</v>
      </c>
      <c r="B5" s="25">
        <f>FEBRERO2022!B5</f>
        <v>1</v>
      </c>
      <c r="C5" s="1">
        <v>426</v>
      </c>
      <c r="D5" s="1">
        <v>89</v>
      </c>
      <c r="E5" s="1">
        <v>0</v>
      </c>
      <c r="F5" s="1">
        <v>12</v>
      </c>
      <c r="G5" s="1">
        <v>34</v>
      </c>
      <c r="H5" s="1">
        <v>65</v>
      </c>
      <c r="I5" s="1">
        <f>SUM(C5:H5)</f>
        <v>626</v>
      </c>
      <c r="J5" s="1">
        <f>I5</f>
        <v>626</v>
      </c>
      <c r="K5" s="25" t="s">
        <v>76</v>
      </c>
    </row>
    <row r="6" spans="1:11" x14ac:dyDescent="0.25">
      <c r="A6" s="1" t="s">
        <v>7</v>
      </c>
      <c r="B6" s="25">
        <f>FEBRERO2022!B6</f>
        <v>2</v>
      </c>
      <c r="C6" s="1">
        <v>398</v>
      </c>
      <c r="D6" s="1">
        <v>100</v>
      </c>
      <c r="E6" s="1">
        <v>0</v>
      </c>
      <c r="F6" s="1">
        <v>13</v>
      </c>
      <c r="G6" s="1">
        <v>34</v>
      </c>
      <c r="H6" s="1">
        <v>79</v>
      </c>
      <c r="I6" s="1">
        <v>624</v>
      </c>
      <c r="J6" s="1">
        <v>1250</v>
      </c>
      <c r="K6" s="25" t="s">
        <v>76</v>
      </c>
    </row>
    <row r="7" spans="1:11" x14ac:dyDescent="0.25">
      <c r="A7" s="1" t="s">
        <v>42</v>
      </c>
      <c r="B7" s="25">
        <f>FEBRERO2022!B7</f>
        <v>3</v>
      </c>
      <c r="C7" s="1">
        <v>188</v>
      </c>
      <c r="D7" s="1">
        <v>30</v>
      </c>
      <c r="E7" s="1">
        <v>0</v>
      </c>
      <c r="F7" s="1">
        <v>7</v>
      </c>
      <c r="G7" s="1">
        <v>21</v>
      </c>
      <c r="H7" s="1">
        <v>45</v>
      </c>
      <c r="I7" s="1">
        <v>291</v>
      </c>
      <c r="J7" s="1">
        <v>1541</v>
      </c>
      <c r="K7" s="25" t="s">
        <v>76</v>
      </c>
    </row>
    <row r="8" spans="1:11" x14ac:dyDescent="0.25">
      <c r="A8" s="1" t="s">
        <v>3</v>
      </c>
      <c r="B8" s="39">
        <f>FEBRERO2022!B8</f>
        <v>4</v>
      </c>
      <c r="C8" s="40">
        <v>287</v>
      </c>
      <c r="D8" s="40">
        <v>51</v>
      </c>
      <c r="E8" s="40">
        <v>0</v>
      </c>
      <c r="F8" s="40">
        <v>4</v>
      </c>
      <c r="G8" s="40">
        <v>30</v>
      </c>
      <c r="H8" s="40">
        <v>59</v>
      </c>
      <c r="I8" s="40">
        <v>431</v>
      </c>
      <c r="J8" s="40">
        <f t="shared" ref="J8:J35" si="0">J7+I8</f>
        <v>1972</v>
      </c>
      <c r="K8" s="25" t="s">
        <v>76</v>
      </c>
    </row>
    <row r="9" spans="1:11" x14ac:dyDescent="0.25">
      <c r="A9" s="1" t="s">
        <v>4</v>
      </c>
      <c r="B9" s="25">
        <f>FEBRERO2022!B9</f>
        <v>5</v>
      </c>
      <c r="C9" s="1">
        <v>820</v>
      </c>
      <c r="D9" s="1">
        <v>143</v>
      </c>
      <c r="E9" s="1">
        <v>0</v>
      </c>
      <c r="F9" s="1">
        <v>11</v>
      </c>
      <c r="G9" s="1">
        <v>59</v>
      </c>
      <c r="H9" s="1">
        <v>90</v>
      </c>
      <c r="I9" s="1">
        <f>SUM(C9:H9)</f>
        <v>1123</v>
      </c>
      <c r="J9" s="1">
        <f t="shared" si="0"/>
        <v>3095</v>
      </c>
      <c r="K9" s="25" t="s">
        <v>76</v>
      </c>
    </row>
    <row r="10" spans="1:11" x14ac:dyDescent="0.25">
      <c r="A10" s="1" t="s">
        <v>43</v>
      </c>
      <c r="B10" s="25">
        <f>FEBRERO2022!B10</f>
        <v>6</v>
      </c>
      <c r="C10" s="1">
        <v>924</v>
      </c>
      <c r="D10" s="1">
        <v>181</v>
      </c>
      <c r="E10" s="1">
        <v>0</v>
      </c>
      <c r="F10" s="1">
        <v>15</v>
      </c>
      <c r="G10" s="1">
        <v>66</v>
      </c>
      <c r="H10" s="1">
        <v>78</v>
      </c>
      <c r="I10" s="1">
        <f>SUM(C10:H10)</f>
        <v>1264</v>
      </c>
      <c r="J10" s="1">
        <f t="shared" si="0"/>
        <v>4359</v>
      </c>
      <c r="K10" s="25" t="s">
        <v>76</v>
      </c>
    </row>
    <row r="11" spans="1:11" x14ac:dyDescent="0.25">
      <c r="A11" s="1" t="s">
        <v>5</v>
      </c>
      <c r="B11" s="32">
        <f>FEBRERO2022!B11</f>
        <v>7</v>
      </c>
      <c r="C11" s="31">
        <v>662</v>
      </c>
      <c r="D11" s="31">
        <v>122</v>
      </c>
      <c r="E11" s="31">
        <v>0</v>
      </c>
      <c r="F11" s="31">
        <v>7</v>
      </c>
      <c r="G11" s="31">
        <v>58</v>
      </c>
      <c r="H11" s="31">
        <v>70</v>
      </c>
      <c r="I11" s="31">
        <f>SUM(C11:H11)</f>
        <v>919</v>
      </c>
      <c r="J11" s="31">
        <f t="shared" si="0"/>
        <v>5278</v>
      </c>
      <c r="K11" s="25" t="s">
        <v>76</v>
      </c>
    </row>
    <row r="12" spans="1:11" x14ac:dyDescent="0.25">
      <c r="A12" s="1" t="s">
        <v>6</v>
      </c>
      <c r="B12" s="25">
        <f>FEBRERO2022!B12</f>
        <v>8</v>
      </c>
      <c r="C12" s="1">
        <v>356</v>
      </c>
      <c r="D12" s="1">
        <v>52</v>
      </c>
      <c r="E12" s="1">
        <v>0</v>
      </c>
      <c r="F12" s="1">
        <v>3</v>
      </c>
      <c r="G12" s="1">
        <v>38</v>
      </c>
      <c r="H12" s="1">
        <v>47</v>
      </c>
      <c r="I12" s="1">
        <v>496</v>
      </c>
      <c r="J12" s="1">
        <f t="shared" si="0"/>
        <v>5774</v>
      </c>
      <c r="K12" s="25" t="s">
        <v>76</v>
      </c>
    </row>
    <row r="13" spans="1:11" x14ac:dyDescent="0.25">
      <c r="A13" s="1" t="s">
        <v>7</v>
      </c>
      <c r="B13" s="25">
        <f>FEBRERO2022!B13</f>
        <v>9</v>
      </c>
      <c r="C13" s="1">
        <v>325</v>
      </c>
      <c r="D13" s="1">
        <v>66</v>
      </c>
      <c r="E13" s="1">
        <v>0</v>
      </c>
      <c r="F13" s="1">
        <v>2</v>
      </c>
      <c r="G13" s="1">
        <v>23</v>
      </c>
      <c r="H13" s="1">
        <v>53</v>
      </c>
      <c r="I13" s="1">
        <f t="shared" ref="I13:I32" si="1">SUM(C13:H13)</f>
        <v>469</v>
      </c>
      <c r="J13" s="1">
        <f t="shared" si="0"/>
        <v>6243</v>
      </c>
      <c r="K13" s="25" t="s">
        <v>76</v>
      </c>
    </row>
    <row r="14" spans="1:11" x14ac:dyDescent="0.25">
      <c r="A14" s="1" t="s">
        <v>42</v>
      </c>
      <c r="B14" s="25">
        <f>FEBRERO2022!B14</f>
        <v>10</v>
      </c>
      <c r="C14" s="1">
        <v>426</v>
      </c>
      <c r="D14" s="1">
        <v>82</v>
      </c>
      <c r="E14" s="1">
        <v>0</v>
      </c>
      <c r="F14" s="1">
        <v>2</v>
      </c>
      <c r="G14" s="1">
        <v>34</v>
      </c>
      <c r="H14" s="1">
        <v>53</v>
      </c>
      <c r="I14" s="1">
        <f t="shared" si="1"/>
        <v>597</v>
      </c>
      <c r="J14" s="1">
        <f t="shared" si="0"/>
        <v>6840</v>
      </c>
      <c r="K14" s="25" t="s">
        <v>76</v>
      </c>
    </row>
    <row r="15" spans="1:11" x14ac:dyDescent="0.25">
      <c r="A15" s="1" t="s">
        <v>3</v>
      </c>
      <c r="B15" s="39">
        <f>FEBRERO2022!B15</f>
        <v>11</v>
      </c>
      <c r="C15" s="40">
        <v>470</v>
      </c>
      <c r="D15" s="40">
        <v>128</v>
      </c>
      <c r="E15" s="40">
        <v>0</v>
      </c>
      <c r="F15" s="40">
        <v>0</v>
      </c>
      <c r="G15" s="40">
        <v>45</v>
      </c>
      <c r="H15" s="40">
        <v>63</v>
      </c>
      <c r="I15" s="40">
        <f t="shared" si="1"/>
        <v>706</v>
      </c>
      <c r="J15" s="40">
        <f t="shared" si="0"/>
        <v>7546</v>
      </c>
      <c r="K15" s="25" t="s">
        <v>76</v>
      </c>
    </row>
    <row r="16" spans="1:11" x14ac:dyDescent="0.25">
      <c r="A16" s="1" t="s">
        <v>4</v>
      </c>
      <c r="B16" s="25">
        <f>FEBRERO2022!B16</f>
        <v>12</v>
      </c>
      <c r="C16" s="1">
        <v>616</v>
      </c>
      <c r="D16" s="1">
        <v>141</v>
      </c>
      <c r="E16" s="1">
        <v>0</v>
      </c>
      <c r="F16" s="1">
        <v>11</v>
      </c>
      <c r="G16" s="1">
        <v>44</v>
      </c>
      <c r="H16" s="1">
        <v>93</v>
      </c>
      <c r="I16" s="1">
        <f t="shared" si="1"/>
        <v>905</v>
      </c>
      <c r="J16" s="1">
        <f t="shared" si="0"/>
        <v>8451</v>
      </c>
      <c r="K16" s="25" t="s">
        <v>76</v>
      </c>
    </row>
    <row r="17" spans="1:14" x14ac:dyDescent="0.25">
      <c r="A17" s="1" t="s">
        <v>43</v>
      </c>
      <c r="B17" s="25">
        <f>FEBRERO2022!B17</f>
        <v>13</v>
      </c>
      <c r="C17" s="1">
        <v>2016</v>
      </c>
      <c r="D17" s="1">
        <v>814</v>
      </c>
      <c r="E17" s="1">
        <v>0</v>
      </c>
      <c r="F17" s="1">
        <v>185</v>
      </c>
      <c r="G17" s="1">
        <v>125</v>
      </c>
      <c r="H17" s="1">
        <v>295</v>
      </c>
      <c r="I17" s="1">
        <f t="shared" si="1"/>
        <v>3435</v>
      </c>
      <c r="J17" s="1">
        <f t="shared" si="0"/>
        <v>11886</v>
      </c>
      <c r="K17" s="25" t="s">
        <v>76</v>
      </c>
    </row>
    <row r="18" spans="1:14" x14ac:dyDescent="0.25">
      <c r="A18" s="1" t="s">
        <v>5</v>
      </c>
      <c r="B18" s="43">
        <f>FEBRERO2022!B18</f>
        <v>14</v>
      </c>
      <c r="C18" s="33">
        <v>2633</v>
      </c>
      <c r="D18" s="33">
        <v>971</v>
      </c>
      <c r="E18" s="33">
        <v>0</v>
      </c>
      <c r="F18" s="33">
        <v>390</v>
      </c>
      <c r="G18" s="33">
        <v>186</v>
      </c>
      <c r="H18" s="33">
        <v>390</v>
      </c>
      <c r="I18" s="33">
        <f t="shared" si="1"/>
        <v>4570</v>
      </c>
      <c r="J18" s="33">
        <f t="shared" si="0"/>
        <v>16456</v>
      </c>
      <c r="K18" s="25" t="s">
        <v>76</v>
      </c>
    </row>
    <row r="19" spans="1:14" x14ac:dyDescent="0.25">
      <c r="A19" s="1" t="s">
        <v>6</v>
      </c>
      <c r="B19" s="25">
        <f>FEBRERO2022!B19</f>
        <v>15</v>
      </c>
      <c r="C19" s="1">
        <v>1033</v>
      </c>
      <c r="D19" s="1">
        <v>250</v>
      </c>
      <c r="E19" s="1">
        <v>0</v>
      </c>
      <c r="F19" s="1">
        <v>72</v>
      </c>
      <c r="G19" s="1">
        <v>66</v>
      </c>
      <c r="H19" s="1">
        <v>128</v>
      </c>
      <c r="I19" s="1">
        <f t="shared" si="1"/>
        <v>1549</v>
      </c>
      <c r="J19" s="1">
        <f t="shared" si="0"/>
        <v>18005</v>
      </c>
      <c r="K19" s="25" t="s">
        <v>76</v>
      </c>
    </row>
    <row r="20" spans="1:14" x14ac:dyDescent="0.25">
      <c r="A20" s="1" t="s">
        <v>7</v>
      </c>
      <c r="B20" s="25">
        <f>FEBRERO2022!B20</f>
        <v>16</v>
      </c>
      <c r="C20" s="1">
        <v>459</v>
      </c>
      <c r="D20" s="1">
        <v>138</v>
      </c>
      <c r="E20" s="1">
        <v>0</v>
      </c>
      <c r="F20" s="1">
        <v>3</v>
      </c>
      <c r="G20" s="1">
        <v>43</v>
      </c>
      <c r="H20" s="1">
        <v>77</v>
      </c>
      <c r="I20" s="1">
        <f t="shared" si="1"/>
        <v>720</v>
      </c>
      <c r="J20" s="1">
        <f t="shared" si="0"/>
        <v>18725</v>
      </c>
      <c r="K20" s="25" t="s">
        <v>76</v>
      </c>
    </row>
    <row r="21" spans="1:14" x14ac:dyDescent="0.25">
      <c r="A21" s="1" t="s">
        <v>42</v>
      </c>
      <c r="B21" s="25">
        <f>FEBRERO2022!B21</f>
        <v>17</v>
      </c>
      <c r="C21" s="1">
        <v>451</v>
      </c>
      <c r="D21" s="1">
        <v>155</v>
      </c>
      <c r="E21" s="1">
        <v>0</v>
      </c>
      <c r="F21" s="1">
        <v>11</v>
      </c>
      <c r="G21" s="1">
        <v>47</v>
      </c>
      <c r="H21" s="1">
        <v>53</v>
      </c>
      <c r="I21" s="1">
        <f t="shared" si="1"/>
        <v>717</v>
      </c>
      <c r="J21" s="1">
        <f t="shared" si="0"/>
        <v>19442</v>
      </c>
      <c r="K21" s="25" t="s">
        <v>76</v>
      </c>
      <c r="M21" s="33">
        <v>4570</v>
      </c>
      <c r="N21" t="s">
        <v>48</v>
      </c>
    </row>
    <row r="22" spans="1:14" x14ac:dyDescent="0.25">
      <c r="A22" s="1" t="s">
        <v>3</v>
      </c>
      <c r="B22" s="39">
        <f>FEBRERO2022!B22</f>
        <v>18</v>
      </c>
      <c r="C22" s="40">
        <v>519</v>
      </c>
      <c r="D22" s="40">
        <v>96</v>
      </c>
      <c r="E22" s="40">
        <v>0</v>
      </c>
      <c r="F22" s="40">
        <v>7</v>
      </c>
      <c r="G22" s="40">
        <v>46</v>
      </c>
      <c r="H22" s="40">
        <v>65</v>
      </c>
      <c r="I22" s="40">
        <f t="shared" si="1"/>
        <v>733</v>
      </c>
      <c r="J22" s="40">
        <f t="shared" si="0"/>
        <v>20175</v>
      </c>
      <c r="K22" s="25" t="s">
        <v>76</v>
      </c>
    </row>
    <row r="23" spans="1:14" x14ac:dyDescent="0.25">
      <c r="A23" s="1" t="s">
        <v>4</v>
      </c>
      <c r="B23" s="25">
        <f>FEBRERO2022!B23</f>
        <v>19</v>
      </c>
      <c r="C23" s="1">
        <v>935</v>
      </c>
      <c r="D23" s="1">
        <v>188</v>
      </c>
      <c r="E23" s="1">
        <v>0</v>
      </c>
      <c r="F23" s="1">
        <v>16</v>
      </c>
      <c r="G23" s="1">
        <v>70</v>
      </c>
      <c r="H23" s="1">
        <v>72</v>
      </c>
      <c r="I23" s="1">
        <f t="shared" si="1"/>
        <v>1281</v>
      </c>
      <c r="J23" s="1">
        <f t="shared" si="0"/>
        <v>21456</v>
      </c>
      <c r="K23" s="25" t="s">
        <v>76</v>
      </c>
    </row>
    <row r="24" spans="1:14" x14ac:dyDescent="0.25">
      <c r="A24" s="1" t="s">
        <v>43</v>
      </c>
      <c r="B24" s="25">
        <f>FEBRERO2022!B24</f>
        <v>20</v>
      </c>
      <c r="C24" s="1">
        <v>1222</v>
      </c>
      <c r="D24" s="1">
        <v>430</v>
      </c>
      <c r="E24" s="1">
        <v>0</v>
      </c>
      <c r="F24" s="1">
        <v>50</v>
      </c>
      <c r="G24" s="1">
        <v>69</v>
      </c>
      <c r="H24" s="1">
        <v>62</v>
      </c>
      <c r="I24" s="1">
        <f t="shared" si="1"/>
        <v>1833</v>
      </c>
      <c r="J24" s="1">
        <f t="shared" si="0"/>
        <v>23289</v>
      </c>
      <c r="K24" s="25" t="s">
        <v>76</v>
      </c>
    </row>
    <row r="25" spans="1:14" x14ac:dyDescent="0.25">
      <c r="A25" s="1" t="s">
        <v>5</v>
      </c>
      <c r="B25" s="32">
        <f>FEBRERO2022!B25</f>
        <v>21</v>
      </c>
      <c r="C25" s="31">
        <v>955</v>
      </c>
      <c r="D25" s="31">
        <v>229</v>
      </c>
      <c r="E25" s="31">
        <v>0</v>
      </c>
      <c r="F25" s="31">
        <v>35</v>
      </c>
      <c r="G25" s="31">
        <v>58</v>
      </c>
      <c r="H25" s="31">
        <v>75</v>
      </c>
      <c r="I25" s="31">
        <f t="shared" si="1"/>
        <v>1352</v>
      </c>
      <c r="J25" s="31">
        <f t="shared" si="0"/>
        <v>24641</v>
      </c>
      <c r="K25" s="25" t="s">
        <v>76</v>
      </c>
    </row>
    <row r="26" spans="1:14" x14ac:dyDescent="0.25">
      <c r="A26" s="1" t="s">
        <v>6</v>
      </c>
      <c r="B26" s="25">
        <f>FEBRERO2022!B26</f>
        <v>22</v>
      </c>
      <c r="C26" s="1">
        <v>685</v>
      </c>
      <c r="D26" s="1">
        <v>126</v>
      </c>
      <c r="E26" s="1">
        <v>0</v>
      </c>
      <c r="F26" s="1">
        <v>4</v>
      </c>
      <c r="G26" s="1">
        <v>45</v>
      </c>
      <c r="H26" s="1">
        <v>79</v>
      </c>
      <c r="I26" s="1">
        <f t="shared" si="1"/>
        <v>939</v>
      </c>
      <c r="J26" s="1">
        <f t="shared" si="0"/>
        <v>25580</v>
      </c>
      <c r="K26" s="25" t="s">
        <v>76</v>
      </c>
    </row>
    <row r="27" spans="1:14" x14ac:dyDescent="0.25">
      <c r="A27" s="1" t="s">
        <v>7</v>
      </c>
      <c r="B27" s="25">
        <f>FEBRERO2022!B27</f>
        <v>23</v>
      </c>
      <c r="C27" s="1">
        <v>635</v>
      </c>
      <c r="D27" s="1">
        <v>175</v>
      </c>
      <c r="E27" s="1">
        <v>0</v>
      </c>
      <c r="F27" s="1">
        <v>4</v>
      </c>
      <c r="G27" s="1">
        <v>56</v>
      </c>
      <c r="H27" s="1">
        <v>84</v>
      </c>
      <c r="I27" s="1">
        <f t="shared" si="1"/>
        <v>954</v>
      </c>
      <c r="J27" s="1">
        <f t="shared" si="0"/>
        <v>26534</v>
      </c>
      <c r="K27" s="25" t="s">
        <v>76</v>
      </c>
    </row>
    <row r="28" spans="1:14" x14ac:dyDescent="0.25">
      <c r="A28" s="1" t="s">
        <v>42</v>
      </c>
      <c r="B28" s="25">
        <f>FEBRERO2022!B28</f>
        <v>24</v>
      </c>
      <c r="C28" s="1">
        <v>988</v>
      </c>
      <c r="D28" s="1">
        <v>268</v>
      </c>
      <c r="E28" s="1">
        <v>0</v>
      </c>
      <c r="F28" s="1">
        <v>11</v>
      </c>
      <c r="G28" s="1">
        <v>65</v>
      </c>
      <c r="H28" s="1">
        <v>117</v>
      </c>
      <c r="I28" s="1">
        <f t="shared" si="1"/>
        <v>1449</v>
      </c>
      <c r="J28" s="1">
        <f t="shared" si="0"/>
        <v>27983</v>
      </c>
      <c r="K28" s="25" t="s">
        <v>76</v>
      </c>
    </row>
    <row r="29" spans="1:14" x14ac:dyDescent="0.25">
      <c r="A29" s="1" t="s">
        <v>3</v>
      </c>
      <c r="B29" s="39">
        <f>FEBRERO2022!B29</f>
        <v>25</v>
      </c>
      <c r="C29" s="40">
        <v>1386</v>
      </c>
      <c r="D29" s="40">
        <v>386</v>
      </c>
      <c r="E29" s="40">
        <v>0</v>
      </c>
      <c r="F29" s="40">
        <v>6</v>
      </c>
      <c r="G29" s="40">
        <v>61</v>
      </c>
      <c r="H29" s="40">
        <v>173</v>
      </c>
      <c r="I29" s="40">
        <f t="shared" si="1"/>
        <v>2012</v>
      </c>
      <c r="J29" s="40">
        <f t="shared" si="0"/>
        <v>29995</v>
      </c>
      <c r="K29" s="25" t="s">
        <v>76</v>
      </c>
    </row>
    <row r="30" spans="1:14" x14ac:dyDescent="0.25">
      <c r="A30" s="1" t="s">
        <v>4</v>
      </c>
      <c r="B30" s="25">
        <f>FEBRERO2022!B30</f>
        <v>26</v>
      </c>
      <c r="C30" s="1">
        <v>1796</v>
      </c>
      <c r="D30" s="1">
        <v>376</v>
      </c>
      <c r="E30" s="1">
        <v>0</v>
      </c>
      <c r="F30" s="1">
        <v>12</v>
      </c>
      <c r="G30" s="1">
        <v>52</v>
      </c>
      <c r="H30" s="1">
        <v>183</v>
      </c>
      <c r="I30" s="1">
        <f t="shared" si="1"/>
        <v>2419</v>
      </c>
      <c r="J30" s="1">
        <f t="shared" si="0"/>
        <v>32414</v>
      </c>
      <c r="K30" s="25" t="s">
        <v>76</v>
      </c>
    </row>
    <row r="31" spans="1:14" x14ac:dyDescent="0.25">
      <c r="A31" s="1" t="s">
        <v>43</v>
      </c>
      <c r="B31" s="25">
        <f>FEBRERO2022!B31</f>
        <v>27</v>
      </c>
      <c r="C31" s="1">
        <v>2061</v>
      </c>
      <c r="D31" s="1">
        <v>563</v>
      </c>
      <c r="E31" s="1">
        <v>0</v>
      </c>
      <c r="F31" s="1">
        <v>33</v>
      </c>
      <c r="G31" s="1">
        <v>60</v>
      </c>
      <c r="H31" s="1">
        <v>160</v>
      </c>
      <c r="I31" s="1">
        <f t="shared" si="1"/>
        <v>2877</v>
      </c>
      <c r="J31" s="1">
        <f t="shared" si="0"/>
        <v>35291</v>
      </c>
      <c r="K31" s="25" t="s">
        <v>76</v>
      </c>
    </row>
    <row r="32" spans="1:14" x14ac:dyDescent="0.25">
      <c r="A32" s="1" t="s">
        <v>5</v>
      </c>
      <c r="B32" s="32">
        <f>FEBRERO2022!B32</f>
        <v>28</v>
      </c>
      <c r="C32" s="31">
        <v>677</v>
      </c>
      <c r="D32" s="31">
        <v>181</v>
      </c>
      <c r="E32" s="31">
        <v>0</v>
      </c>
      <c r="F32" s="31">
        <v>12</v>
      </c>
      <c r="G32" s="31">
        <v>64</v>
      </c>
      <c r="H32" s="31">
        <v>110</v>
      </c>
      <c r="I32" s="31">
        <f t="shared" si="1"/>
        <v>1044</v>
      </c>
      <c r="J32" s="31">
        <f t="shared" si="0"/>
        <v>36335</v>
      </c>
      <c r="K32" s="25" t="s">
        <v>76</v>
      </c>
    </row>
    <row r="33" spans="1:12" x14ac:dyDescent="0.25">
      <c r="A33" s="1" t="s">
        <v>6</v>
      </c>
      <c r="B33" s="25">
        <v>29</v>
      </c>
      <c r="C33" s="1">
        <v>515</v>
      </c>
      <c r="D33" s="1">
        <v>231</v>
      </c>
      <c r="E33" s="1">
        <v>0</v>
      </c>
      <c r="F33" s="1">
        <v>5</v>
      </c>
      <c r="G33" s="1">
        <v>54</v>
      </c>
      <c r="H33" s="1">
        <v>43</v>
      </c>
      <c r="I33" s="1">
        <v>848</v>
      </c>
      <c r="J33" s="1">
        <f t="shared" si="0"/>
        <v>37183</v>
      </c>
      <c r="K33" s="25" t="s">
        <v>76</v>
      </c>
    </row>
    <row r="34" spans="1:12" x14ac:dyDescent="0.25">
      <c r="A34" s="1" t="s">
        <v>7</v>
      </c>
      <c r="B34" s="25">
        <v>30</v>
      </c>
      <c r="C34" s="1">
        <v>573</v>
      </c>
      <c r="D34" s="1">
        <v>223</v>
      </c>
      <c r="E34" s="1">
        <v>0</v>
      </c>
      <c r="F34" s="1">
        <v>4</v>
      </c>
      <c r="G34" s="1">
        <v>64</v>
      </c>
      <c r="H34" s="1">
        <v>74</v>
      </c>
      <c r="I34" s="1">
        <v>938</v>
      </c>
      <c r="J34" s="1">
        <f t="shared" si="0"/>
        <v>38121</v>
      </c>
      <c r="K34" s="25" t="s">
        <v>76</v>
      </c>
    </row>
    <row r="35" spans="1:12" ht="15.75" thickBot="1" x14ac:dyDescent="0.3">
      <c r="A35" s="1" t="s">
        <v>42</v>
      </c>
      <c r="B35" s="25">
        <v>31</v>
      </c>
      <c r="C35" s="1">
        <v>489</v>
      </c>
      <c r="D35" s="1">
        <v>209</v>
      </c>
      <c r="E35" s="1">
        <v>0</v>
      </c>
      <c r="F35" s="1">
        <v>2</v>
      </c>
      <c r="G35" s="1">
        <v>46</v>
      </c>
      <c r="H35" s="1">
        <v>71</v>
      </c>
      <c r="I35" s="1">
        <v>817</v>
      </c>
      <c r="J35" s="1">
        <f t="shared" si="0"/>
        <v>38938</v>
      </c>
      <c r="K35" s="25" t="s">
        <v>76</v>
      </c>
      <c r="L35" s="35"/>
    </row>
    <row r="36" spans="1:12" ht="15.75" thickBot="1" x14ac:dyDescent="0.3">
      <c r="E36" s="26" t="s">
        <v>44</v>
      </c>
      <c r="F36" s="27"/>
      <c r="G36" s="27"/>
      <c r="H36" s="27"/>
      <c r="I36" s="27"/>
      <c r="J36" s="28">
        <f>J35/B35</f>
        <v>1256.0645161290322</v>
      </c>
    </row>
    <row r="37" spans="1:12" ht="23.25" x14ac:dyDescent="0.35">
      <c r="A37" s="15" t="s">
        <v>45</v>
      </c>
      <c r="J37" s="53">
        <v>38938</v>
      </c>
    </row>
    <row r="38" spans="1:12" x14ac:dyDescent="0.25">
      <c r="J38" s="29"/>
    </row>
    <row r="39" spans="1:12" x14ac:dyDescent="0.25">
      <c r="J39" s="20"/>
    </row>
    <row r="40" spans="1:12" x14ac:dyDescent="0.25">
      <c r="J40" s="20"/>
    </row>
    <row r="41" spans="1:12" x14ac:dyDescent="0.25">
      <c r="J41" s="20"/>
    </row>
    <row r="42" spans="1:12" x14ac:dyDescent="0.25">
      <c r="J42" s="20"/>
    </row>
    <row r="43" spans="1:12" x14ac:dyDescent="0.25">
      <c r="J43" s="20"/>
    </row>
    <row r="44" spans="1:12" x14ac:dyDescent="0.25">
      <c r="J44" s="20"/>
    </row>
    <row r="45" spans="1:12" x14ac:dyDescent="0.25">
      <c r="J45" s="20"/>
    </row>
    <row r="46" spans="1:12" x14ac:dyDescent="0.25">
      <c r="J46" s="20"/>
    </row>
    <row r="47" spans="1:12" x14ac:dyDescent="0.25">
      <c r="J47" s="20"/>
    </row>
    <row r="48" spans="1:12" x14ac:dyDescent="0.25">
      <c r="J48" s="20"/>
    </row>
    <row r="49" spans="10:10" x14ac:dyDescent="0.25">
      <c r="J49" s="20"/>
    </row>
    <row r="50" spans="10:10" x14ac:dyDescent="0.25">
      <c r="J50" s="20"/>
    </row>
    <row r="51" spans="10:10" x14ac:dyDescent="0.25">
      <c r="J51" s="20"/>
    </row>
    <row r="52" spans="10:10" x14ac:dyDescent="0.25">
      <c r="J52" s="20"/>
    </row>
    <row r="53" spans="10:10" x14ac:dyDescent="0.25">
      <c r="J53" s="20"/>
    </row>
    <row r="54" spans="10:10" x14ac:dyDescent="0.25">
      <c r="J54" s="20"/>
    </row>
    <row r="55" spans="10:10" x14ac:dyDescent="0.25">
      <c r="J55" s="20"/>
    </row>
    <row r="56" spans="10:10" x14ac:dyDescent="0.25">
      <c r="J56" s="20"/>
    </row>
    <row r="57" spans="10:10" x14ac:dyDescent="0.25">
      <c r="J57" s="20"/>
    </row>
    <row r="58" spans="10:10" x14ac:dyDescent="0.25">
      <c r="J58" s="20"/>
    </row>
    <row r="59" spans="10:10" x14ac:dyDescent="0.25">
      <c r="J59" s="20"/>
    </row>
    <row r="60" spans="10:10" x14ac:dyDescent="0.25">
      <c r="J60" s="20"/>
    </row>
    <row r="61" spans="10:10" x14ac:dyDescent="0.25">
      <c r="J61" s="20"/>
    </row>
    <row r="62" spans="10:10" x14ac:dyDescent="0.25">
      <c r="J62" s="20"/>
    </row>
    <row r="63" spans="10:10" x14ac:dyDescent="0.25">
      <c r="J63" s="20"/>
    </row>
    <row r="64" spans="10:10" x14ac:dyDescent="0.25">
      <c r="J64" s="20"/>
    </row>
    <row r="65" spans="3:10" x14ac:dyDescent="0.25">
      <c r="J65" s="20"/>
    </row>
    <row r="66" spans="3:10" x14ac:dyDescent="0.25">
      <c r="J66" s="20"/>
    </row>
    <row r="67" spans="3:10" x14ac:dyDescent="0.25">
      <c r="J67" s="20"/>
    </row>
    <row r="68" spans="3:10" x14ac:dyDescent="0.25">
      <c r="J68" s="20"/>
    </row>
    <row r="69" spans="3:10" x14ac:dyDescent="0.25">
      <c r="J69" s="20"/>
    </row>
    <row r="70" spans="3:10" x14ac:dyDescent="0.25">
      <c r="J70" s="20"/>
    </row>
    <row r="71" spans="3:10" x14ac:dyDescent="0.25">
      <c r="J71" s="20"/>
    </row>
    <row r="72" spans="3:10" x14ac:dyDescent="0.25">
      <c r="J72" s="20"/>
    </row>
    <row r="73" spans="3:10" x14ac:dyDescent="0.25">
      <c r="J73" s="20"/>
    </row>
    <row r="74" spans="3:10" x14ac:dyDescent="0.25">
      <c r="J74" s="20"/>
    </row>
    <row r="75" spans="3:10" x14ac:dyDescent="0.25">
      <c r="C75" s="30"/>
      <c r="D75" t="s">
        <v>46</v>
      </c>
      <c r="J75" s="20"/>
    </row>
    <row r="76" spans="3:10" x14ac:dyDescent="0.25">
      <c r="C76" s="18"/>
      <c r="D76" t="s">
        <v>47</v>
      </c>
      <c r="J76" s="20"/>
    </row>
    <row r="77" spans="3:10" x14ac:dyDescent="0.25">
      <c r="J77" s="20"/>
    </row>
    <row r="78" spans="3:10" x14ac:dyDescent="0.25">
      <c r="J78" s="20"/>
    </row>
    <row r="79" spans="3:10" x14ac:dyDescent="0.25">
      <c r="J79" s="20"/>
    </row>
  </sheetData>
  <mergeCells count="2">
    <mergeCell ref="C3:E3"/>
    <mergeCell ref="I3:J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TOTAL2022</vt:lpstr>
      <vt:lpstr>ENERO2022</vt:lpstr>
      <vt:lpstr>FEBRERO2022</vt:lpstr>
      <vt:lpstr>MARZO2022</vt:lpstr>
      <vt:lpstr>ABRIL2022</vt:lpstr>
      <vt:lpstr>MAYO2022</vt:lpstr>
      <vt:lpstr>JUNIO2022</vt:lpstr>
      <vt:lpstr>JULIO2022</vt:lpstr>
      <vt:lpstr>AGOSTO2022</vt:lpstr>
      <vt:lpstr>SEPTIEMBRE2022</vt:lpstr>
      <vt:lpstr>OCTUBRE2022</vt:lpstr>
      <vt:lpstr>NOVIEMBRE2022</vt:lpstr>
      <vt:lpstr>DICIEMBRE2022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Manuel Miller</cp:lastModifiedBy>
  <dcterms:created xsi:type="dcterms:W3CDTF">2019-05-21T13:03:43Z</dcterms:created>
  <dcterms:modified xsi:type="dcterms:W3CDTF">2024-07-10T19:46:50Z</dcterms:modified>
</cp:coreProperties>
</file>