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TERMAS - INGRESOS\INGRESO TERMAS GESTION MILLER\"/>
    </mc:Choice>
  </mc:AlternateContent>
  <bookViews>
    <workbookView xWindow="480" yWindow="135" windowWidth="10380" windowHeight="3480" firstSheet="8" activeTab="12"/>
  </bookViews>
  <sheets>
    <sheet name="TOTAL 2023" sheetId="13" r:id="rId1"/>
    <sheet name="ENERO2023" sheetId="1" r:id="rId2"/>
    <sheet name="FEBRERO2023" sheetId="2" r:id="rId3"/>
    <sheet name="MARZO2023" sheetId="3" r:id="rId4"/>
    <sheet name="ABRIL2023" sheetId="4" r:id="rId5"/>
    <sheet name="MAYO2023" sheetId="5" r:id="rId6"/>
    <sheet name="JUNIO2023" sheetId="6" r:id="rId7"/>
    <sheet name="JULIO2023" sheetId="7" r:id="rId8"/>
    <sheet name="AGOSTO2023" sheetId="8" r:id="rId9"/>
    <sheet name="SEPTIEMBRE2023" sheetId="9" r:id="rId10"/>
    <sheet name="OCTUBRE2023" sheetId="10" r:id="rId11"/>
    <sheet name="NOVIEMBRE2023" sheetId="11" r:id="rId12"/>
    <sheet name="DICIEMBRE2023" sheetId="12" r:id="rId13"/>
  </sheets>
  <calcPr calcId="162913"/>
</workbook>
</file>

<file path=xl/calcChain.xml><?xml version="1.0" encoding="utf-8"?>
<calcChain xmlns="http://schemas.openxmlformats.org/spreadsheetml/2006/main">
  <c r="K6" i="12" l="1"/>
  <c r="J34" i="9" l="1"/>
  <c r="J33" i="9"/>
  <c r="J35" i="8" l="1"/>
  <c r="J34" i="8"/>
  <c r="J33" i="8"/>
  <c r="J35" i="7"/>
  <c r="J34" i="7"/>
  <c r="J33" i="7"/>
  <c r="J13" i="7"/>
  <c r="I34" i="6" l="1"/>
  <c r="I33" i="6"/>
  <c r="I32" i="6"/>
  <c r="I31" i="6"/>
  <c r="I30" i="6"/>
  <c r="I29" i="6"/>
  <c r="I28" i="6"/>
  <c r="I27" i="6"/>
  <c r="I26" i="6"/>
  <c r="I25" i="6"/>
  <c r="I24" i="6"/>
  <c r="I23" i="6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J32" i="11" l="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32" i="10" l="1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32" i="9" l="1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7" i="9"/>
  <c r="J6" i="9"/>
  <c r="J5" i="9"/>
  <c r="J32" i="8" l="1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1" i="8"/>
  <c r="J10" i="8"/>
  <c r="J9" i="8"/>
  <c r="J5" i="8"/>
  <c r="I22" i="6" l="1"/>
  <c r="I21" i="6"/>
  <c r="I20" i="6"/>
  <c r="I19" i="6"/>
  <c r="I18" i="6"/>
  <c r="I17" i="6"/>
  <c r="I16" i="6"/>
  <c r="I15" i="6"/>
  <c r="I32" i="5"/>
  <c r="I31" i="5"/>
  <c r="I30" i="5"/>
  <c r="I29" i="5"/>
  <c r="I28" i="5"/>
  <c r="I26" i="5"/>
  <c r="I25" i="5"/>
  <c r="I24" i="5"/>
  <c r="I23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2" i="7"/>
  <c r="J11" i="7"/>
  <c r="J10" i="7"/>
  <c r="J9" i="7"/>
  <c r="J8" i="7"/>
  <c r="J7" i="7"/>
  <c r="J6" i="7"/>
  <c r="J5" i="7"/>
  <c r="I21" i="4" l="1"/>
  <c r="I20" i="4"/>
  <c r="I19" i="4"/>
  <c r="I18" i="4"/>
  <c r="I17" i="4"/>
  <c r="I16" i="4"/>
  <c r="I15" i="4"/>
  <c r="I13" i="4"/>
  <c r="I12" i="4"/>
  <c r="I11" i="4"/>
  <c r="I10" i="4"/>
  <c r="I9" i="4"/>
  <c r="I8" i="4"/>
  <c r="I6" i="4"/>
  <c r="I5" i="4"/>
  <c r="I35" i="3" l="1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B5" i="6" l="1"/>
  <c r="J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32" i="11" l="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K5" i="11"/>
  <c r="K6" i="11" s="1"/>
  <c r="K7" i="11" s="1"/>
  <c r="K8" i="11" s="1"/>
  <c r="B5" i="11"/>
  <c r="J35" i="12"/>
  <c r="J34" i="12"/>
  <c r="J33" i="12"/>
  <c r="J32" i="12"/>
  <c r="B32" i="12"/>
  <c r="J31" i="12"/>
  <c r="B31" i="12"/>
  <c r="J30" i="12"/>
  <c r="B30" i="12"/>
  <c r="J29" i="12"/>
  <c r="B29" i="12"/>
  <c r="J28" i="12"/>
  <c r="B28" i="12"/>
  <c r="J27" i="12"/>
  <c r="B27" i="12"/>
  <c r="J26" i="12"/>
  <c r="B26" i="12"/>
  <c r="J25" i="12"/>
  <c r="B25" i="12"/>
  <c r="J24" i="12"/>
  <c r="B24" i="12"/>
  <c r="J23" i="12"/>
  <c r="B23" i="12"/>
  <c r="B22" i="12"/>
  <c r="J21" i="12"/>
  <c r="B21" i="12"/>
  <c r="J20" i="12"/>
  <c r="B20" i="12"/>
  <c r="J19" i="12"/>
  <c r="B19" i="12"/>
  <c r="J18" i="12"/>
  <c r="B18" i="12"/>
  <c r="J17" i="12"/>
  <c r="B17" i="12"/>
  <c r="J16" i="12"/>
  <c r="B16" i="12"/>
  <c r="B15" i="12"/>
  <c r="J14" i="12"/>
  <c r="B14" i="12"/>
  <c r="J13" i="12"/>
  <c r="B13" i="12"/>
  <c r="J12" i="12"/>
  <c r="B12" i="12"/>
  <c r="J11" i="12"/>
  <c r="B11" i="12"/>
  <c r="B10" i="12"/>
  <c r="J9" i="12"/>
  <c r="B9" i="12"/>
  <c r="B8" i="12"/>
  <c r="J7" i="12"/>
  <c r="B7" i="12"/>
  <c r="J6" i="12"/>
  <c r="B6" i="12"/>
  <c r="J5" i="12"/>
  <c r="K5" i="12" s="1"/>
  <c r="B5" i="12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K5" i="10"/>
  <c r="K6" i="10" s="1"/>
  <c r="B5" i="10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K5" i="9"/>
  <c r="K6" i="9" s="1"/>
  <c r="B5" i="9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K5" i="8"/>
  <c r="B5" i="8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K5" i="7"/>
  <c r="K6" i="7" s="1"/>
  <c r="B5" i="7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J5" i="5"/>
  <c r="J6" i="5" s="1"/>
  <c r="B5" i="5"/>
  <c r="J5" i="4"/>
  <c r="K9" i="11" l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D15" i="13" s="1"/>
  <c r="K7" i="10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D14" i="13" s="1"/>
  <c r="K7" i="9"/>
  <c r="K8" i="9" s="1"/>
  <c r="K9" i="9" s="1"/>
  <c r="K10" i="9" s="1"/>
  <c r="K11" i="9" s="1"/>
  <c r="K12" i="9" s="1"/>
  <c r="K13" i="9" s="1"/>
  <c r="K9" i="8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D12" i="13" s="1"/>
  <c r="J7" i="5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14" i="9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K7" i="12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D16" i="13" l="1"/>
  <c r="D11" i="13"/>
  <c r="K35" i="11"/>
  <c r="K35" i="9"/>
  <c r="D13" i="13"/>
  <c r="J26" i="5"/>
  <c r="J27" i="5" s="1"/>
  <c r="J28" i="5" s="1"/>
  <c r="J29" i="5" s="1"/>
  <c r="J30" i="5" s="1"/>
  <c r="J31" i="5" s="1"/>
  <c r="J32" i="5" s="1"/>
  <c r="J33" i="5" s="1"/>
  <c r="J34" i="5" s="1"/>
  <c r="J35" i="5" s="1"/>
  <c r="D8" i="13"/>
  <c r="K36" i="12"/>
  <c r="K36" i="10"/>
  <c r="K36" i="8"/>
  <c r="J35" i="6"/>
  <c r="D10" i="13"/>
  <c r="D9" i="13" l="1"/>
  <c r="J36" i="5"/>
  <c r="J5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J5" i="2"/>
  <c r="J5" i="1"/>
  <c r="J6" i="3" l="1"/>
  <c r="J7" i="3" s="1"/>
  <c r="J8" i="3" s="1"/>
  <c r="J9" i="3" s="1"/>
  <c r="J10" i="3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5" i="2" s="1"/>
  <c r="J26" i="2" s="1"/>
  <c r="J27" i="2" s="1"/>
  <c r="J28" i="2" s="1"/>
  <c r="J30" i="2" s="1"/>
  <c r="J32" i="2" s="1"/>
  <c r="D6" i="13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30" i="1" s="1"/>
  <c r="J31" i="1" s="1"/>
  <c r="J32" i="1" s="1"/>
  <c r="J33" i="1" s="1"/>
  <c r="J34" i="1" s="1"/>
  <c r="J35" i="1" s="1"/>
  <c r="J37" i="1" s="1"/>
  <c r="J11" i="3" l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D5" i="13"/>
  <c r="J33" i="2"/>
  <c r="D7" i="13" l="1"/>
  <c r="J36" i="3"/>
  <c r="C5" i="13"/>
  <c r="C6" i="13" s="1"/>
  <c r="C7" i="13" l="1"/>
  <c r="C8" i="13" s="1"/>
  <c r="C9" i="13" s="1"/>
  <c r="C10" i="13" s="1"/>
  <c r="C11" i="13" s="1"/>
  <c r="C12" i="13" s="1"/>
  <c r="C13" i="13" s="1"/>
  <c r="C14" i="13" s="1"/>
  <c r="C15" i="13" s="1"/>
  <c r="C16" i="13" s="1"/>
  <c r="D18" i="13" s="1"/>
</calcChain>
</file>

<file path=xl/sharedStrings.xml><?xml version="1.0" encoding="utf-8"?>
<sst xmlns="http://schemas.openxmlformats.org/spreadsheetml/2006/main" count="1025" uniqueCount="91">
  <si>
    <t>DIA</t>
  </si>
  <si>
    <t>FECHA</t>
  </si>
  <si>
    <t xml:space="preserve">TIEMPO </t>
  </si>
  <si>
    <t>JUEVES</t>
  </si>
  <si>
    <t>VIERNES</t>
  </si>
  <si>
    <t>DOMINGO</t>
  </si>
  <si>
    <t>LUNES</t>
  </si>
  <si>
    <t>MARTES</t>
  </si>
  <si>
    <t>B</t>
  </si>
  <si>
    <t>LL</t>
  </si>
  <si>
    <t>R</t>
  </si>
  <si>
    <t>LL-B</t>
  </si>
  <si>
    <t>B-LL</t>
  </si>
  <si>
    <t>LL-R</t>
  </si>
  <si>
    <t>TOTALES</t>
  </si>
  <si>
    <t>MES</t>
  </si>
  <si>
    <t>ACUM. ANUAL</t>
  </si>
  <si>
    <t>MEDIA DIARIA</t>
  </si>
  <si>
    <t>MAYOR DIARIA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</si>
  <si>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</si>
  <si>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</si>
  <si>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</si>
  <si>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</si>
  <si>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</si>
  <si>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</si>
  <si>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</si>
  <si>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</si>
  <si>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</si>
  <si>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</si>
  <si>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</si>
  <si>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</si>
  <si>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MEDIA MENSUAL </t>
  </si>
  <si>
    <t xml:space="preserve">MES DE MAYOR INGRESO EN EL AÑO </t>
  </si>
  <si>
    <t>MES DE MENOR INGRESO EN EL AÑO</t>
  </si>
  <si>
    <t xml:space="preserve">ENTRADA </t>
  </si>
  <si>
    <t xml:space="preserve">TOTALES </t>
  </si>
  <si>
    <t xml:space="preserve"> PRINCIPAL</t>
  </si>
  <si>
    <t xml:space="preserve"> NORTE</t>
  </si>
  <si>
    <t xml:space="preserve">ACUATICO </t>
  </si>
  <si>
    <t>POR DIA</t>
  </si>
  <si>
    <t xml:space="preserve">ACUMULADO </t>
  </si>
  <si>
    <t>MIÉRCOLES</t>
  </si>
  <si>
    <t>SÁBADO</t>
  </si>
  <si>
    <t xml:space="preserve">Promedio Diario </t>
  </si>
  <si>
    <t>ACUMULADO TOTAL  ………………………..</t>
  </si>
  <si>
    <t xml:space="preserve">DIA DOMINGO </t>
  </si>
  <si>
    <t>DIA MAXIMO DEL MES</t>
  </si>
  <si>
    <t>DIA DE MAYOR INGRESO</t>
  </si>
  <si>
    <t xml:space="preserve"> </t>
  </si>
  <si>
    <t>ONLINE</t>
  </si>
  <si>
    <t>SABADO</t>
  </si>
  <si>
    <t xml:space="preserve">PERSONAS C/DISCAPACIDAD </t>
  </si>
  <si>
    <t>ORDZ</t>
  </si>
  <si>
    <t>TOTAL X ENTRADA</t>
  </si>
  <si>
    <t>PERS C/DISC</t>
  </si>
  <si>
    <t xml:space="preserve">PERS C/DISC </t>
  </si>
  <si>
    <t>MIERCOLES</t>
  </si>
  <si>
    <t>S/DATOS</t>
  </si>
  <si>
    <t>LLUVIA</t>
  </si>
  <si>
    <t>BUENO</t>
  </si>
  <si>
    <t>NUBLADO</t>
  </si>
  <si>
    <t xml:space="preserve">ORDZ. </t>
  </si>
  <si>
    <t>Nublado</t>
  </si>
  <si>
    <t>Bueno</t>
  </si>
  <si>
    <t>Lluvia</t>
  </si>
  <si>
    <t>INGRESO A TERMAS MES DE DICIEMBRE 2023</t>
  </si>
  <si>
    <t>INGRESO A TERMAS MENSUAL 2023</t>
  </si>
  <si>
    <t>INGRESO A TERMAS MES DE ENERO 2023</t>
  </si>
  <si>
    <t>ACUMULADO TOTAL  AL 31/12/2023………………………..</t>
  </si>
  <si>
    <t>INGRESO A TERMAS MES DE FEBRERO 2023</t>
  </si>
  <si>
    <t>S/Datos</t>
  </si>
  <si>
    <t>INGRESO A TERMAS MES DE MARZO 2023</t>
  </si>
  <si>
    <t>INGRESO A TERMAS MES DE ABRIL 2023</t>
  </si>
  <si>
    <t>Cerrado</t>
  </si>
  <si>
    <t>INGRESO A TERMAS MES DE MAYO 2023</t>
  </si>
  <si>
    <t>CERRADO</t>
  </si>
  <si>
    <t>INGRESO A TERMAS MES DE JUNIO 2023</t>
  </si>
  <si>
    <t>INGRESO A TERMAS MES DE JULIO 2023</t>
  </si>
  <si>
    <t>ESTE</t>
  </si>
  <si>
    <t>ACUATICO</t>
  </si>
  <si>
    <t>Luvia</t>
  </si>
  <si>
    <t>Cerrado ingreso acuatico</t>
  </si>
  <si>
    <t>vacaciones de julio del 10 al 28 de julio</t>
  </si>
  <si>
    <t>INGRESO A TERMAS MES DE AGOSTO 2023</t>
  </si>
  <si>
    <t>CERRADO ELECCIONES PASO</t>
  </si>
  <si>
    <t>INGRESO A TERMAS MES DE SEPTIEMBRE 2023</t>
  </si>
  <si>
    <t>INGRESO A TERMAS MES DE OCTUBRE 2023</t>
  </si>
  <si>
    <t>INGRESO A TERMAS MES DE NOVIEMBRE 2023</t>
  </si>
  <si>
    <t>ELECCIONES</t>
  </si>
  <si>
    <t>lluvia</t>
  </si>
  <si>
    <t>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</si>
</sst>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.0000_ ;_ * \-#,##0.00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Fill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164" fontId="3" fillId="0" borderId="1" xfId="1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164" fontId="3" fillId="2" borderId="1" xfId="1" applyFont="1" applyFill="1" applyBorder="1"/>
    <xf numFmtId="0" fontId="2" fillId="0" borderId="1" xfId="0" applyFont="1" applyBorder="1"/>
    <xf numFmtId="164" fontId="3" fillId="0" borderId="1" xfId="1" applyFont="1" applyBorder="1"/>
    <xf numFmtId="0" fontId="4" fillId="0" borderId="0" xfId="0" applyFont="1" applyFill="1" applyBorder="1"/>
    <xf numFmtId="1" fontId="2" fillId="0" borderId="0" xfId="0" applyNumberFormat="1" applyFont="1" applyFill="1" applyBorder="1"/>
    <xf numFmtId="164" fontId="4" fillId="0" borderId="0" xfId="1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0" fillId="3" borderId="4" xfId="0" applyFill="1" applyBorder="1"/>
    <xf numFmtId="0" fontId="0" fillId="3" borderId="5" xfId="0" applyFill="1" applyBorder="1"/>
    <xf numFmtId="164" fontId="0" fillId="3" borderId="8" xfId="1" applyFont="1" applyFill="1" applyBorder="1"/>
    <xf numFmtId="165" fontId="0" fillId="0" borderId="0" xfId="1" applyNumberFormat="1" applyFont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" fontId="5" fillId="0" borderId="0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6" fillId="0" borderId="0" xfId="0" applyFont="1" applyFill="1"/>
    <xf numFmtId="164" fontId="3" fillId="6" borderId="1" xfId="1" applyFont="1" applyFill="1" applyBorder="1"/>
    <xf numFmtId="0" fontId="4" fillId="0" borderId="0" xfId="0" applyFont="1" applyFill="1" applyBorder="1" applyAlignment="1">
      <alignment horizontal="center" wrapText="1"/>
    </xf>
    <xf numFmtId="0" fontId="4" fillId="0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7" borderId="1" xfId="0" applyFill="1" applyBorder="1"/>
    <xf numFmtId="0" fontId="0" fillId="3" borderId="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 wrapText="1"/>
    </xf>
    <xf numFmtId="1" fontId="5" fillId="7" borderId="0" xfId="0" applyNumberFormat="1" applyFont="1" applyFill="1" applyBorder="1"/>
    <xf numFmtId="1" fontId="5" fillId="8" borderId="0" xfId="0" applyNumberFormat="1" applyFont="1" applyFill="1" applyBorder="1"/>
    <xf numFmtId="1" fontId="5" fillId="9" borderId="0" xfId="0" applyNumberFormat="1" applyFont="1" applyFill="1" applyBorder="1"/>
    <xf numFmtId="0" fontId="0" fillId="0" borderId="12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5" xfId="0" applyFill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2" borderId="0" xfId="0" applyFill="1"/>
    <xf numFmtId="0" fontId="2" fillId="6" borderId="1" xfId="0" applyFont="1" applyFill="1" applyBorder="1"/>
    <xf numFmtId="0" fontId="7" fillId="0" borderId="1" xfId="0" applyFont="1" applyFill="1" applyBorder="1"/>
    <xf numFmtId="164" fontId="0" fillId="7" borderId="14" xfId="1" applyFont="1" applyFill="1" applyBorder="1"/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/>
    <xf numFmtId="0" fontId="0" fillId="2" borderId="7" xfId="0" applyFill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0" fillId="2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INGRESOS MENSUALES 2023</a:t>
            </a:r>
          </a:p>
        </c:rich>
      </c:tx>
      <c:layout>
        <c:manualLayout>
          <c:xMode val="edge"/>
          <c:yMode val="edge"/>
          <c:x val="0.30113656059927968"/>
          <c:y val="1.543656301885691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6F7-43B2-821C-BEF2FE45E30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6CB8-4C4F-85F9-57F7D7B6014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6F7-43B2-821C-BEF2FE45E30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'TOTAL 2023'!$B$5:$B$16</c:f>
              <c:numCache>
                <c:formatCode>General</c:formatCode>
                <c:ptCount val="12"/>
                <c:pt idx="0">
                  <c:v>125417</c:v>
                </c:pt>
                <c:pt idx="1">
                  <c:v>108711</c:v>
                </c:pt>
                <c:pt idx="2">
                  <c:v>49193</c:v>
                </c:pt>
                <c:pt idx="3">
                  <c:v>71656</c:v>
                </c:pt>
                <c:pt idx="4">
                  <c:v>34293</c:v>
                </c:pt>
                <c:pt idx="5">
                  <c:v>29458</c:v>
                </c:pt>
                <c:pt idx="6">
                  <c:v>67235</c:v>
                </c:pt>
                <c:pt idx="7">
                  <c:v>38244</c:v>
                </c:pt>
                <c:pt idx="8">
                  <c:v>49439</c:v>
                </c:pt>
                <c:pt idx="9">
                  <c:v>72691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7-43B2-821C-BEF2FE45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5351040"/>
        <c:axId val="85365120"/>
      </c:barChart>
      <c:catAx>
        <c:axId val="853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65120"/>
        <c:crosses val="autoZero"/>
        <c:auto val="1"/>
        <c:lblAlgn val="ctr"/>
        <c:lblOffset val="100"/>
        <c:noMultiLvlLbl val="0"/>
      </c:catAx>
      <c:valAx>
        <c:axId val="853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5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SEPTIEMBRE 2023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865-4F4B-9523-AE063D76EC50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4-39C3-4FD2-A108-39DFA3F8660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224-44C1-890A-07BD6E6F009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865-4F4B-9523-AE063D76EC50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5-39C3-4FD2-A108-39DFA3F86605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A224-44C1-890A-07BD6E6F0094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865-4F4B-9523-AE063D76EC50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6-39C3-4FD2-A108-39DFA3F86605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A224-44C1-890A-07BD6E6F0094}"/>
              </c:ext>
            </c:extLst>
          </c:dPt>
          <c:dPt>
            <c:idx val="2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5865-4F4B-9523-AE063D76EC50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865-4F4B-9523-AE063D76EC50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A224-44C1-890A-07BD6E6F0094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7-39C3-4FD2-A108-39DFA3F86605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A224-44C1-890A-07BD6E6F0094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865-4F4B-9523-AE063D76EC5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SEPTIEMBRE2023!$J$5:$J$34</c:f>
              <c:numCache>
                <c:formatCode>General</c:formatCode>
                <c:ptCount val="30"/>
                <c:pt idx="0">
                  <c:v>965</c:v>
                </c:pt>
                <c:pt idx="1">
                  <c:v>1355</c:v>
                </c:pt>
                <c:pt idx="2">
                  <c:v>673</c:v>
                </c:pt>
                <c:pt idx="3">
                  <c:v>594</c:v>
                </c:pt>
                <c:pt idx="4">
                  <c:v>773</c:v>
                </c:pt>
                <c:pt idx="5">
                  <c:v>535</c:v>
                </c:pt>
                <c:pt idx="6">
                  <c:v>238</c:v>
                </c:pt>
                <c:pt idx="7">
                  <c:v>1263</c:v>
                </c:pt>
                <c:pt idx="8">
                  <c:v>2534</c:v>
                </c:pt>
                <c:pt idx="9">
                  <c:v>2210</c:v>
                </c:pt>
                <c:pt idx="10">
                  <c:v>979</c:v>
                </c:pt>
                <c:pt idx="11">
                  <c:v>609</c:v>
                </c:pt>
                <c:pt idx="12">
                  <c:v>923</c:v>
                </c:pt>
                <c:pt idx="13">
                  <c:v>1221</c:v>
                </c:pt>
                <c:pt idx="14">
                  <c:v>1722</c:v>
                </c:pt>
                <c:pt idx="15">
                  <c:v>2972</c:v>
                </c:pt>
                <c:pt idx="16">
                  <c:v>3228</c:v>
                </c:pt>
                <c:pt idx="17">
                  <c:v>835</c:v>
                </c:pt>
                <c:pt idx="18">
                  <c:v>1848</c:v>
                </c:pt>
                <c:pt idx="19">
                  <c:v>2526</c:v>
                </c:pt>
                <c:pt idx="20">
                  <c:v>3432</c:v>
                </c:pt>
                <c:pt idx="21">
                  <c:v>2997</c:v>
                </c:pt>
                <c:pt idx="22">
                  <c:v>3276</c:v>
                </c:pt>
                <c:pt idx="23">
                  <c:v>1715</c:v>
                </c:pt>
                <c:pt idx="24">
                  <c:v>1469</c:v>
                </c:pt>
                <c:pt idx="25">
                  <c:v>815</c:v>
                </c:pt>
                <c:pt idx="26">
                  <c:v>1644</c:v>
                </c:pt>
                <c:pt idx="27">
                  <c:v>1539</c:v>
                </c:pt>
                <c:pt idx="28">
                  <c:v>2114</c:v>
                </c:pt>
                <c:pt idx="29">
                  <c:v>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65-4F4B-9523-AE063D76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896064"/>
        <c:axId val="87897600"/>
      </c:barChart>
      <c:catAx>
        <c:axId val="878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97600"/>
        <c:crosses val="autoZero"/>
        <c:auto val="1"/>
        <c:lblAlgn val="ctr"/>
        <c:lblOffset val="100"/>
        <c:noMultiLvlLbl val="0"/>
      </c:catAx>
      <c:valAx>
        <c:axId val="878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9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OCTUBRE 2023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4-11C6-4ED2-B463-47C47BCF170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DEF-45D8-9D3D-B36F71EB4C1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752-41F2-BF6F-34411F2A6FCA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A-9DEF-45D8-9D3D-B36F71EB4C15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9DEF-45D8-9D3D-B36F71EB4C15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752-41F2-BF6F-34411F2A6FC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752-41F2-BF6F-34411F2A6FCA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B-11C6-4ED2-B463-47C47BCF1700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6-11C6-4ED2-B463-47C47BCF1700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DEF-45D8-9D3D-B36F71EB4C15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752-41F2-BF6F-34411F2A6FCA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9DEF-45D8-9D3D-B36F71EB4C15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752-41F2-BF6F-34411F2A6FCA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7-11C6-4ED2-B463-47C47BCF1700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9DEF-45D8-9D3D-B36F71EB4C1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OCTUBRE2023!$J$5:$J$35</c:f>
              <c:numCache>
                <c:formatCode>General</c:formatCode>
                <c:ptCount val="31"/>
                <c:pt idx="0">
                  <c:v>2514</c:v>
                </c:pt>
                <c:pt idx="1">
                  <c:v>1701</c:v>
                </c:pt>
                <c:pt idx="2">
                  <c:v>1544</c:v>
                </c:pt>
                <c:pt idx="3">
                  <c:v>1433</c:v>
                </c:pt>
                <c:pt idx="4">
                  <c:v>1750</c:v>
                </c:pt>
                <c:pt idx="5">
                  <c:v>2589</c:v>
                </c:pt>
                <c:pt idx="6">
                  <c:v>3674</c:v>
                </c:pt>
                <c:pt idx="7">
                  <c:v>3444</c:v>
                </c:pt>
                <c:pt idx="8">
                  <c:v>2008</c:v>
                </c:pt>
                <c:pt idx="9">
                  <c:v>2228</c:v>
                </c:pt>
                <c:pt idx="10">
                  <c:v>952</c:v>
                </c:pt>
                <c:pt idx="11">
                  <c:v>1480</c:v>
                </c:pt>
                <c:pt idx="12">
                  <c:v>3768</c:v>
                </c:pt>
                <c:pt idx="13">
                  <c:v>7529</c:v>
                </c:pt>
                <c:pt idx="14">
                  <c:v>7477</c:v>
                </c:pt>
                <c:pt idx="15">
                  <c:v>1926</c:v>
                </c:pt>
                <c:pt idx="16">
                  <c:v>1491</c:v>
                </c:pt>
                <c:pt idx="17">
                  <c:v>1251</c:v>
                </c:pt>
                <c:pt idx="18">
                  <c:v>1747</c:v>
                </c:pt>
                <c:pt idx="19">
                  <c:v>1911</c:v>
                </c:pt>
                <c:pt idx="20">
                  <c:v>2225</c:v>
                </c:pt>
                <c:pt idx="21">
                  <c:v>0</c:v>
                </c:pt>
                <c:pt idx="22">
                  <c:v>1250</c:v>
                </c:pt>
                <c:pt idx="23">
                  <c:v>1268</c:v>
                </c:pt>
                <c:pt idx="24">
                  <c:v>1761</c:v>
                </c:pt>
                <c:pt idx="25">
                  <c:v>2042</c:v>
                </c:pt>
                <c:pt idx="26">
                  <c:v>2432</c:v>
                </c:pt>
                <c:pt idx="27">
                  <c:v>3856</c:v>
                </c:pt>
                <c:pt idx="28">
                  <c:v>3497</c:v>
                </c:pt>
                <c:pt idx="29">
                  <c:v>1315</c:v>
                </c:pt>
                <c:pt idx="30">
                  <c:v>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52-41F2-BF6F-34411F2A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915904"/>
        <c:axId val="87942272"/>
      </c:barChart>
      <c:catAx>
        <c:axId val="879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42272"/>
        <c:crosses val="autoZero"/>
        <c:auto val="1"/>
        <c:lblAlgn val="ctr"/>
        <c:lblOffset val="100"/>
        <c:noMultiLvlLbl val="0"/>
      </c:catAx>
      <c:valAx>
        <c:axId val="879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1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NOVIEMBRE 2023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1D4-4888-8745-74F03C12FC2B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2-BC37-42ED-A1AD-D9CF19C65C21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BC37-42ED-A1AD-D9CF19C65C2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A00F-4ED2-804A-06CCFD5ECEB8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1D4-4888-8745-74F03C12FC2B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E-BC37-42ED-A1AD-D9CF19C65C21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A00F-4ED2-804A-06CCFD5ECEB8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1D4-4888-8745-74F03C12FC2B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F-BC37-42ED-A1AD-D9CF19C65C21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00F-4ED2-804A-06CCFD5ECEB8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1D4-4888-8745-74F03C12FC2B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0-BC37-42ED-A1AD-D9CF19C65C21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A00F-4ED2-804A-06CCFD5ECEB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NOVIEMBRE2023!$J$5:$J$34</c:f>
              <c:numCache>
                <c:formatCode>General</c:formatCode>
                <c:ptCount val="30"/>
                <c:pt idx="0">
                  <c:v>835</c:v>
                </c:pt>
                <c:pt idx="1">
                  <c:v>1031</c:v>
                </c:pt>
                <c:pt idx="2">
                  <c:v>1696</c:v>
                </c:pt>
                <c:pt idx="3">
                  <c:v>3791</c:v>
                </c:pt>
                <c:pt idx="4">
                  <c:v>2718</c:v>
                </c:pt>
                <c:pt idx="5">
                  <c:v>2120</c:v>
                </c:pt>
                <c:pt idx="6">
                  <c:v>1992</c:v>
                </c:pt>
                <c:pt idx="7">
                  <c:v>1166</c:v>
                </c:pt>
                <c:pt idx="8">
                  <c:v>1866</c:v>
                </c:pt>
                <c:pt idx="9">
                  <c:v>1156</c:v>
                </c:pt>
                <c:pt idx="10">
                  <c:v>3298</c:v>
                </c:pt>
                <c:pt idx="11">
                  <c:v>1095</c:v>
                </c:pt>
                <c:pt idx="12">
                  <c:v>1149</c:v>
                </c:pt>
                <c:pt idx="13">
                  <c:v>1505</c:v>
                </c:pt>
                <c:pt idx="14">
                  <c:v>1379</c:v>
                </c:pt>
                <c:pt idx="15">
                  <c:v>1813</c:v>
                </c:pt>
                <c:pt idx="16">
                  <c:v>1650</c:v>
                </c:pt>
                <c:pt idx="17">
                  <c:v>2714</c:v>
                </c:pt>
                <c:pt idx="18">
                  <c:v>3034</c:v>
                </c:pt>
                <c:pt idx="19">
                  <c:v>2993</c:v>
                </c:pt>
                <c:pt idx="20">
                  <c:v>1243</c:v>
                </c:pt>
                <c:pt idx="21">
                  <c:v>853</c:v>
                </c:pt>
                <c:pt idx="22">
                  <c:v>1960</c:v>
                </c:pt>
                <c:pt idx="23">
                  <c:v>2242</c:v>
                </c:pt>
                <c:pt idx="24">
                  <c:v>3504</c:v>
                </c:pt>
                <c:pt idx="25">
                  <c:v>3789</c:v>
                </c:pt>
                <c:pt idx="26">
                  <c:v>1790</c:v>
                </c:pt>
                <c:pt idx="27">
                  <c:v>1868</c:v>
                </c:pt>
                <c:pt idx="28">
                  <c:v>1604</c:v>
                </c:pt>
                <c:pt idx="29">
                  <c:v>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D4-4888-8745-74F03C12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107469440"/>
        <c:axId val="87556480"/>
      </c:barChart>
      <c:catAx>
        <c:axId val="1074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56480"/>
        <c:crosses val="autoZero"/>
        <c:auto val="1"/>
        <c:lblAlgn val="ctr"/>
        <c:lblOffset val="100"/>
        <c:noMultiLvlLbl val="0"/>
      </c:catAx>
      <c:valAx>
        <c:axId val="875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69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DICIEMBRE</a:t>
            </a:r>
            <a:r>
              <a:rPr lang="es-AR" sz="1800" b="1" i="0" u="none" strike="noStrike" baseline="0"/>
              <a:t> </a:t>
            </a:r>
            <a:r>
              <a:rPr lang="en-US" baseline="0"/>
              <a:t>2023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914-482F-9893-D364912B486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4-9CBF-4689-B275-8B61636953D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D6DA-4341-BBA3-97540F4A1788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4914-482F-9893-D364912B486B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3-D6DA-4341-BBA3-97540F4A1788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D6DA-4341-BBA3-97540F4A1788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914-482F-9893-D364912B486B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5-9CBF-4689-B275-8B61636953D6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D6DA-4341-BBA3-97540F4A1788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914-482F-9893-D364912B486B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7-9CBF-4689-B275-8B61636953D6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D6DA-4341-BBA3-97540F4A1788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914-482F-9893-D364912B486B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A-9CBF-4689-B275-8B61636953D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DICIEMBRE2023!$J$5:$J$35</c:f>
              <c:numCache>
                <c:formatCode>General</c:formatCode>
                <c:ptCount val="31"/>
                <c:pt idx="0">
                  <c:v>1379</c:v>
                </c:pt>
                <c:pt idx="1">
                  <c:v>1841</c:v>
                </c:pt>
                <c:pt idx="2">
                  <c:v>1376</c:v>
                </c:pt>
                <c:pt idx="3">
                  <c:v>869</c:v>
                </c:pt>
                <c:pt idx="4">
                  <c:v>1032</c:v>
                </c:pt>
                <c:pt idx="5">
                  <c:v>433</c:v>
                </c:pt>
                <c:pt idx="6">
                  <c:v>1162</c:v>
                </c:pt>
                <c:pt idx="7">
                  <c:v>2756</c:v>
                </c:pt>
                <c:pt idx="8">
                  <c:v>3899</c:v>
                </c:pt>
                <c:pt idx="9">
                  <c:v>2581</c:v>
                </c:pt>
                <c:pt idx="10">
                  <c:v>960</c:v>
                </c:pt>
                <c:pt idx="11">
                  <c:v>1106</c:v>
                </c:pt>
                <c:pt idx="12">
                  <c:v>174</c:v>
                </c:pt>
                <c:pt idx="13">
                  <c:v>702</c:v>
                </c:pt>
                <c:pt idx="14">
                  <c:v>494</c:v>
                </c:pt>
                <c:pt idx="15">
                  <c:v>1298</c:v>
                </c:pt>
                <c:pt idx="16">
                  <c:v>1440</c:v>
                </c:pt>
                <c:pt idx="17">
                  <c:v>184</c:v>
                </c:pt>
                <c:pt idx="18">
                  <c:v>545</c:v>
                </c:pt>
                <c:pt idx="19">
                  <c:v>648</c:v>
                </c:pt>
                <c:pt idx="20">
                  <c:v>670</c:v>
                </c:pt>
                <c:pt idx="21">
                  <c:v>741</c:v>
                </c:pt>
                <c:pt idx="22">
                  <c:v>1276</c:v>
                </c:pt>
                <c:pt idx="23">
                  <c:v>1114</c:v>
                </c:pt>
                <c:pt idx="24">
                  <c:v>1654</c:v>
                </c:pt>
                <c:pt idx="25">
                  <c:v>1512</c:v>
                </c:pt>
                <c:pt idx="26">
                  <c:v>2169</c:v>
                </c:pt>
                <c:pt idx="27">
                  <c:v>1539</c:v>
                </c:pt>
                <c:pt idx="28">
                  <c:v>1826</c:v>
                </c:pt>
                <c:pt idx="29">
                  <c:v>2943</c:v>
                </c:pt>
                <c:pt idx="30">
                  <c:v>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4-482F-9893-D364912B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107612416"/>
        <c:axId val="107614208"/>
      </c:barChart>
      <c:catAx>
        <c:axId val="1076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614208"/>
        <c:crosses val="autoZero"/>
        <c:auto val="1"/>
        <c:lblAlgn val="ctr"/>
        <c:lblOffset val="100"/>
        <c:noMultiLvlLbl val="0"/>
      </c:catAx>
      <c:valAx>
        <c:axId val="1076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1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ENERO 2023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A-F584-45F0-99DD-523152F073B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50BB-4327-B703-576D77889B8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ED7F-400D-B4A4-6F1C49118615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9-F584-45F0-99DD-523152F073BD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0BB-4327-B703-576D77889B8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D7F-400D-B4A4-6F1C49118615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8-F584-45F0-99DD-523152F073BD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0BB-4327-B703-576D77889B8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ED7F-400D-B4A4-6F1C49118615}"/>
              </c:ext>
            </c:extLst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4-F584-45F0-99DD-523152F073BD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50BB-4327-B703-576D77889B8F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D7F-400D-B4A4-6F1C49118615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6-F584-45F0-99DD-523152F073BD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50BB-4327-B703-576D77889B8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ENERO2023!$I$5:$I$35</c:f>
              <c:numCache>
                <c:formatCode>General</c:formatCode>
                <c:ptCount val="31"/>
                <c:pt idx="0">
                  <c:v>2512</c:v>
                </c:pt>
                <c:pt idx="1">
                  <c:v>3006</c:v>
                </c:pt>
                <c:pt idx="2">
                  <c:v>4103</c:v>
                </c:pt>
                <c:pt idx="3">
                  <c:v>4117</c:v>
                </c:pt>
                <c:pt idx="4">
                  <c:v>4308</c:v>
                </c:pt>
                <c:pt idx="5">
                  <c:v>4747</c:v>
                </c:pt>
                <c:pt idx="6">
                  <c:v>5691</c:v>
                </c:pt>
                <c:pt idx="7">
                  <c:v>5225</c:v>
                </c:pt>
                <c:pt idx="8">
                  <c:v>3319</c:v>
                </c:pt>
                <c:pt idx="9">
                  <c:v>3500</c:v>
                </c:pt>
                <c:pt idx="10">
                  <c:v>3861</c:v>
                </c:pt>
                <c:pt idx="11">
                  <c:v>3550</c:v>
                </c:pt>
                <c:pt idx="12">
                  <c:v>2793</c:v>
                </c:pt>
                <c:pt idx="13">
                  <c:v>6098</c:v>
                </c:pt>
                <c:pt idx="14">
                  <c:v>5920</c:v>
                </c:pt>
                <c:pt idx="15">
                  <c:v>3467</c:v>
                </c:pt>
                <c:pt idx="16">
                  <c:v>4425</c:v>
                </c:pt>
                <c:pt idx="17">
                  <c:v>4279</c:v>
                </c:pt>
                <c:pt idx="18">
                  <c:v>3761</c:v>
                </c:pt>
                <c:pt idx="19">
                  <c:v>4147</c:v>
                </c:pt>
                <c:pt idx="20">
                  <c:v>2631</c:v>
                </c:pt>
                <c:pt idx="21">
                  <c:v>6186</c:v>
                </c:pt>
                <c:pt idx="22">
                  <c:v>3847</c:v>
                </c:pt>
                <c:pt idx="23">
                  <c:v>4342</c:v>
                </c:pt>
                <c:pt idx="24">
                  <c:v>3166</c:v>
                </c:pt>
                <c:pt idx="25">
                  <c:v>4363</c:v>
                </c:pt>
                <c:pt idx="26">
                  <c:v>3288</c:v>
                </c:pt>
                <c:pt idx="27">
                  <c:v>3466</c:v>
                </c:pt>
                <c:pt idx="28">
                  <c:v>5226</c:v>
                </c:pt>
                <c:pt idx="29">
                  <c:v>3025</c:v>
                </c:pt>
                <c:pt idx="30">
                  <c:v>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F-400D-B4A4-6F1C4911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128128"/>
        <c:axId val="86129664"/>
      </c:barChart>
      <c:catAx>
        <c:axId val="861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29664"/>
        <c:crosses val="autoZero"/>
        <c:auto val="1"/>
        <c:lblAlgn val="ctr"/>
        <c:lblOffset val="100"/>
        <c:noMultiLvlLbl val="0"/>
      </c:catAx>
      <c:valAx>
        <c:axId val="861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2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FEBRERO 2023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4307182125903665E-2"/>
          <c:y val="7.953045354764296E-2"/>
          <c:w val="0.9345688066081882"/>
          <c:h val="0.8731196190050972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4BAA-4B44-AE65-133698318B5D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3-C233-4F56-BE40-2B85D74C21B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D455-4C2C-8FA4-71677E9F8A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BAA-4B44-AE65-133698318B5D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4-C233-4F56-BE40-2B85D74C21B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D455-4C2C-8FA4-71677E9F8AB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4BAA-4B44-AE65-133698318B5D}"/>
              </c:ext>
            </c:extLst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5-C233-4F56-BE40-2B85D74C21B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D455-4C2C-8FA4-71677E9F8AB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BAA-4B44-AE65-133698318B5D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6-C233-4F56-BE40-2B85D74C21BD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455-4C2C-8FA4-71677E9F8AB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FEBRERO2023!$I$5:$I$32</c:f>
              <c:numCache>
                <c:formatCode>General</c:formatCode>
                <c:ptCount val="28"/>
                <c:pt idx="0">
                  <c:v>3132</c:v>
                </c:pt>
                <c:pt idx="1">
                  <c:v>2006</c:v>
                </c:pt>
                <c:pt idx="2">
                  <c:v>3548</c:v>
                </c:pt>
                <c:pt idx="3">
                  <c:v>5193</c:v>
                </c:pt>
                <c:pt idx="4">
                  <c:v>5165</c:v>
                </c:pt>
                <c:pt idx="5">
                  <c:v>3120</c:v>
                </c:pt>
                <c:pt idx="6">
                  <c:v>3807</c:v>
                </c:pt>
                <c:pt idx="7">
                  <c:v>3656</c:v>
                </c:pt>
                <c:pt idx="8">
                  <c:v>3439</c:v>
                </c:pt>
                <c:pt idx="9">
                  <c:v>3992</c:v>
                </c:pt>
                <c:pt idx="10">
                  <c:v>5166</c:v>
                </c:pt>
                <c:pt idx="11">
                  <c:v>5195</c:v>
                </c:pt>
                <c:pt idx="12">
                  <c:v>3261</c:v>
                </c:pt>
                <c:pt idx="13">
                  <c:v>1978</c:v>
                </c:pt>
                <c:pt idx="14">
                  <c:v>4517</c:v>
                </c:pt>
                <c:pt idx="15">
                  <c:v>1838</c:v>
                </c:pt>
                <c:pt idx="16">
                  <c:v>1648</c:v>
                </c:pt>
                <c:pt idx="17">
                  <c:v>4075</c:v>
                </c:pt>
                <c:pt idx="18">
                  <c:v>9209</c:v>
                </c:pt>
                <c:pt idx="19">
                  <c:v>8702</c:v>
                </c:pt>
                <c:pt idx="20">
                  <c:v>4266</c:v>
                </c:pt>
                <c:pt idx="21">
                  <c:v>3158</c:v>
                </c:pt>
                <c:pt idx="22">
                  <c:v>2846</c:v>
                </c:pt>
                <c:pt idx="23">
                  <c:v>3714</c:v>
                </c:pt>
                <c:pt idx="24">
                  <c:v>4746</c:v>
                </c:pt>
                <c:pt idx="25">
                  <c:v>4152</c:v>
                </c:pt>
                <c:pt idx="26">
                  <c:v>1816</c:v>
                </c:pt>
                <c:pt idx="27">
                  <c:v>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A-4B44-AE65-13369831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164992"/>
        <c:axId val="86166528"/>
      </c:barChart>
      <c:catAx>
        <c:axId val="861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66528"/>
        <c:crosses val="autoZero"/>
        <c:auto val="1"/>
        <c:lblAlgn val="ctr"/>
        <c:lblOffset val="100"/>
        <c:noMultiLvlLbl val="0"/>
      </c:catAx>
      <c:valAx>
        <c:axId val="861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6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INGRESOS A TERMAS DIARIO  MARZO 2023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7EF-4E00-9971-1FA35243A2B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E55-4090-B1D7-1A3091B5DAF4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7-5EAD-4997-8DBF-00D083D07E7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7EF-4E00-9971-1FA35243A2B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E55-4090-B1D7-1A3091B5DAF4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8-5EAD-4997-8DBF-00D083D07E79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E7EF-4E00-9971-1FA35243A2B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E55-4090-B1D7-1A3091B5DAF4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9-5EAD-4997-8DBF-00D083D07E79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7EF-4E00-9971-1FA35243A2BC}"/>
              </c:ext>
            </c:extLst>
          </c:dPt>
          <c:dPt>
            <c:idx val="23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E55-4090-B1D7-1A3091B5DAF4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A-5EAD-4997-8DBF-00D083D07E79}"/>
              </c:ext>
            </c:extLst>
          </c:dPt>
          <c:dPt>
            <c:idx val="2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D-E7EF-4E00-9971-1FA35243A2BC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E55-4090-B1D7-1A3091B5DAF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MARZO2023!$I$5:$I$35</c:f>
              <c:numCache>
                <c:formatCode>General</c:formatCode>
                <c:ptCount val="31"/>
                <c:pt idx="0">
                  <c:v>1368</c:v>
                </c:pt>
                <c:pt idx="1">
                  <c:v>1392</c:v>
                </c:pt>
                <c:pt idx="2">
                  <c:v>1421</c:v>
                </c:pt>
                <c:pt idx="3">
                  <c:v>2606</c:v>
                </c:pt>
                <c:pt idx="4">
                  <c:v>2716</c:v>
                </c:pt>
                <c:pt idx="5">
                  <c:v>1133</c:v>
                </c:pt>
                <c:pt idx="6">
                  <c:v>1177</c:v>
                </c:pt>
                <c:pt idx="7">
                  <c:v>1398</c:v>
                </c:pt>
                <c:pt idx="8">
                  <c:v>1207</c:v>
                </c:pt>
                <c:pt idx="9">
                  <c:v>1648</c:v>
                </c:pt>
                <c:pt idx="10">
                  <c:v>2217</c:v>
                </c:pt>
                <c:pt idx="11">
                  <c:v>2402</c:v>
                </c:pt>
                <c:pt idx="12">
                  <c:v>1055</c:v>
                </c:pt>
                <c:pt idx="13">
                  <c:v>1232</c:v>
                </c:pt>
                <c:pt idx="14">
                  <c:v>928</c:v>
                </c:pt>
                <c:pt idx="15">
                  <c:v>1230</c:v>
                </c:pt>
                <c:pt idx="16">
                  <c:v>1354</c:v>
                </c:pt>
                <c:pt idx="17">
                  <c:v>2205</c:v>
                </c:pt>
                <c:pt idx="18">
                  <c:v>2349</c:v>
                </c:pt>
                <c:pt idx="19">
                  <c:v>1046</c:v>
                </c:pt>
                <c:pt idx="20">
                  <c:v>517</c:v>
                </c:pt>
                <c:pt idx="21">
                  <c:v>769</c:v>
                </c:pt>
                <c:pt idx="22">
                  <c:v>1209</c:v>
                </c:pt>
                <c:pt idx="23">
                  <c:v>3331</c:v>
                </c:pt>
                <c:pt idx="24">
                  <c:v>3055</c:v>
                </c:pt>
                <c:pt idx="25">
                  <c:v>2339</c:v>
                </c:pt>
                <c:pt idx="26">
                  <c:v>1279</c:v>
                </c:pt>
                <c:pt idx="27">
                  <c:v>1316</c:v>
                </c:pt>
                <c:pt idx="28">
                  <c:v>802</c:v>
                </c:pt>
                <c:pt idx="29">
                  <c:v>1253</c:v>
                </c:pt>
                <c:pt idx="30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5-4090-B1D7-1A3091B5D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329600"/>
        <c:axId val="86331392"/>
      </c:barChart>
      <c:catAx>
        <c:axId val="863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31392"/>
        <c:crosses val="autoZero"/>
        <c:auto val="1"/>
        <c:lblAlgn val="ctr"/>
        <c:lblOffset val="100"/>
        <c:noMultiLvlLbl val="0"/>
      </c:catAx>
      <c:valAx>
        <c:axId val="863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2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ABRIL 2023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361148044268725E-2"/>
          <c:y val="7.953045354764296E-2"/>
          <c:w val="0.93570862157423074"/>
          <c:h val="0.8731196190050972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4-2712-4FA6-9C77-ED761C66E86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B835-4ACD-8AA8-F65A550B4FBE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598E-44C2-BA84-6D0E1BCAE4B8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5-2712-4FA6-9C77-ED761C66E86C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835-4ACD-8AA8-F65A550B4FBE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98E-44C2-BA84-6D0E1BCAE4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B-B835-4ACD-8AA8-F65A550B4FBE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6-2712-4FA6-9C77-ED761C66E86C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5-B835-4ACD-8AA8-F65A550B4FB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598E-44C2-BA84-6D0E1BCAE4B8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98E-44C2-BA84-6D0E1BCAE4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7-2712-4FA6-9C77-ED761C66E86C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B835-4ACD-8AA8-F65A550B4FBE}"/>
              </c:ext>
            </c:extLst>
          </c:dPt>
          <c:dPt>
            <c:idx val="2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98E-44C2-BA84-6D0E1BCAE4B8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8-2712-4FA6-9C77-ED761C66E86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ABRIL2023!$I$5:$I$34</c:f>
              <c:numCache>
                <c:formatCode>General</c:formatCode>
                <c:ptCount val="30"/>
                <c:pt idx="0">
                  <c:v>2264</c:v>
                </c:pt>
                <c:pt idx="1">
                  <c:v>3407</c:v>
                </c:pt>
                <c:pt idx="2">
                  <c:v>3107</c:v>
                </c:pt>
                <c:pt idx="3">
                  <c:v>3322</c:v>
                </c:pt>
                <c:pt idx="4">
                  <c:v>3794</c:v>
                </c:pt>
                <c:pt idx="5">
                  <c:v>5034</c:v>
                </c:pt>
                <c:pt idx="6">
                  <c:v>7927</c:v>
                </c:pt>
                <c:pt idx="7">
                  <c:v>6233</c:v>
                </c:pt>
                <c:pt idx="8">
                  <c:v>1983</c:v>
                </c:pt>
                <c:pt idx="9">
                  <c:v>955</c:v>
                </c:pt>
                <c:pt idx="10">
                  <c:v>1454</c:v>
                </c:pt>
                <c:pt idx="11">
                  <c:v>1069</c:v>
                </c:pt>
                <c:pt idx="12">
                  <c:v>1160</c:v>
                </c:pt>
                <c:pt idx="13">
                  <c:v>1958</c:v>
                </c:pt>
                <c:pt idx="14">
                  <c:v>2424</c:v>
                </c:pt>
                <c:pt idx="15">
                  <c:v>1800</c:v>
                </c:pt>
                <c:pt idx="16">
                  <c:v>1374</c:v>
                </c:pt>
                <c:pt idx="17">
                  <c:v>1314</c:v>
                </c:pt>
                <c:pt idx="18">
                  <c:v>939</c:v>
                </c:pt>
                <c:pt idx="19">
                  <c:v>1457</c:v>
                </c:pt>
                <c:pt idx="20">
                  <c:v>1489</c:v>
                </c:pt>
                <c:pt idx="21">
                  <c:v>2261</c:v>
                </c:pt>
                <c:pt idx="22">
                  <c:v>1659</c:v>
                </c:pt>
                <c:pt idx="23">
                  <c:v>1043</c:v>
                </c:pt>
                <c:pt idx="24">
                  <c:v>916</c:v>
                </c:pt>
                <c:pt idx="25">
                  <c:v>962</c:v>
                </c:pt>
                <c:pt idx="26">
                  <c:v>922</c:v>
                </c:pt>
                <c:pt idx="27">
                  <c:v>1330</c:v>
                </c:pt>
                <c:pt idx="28">
                  <c:v>3340</c:v>
                </c:pt>
                <c:pt idx="29">
                  <c:v>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8E-44C2-BA84-6D0E1BCA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408576"/>
        <c:axId val="86410368"/>
      </c:barChart>
      <c:catAx>
        <c:axId val="864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10368"/>
        <c:crosses val="autoZero"/>
        <c:auto val="1"/>
        <c:lblAlgn val="ctr"/>
        <c:lblOffset val="100"/>
        <c:noMultiLvlLbl val="0"/>
      </c:catAx>
      <c:valAx>
        <c:axId val="864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0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MAYO 2023</a:t>
            </a:r>
            <a:endParaRPr lang="en-US"/>
          </a:p>
        </c:rich>
      </c:tx>
      <c:layout>
        <c:manualLayout>
          <c:xMode val="edge"/>
          <c:yMode val="edge"/>
          <c:x val="0.22600643351581737"/>
          <c:y val="3.7801838002753298E-3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36C1-4A59-A2A6-7A2C0DFF292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6609-497F-8D93-508C9B239B7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6C1-4A59-A2A6-7A2C0DFF292E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36C1-4A59-A2A6-7A2C0DFF292E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609-497F-8D93-508C9B239B7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6-5665-4FA9-86D8-805D3860C755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36C1-4A59-A2A6-7A2C0DFF292E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609-497F-8D93-508C9B239B73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609-497F-8D93-508C9B239B73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7-5665-4FA9-86D8-805D3860C755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36C1-4A59-A2A6-7A2C0DFF292E}"/>
              </c:ext>
            </c:extLst>
          </c:dPt>
          <c:dPt>
            <c:idx val="2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6609-497F-8D93-508C9B239B73}"/>
              </c:ext>
            </c:extLst>
          </c:dPt>
          <c:dPt>
            <c:idx val="2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B-5665-4FA9-86D8-805D3860C755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8-5665-4FA9-86D8-805D3860C755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36C1-4A59-A2A6-7A2C0DFF292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MAYO2023!$I$5:$I$35</c:f>
              <c:numCache>
                <c:formatCode>General</c:formatCode>
                <c:ptCount val="31"/>
                <c:pt idx="0">
                  <c:v>890</c:v>
                </c:pt>
                <c:pt idx="1">
                  <c:v>475</c:v>
                </c:pt>
                <c:pt idx="2">
                  <c:v>656</c:v>
                </c:pt>
                <c:pt idx="3">
                  <c:v>678</c:v>
                </c:pt>
                <c:pt idx="4">
                  <c:v>659</c:v>
                </c:pt>
                <c:pt idx="5">
                  <c:v>1029</c:v>
                </c:pt>
                <c:pt idx="6">
                  <c:v>868</c:v>
                </c:pt>
                <c:pt idx="7">
                  <c:v>781</c:v>
                </c:pt>
                <c:pt idx="8">
                  <c:v>838</c:v>
                </c:pt>
                <c:pt idx="9">
                  <c:v>744</c:v>
                </c:pt>
                <c:pt idx="10">
                  <c:v>603</c:v>
                </c:pt>
                <c:pt idx="11">
                  <c:v>898</c:v>
                </c:pt>
                <c:pt idx="12">
                  <c:v>1321</c:v>
                </c:pt>
                <c:pt idx="13">
                  <c:v>1167</c:v>
                </c:pt>
                <c:pt idx="14">
                  <c:v>810</c:v>
                </c:pt>
                <c:pt idx="15">
                  <c:v>816</c:v>
                </c:pt>
                <c:pt idx="16">
                  <c:v>805</c:v>
                </c:pt>
                <c:pt idx="17">
                  <c:v>1117</c:v>
                </c:pt>
                <c:pt idx="18">
                  <c:v>1157</c:v>
                </c:pt>
                <c:pt idx="19">
                  <c:v>1487</c:v>
                </c:pt>
                <c:pt idx="20">
                  <c:v>1310</c:v>
                </c:pt>
                <c:pt idx="21">
                  <c:v>894</c:v>
                </c:pt>
                <c:pt idx="22">
                  <c:v>800</c:v>
                </c:pt>
                <c:pt idx="23">
                  <c:v>588</c:v>
                </c:pt>
                <c:pt idx="24">
                  <c:v>3035</c:v>
                </c:pt>
                <c:pt idx="25">
                  <c:v>3159</c:v>
                </c:pt>
                <c:pt idx="26">
                  <c:v>3762</c:v>
                </c:pt>
                <c:pt idx="27">
                  <c:v>1053</c:v>
                </c:pt>
                <c:pt idx="28">
                  <c:v>591</c:v>
                </c:pt>
                <c:pt idx="29">
                  <c:v>589</c:v>
                </c:pt>
                <c:pt idx="30">
                  <c:v>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9-497F-8D93-508C9B23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303488"/>
        <c:axId val="86305024"/>
      </c:barChart>
      <c:catAx>
        <c:axId val="863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05024"/>
        <c:crosses val="autoZero"/>
        <c:auto val="1"/>
        <c:lblAlgn val="ctr"/>
        <c:lblOffset val="100"/>
        <c:noMultiLvlLbl val="0"/>
      </c:catAx>
      <c:valAx>
        <c:axId val="863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0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JUNIO 2023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414217245190482E-2"/>
          <c:y val="8.5200729248055954E-2"/>
          <c:w val="0.93551037224933109"/>
          <c:h val="0.8731196190050972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5B12-44BE-8567-129CEA08E32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9-8292-418C-9D54-51DE47667ED7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9143-4DCF-85F6-D46B51D437D2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B12-44BE-8567-129CEA08E3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A-8292-418C-9D54-51DE47667ED7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9143-4DCF-85F6-D46B51D437D2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5B12-44BE-8567-129CEA08E32F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9143-4DCF-85F6-D46B51D437D2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9143-4DCF-85F6-D46B51D437D2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B12-44BE-8567-129CEA08E32F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B12-44BE-8567-129CEA08E3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B-8292-418C-9D54-51DE47667ED7}"/>
              </c:ext>
            </c:extLst>
          </c:dPt>
          <c:dPt>
            <c:idx val="2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7-9143-4DCF-85F6-D46B51D437D2}"/>
              </c:ext>
            </c:extLst>
          </c:dPt>
          <c:dPt>
            <c:idx val="29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B12-44BE-8567-129CEA08E3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JUNIO2023!$I$5:$I$34</c:f>
              <c:numCache>
                <c:formatCode>General</c:formatCode>
                <c:ptCount val="30"/>
                <c:pt idx="0">
                  <c:v>543</c:v>
                </c:pt>
                <c:pt idx="1">
                  <c:v>941</c:v>
                </c:pt>
                <c:pt idx="2">
                  <c:v>1234</c:v>
                </c:pt>
                <c:pt idx="3">
                  <c:v>676</c:v>
                </c:pt>
                <c:pt idx="4">
                  <c:v>628</c:v>
                </c:pt>
                <c:pt idx="5">
                  <c:v>952</c:v>
                </c:pt>
                <c:pt idx="6">
                  <c:v>738</c:v>
                </c:pt>
                <c:pt idx="7">
                  <c:v>859</c:v>
                </c:pt>
                <c:pt idx="8">
                  <c:v>963</c:v>
                </c:pt>
                <c:pt idx="9">
                  <c:v>1248</c:v>
                </c:pt>
                <c:pt idx="10">
                  <c:v>993</c:v>
                </c:pt>
                <c:pt idx="11">
                  <c:v>704</c:v>
                </c:pt>
                <c:pt idx="12">
                  <c:v>678</c:v>
                </c:pt>
                <c:pt idx="13">
                  <c:v>722</c:v>
                </c:pt>
                <c:pt idx="14">
                  <c:v>595</c:v>
                </c:pt>
                <c:pt idx="15">
                  <c:v>755</c:v>
                </c:pt>
                <c:pt idx="16">
                  <c:v>1765</c:v>
                </c:pt>
                <c:pt idx="17">
                  <c:v>3268</c:v>
                </c:pt>
                <c:pt idx="18">
                  <c:v>2217</c:v>
                </c:pt>
                <c:pt idx="19">
                  <c:v>825</c:v>
                </c:pt>
                <c:pt idx="20">
                  <c:v>284</c:v>
                </c:pt>
                <c:pt idx="21">
                  <c:v>719</c:v>
                </c:pt>
                <c:pt idx="22">
                  <c:v>977</c:v>
                </c:pt>
                <c:pt idx="23">
                  <c:v>1643</c:v>
                </c:pt>
                <c:pt idx="24">
                  <c:v>1118</c:v>
                </c:pt>
                <c:pt idx="25">
                  <c:v>722</c:v>
                </c:pt>
                <c:pt idx="26">
                  <c:v>707</c:v>
                </c:pt>
                <c:pt idx="27">
                  <c:v>514</c:v>
                </c:pt>
                <c:pt idx="28">
                  <c:v>656</c:v>
                </c:pt>
                <c:pt idx="29">
                  <c:v>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2-44BE-8567-129CEA08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659264"/>
        <c:axId val="87660800"/>
      </c:barChart>
      <c:catAx>
        <c:axId val="876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60800"/>
        <c:crosses val="autoZero"/>
        <c:auto val="1"/>
        <c:lblAlgn val="ctr"/>
        <c:lblOffset val="100"/>
        <c:noMultiLvlLbl val="0"/>
      </c:catAx>
      <c:valAx>
        <c:axId val="87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5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JULIO 2023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8-DBBA-4203-80DE-4F059A0F070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A4C2-4656-B266-2EA5585B5976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9DA-4261-A4CB-C4CF74787EE2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9DA-4261-A4CB-C4CF74787EE2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9-DBBA-4203-80DE-4F059A0F070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A4C2-4656-B266-2EA5585B5976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9DA-4261-A4CB-C4CF74787EE2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A-DBBA-4203-80DE-4F059A0F070B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3-A4C2-4656-B266-2EA5585B5976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9DA-4261-A4CB-C4CF74787EE2}"/>
              </c:ext>
            </c:extLst>
          </c:dPt>
          <c:dPt>
            <c:idx val="21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DBBA-4203-80DE-4F059A0F070B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A4C2-4656-B266-2EA5585B5976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5-A4C2-4656-B266-2EA5585B5976}"/>
              </c:ext>
            </c:extLst>
          </c:dPt>
          <c:dPt>
            <c:idx val="2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9DA-4261-A4CB-C4CF74787EE2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B-DBBA-4203-80DE-4F059A0F070B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7-A4C2-4656-B266-2EA5585B597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JULIO2023!$J$5:$J$35</c:f>
              <c:numCache>
                <c:formatCode>General</c:formatCode>
                <c:ptCount val="31"/>
                <c:pt idx="0">
                  <c:v>1261</c:v>
                </c:pt>
                <c:pt idx="1">
                  <c:v>1026</c:v>
                </c:pt>
                <c:pt idx="2">
                  <c:v>636</c:v>
                </c:pt>
                <c:pt idx="3">
                  <c:v>654</c:v>
                </c:pt>
                <c:pt idx="4">
                  <c:v>751</c:v>
                </c:pt>
                <c:pt idx="5">
                  <c:v>571</c:v>
                </c:pt>
                <c:pt idx="6">
                  <c:v>699</c:v>
                </c:pt>
                <c:pt idx="7">
                  <c:v>1505</c:v>
                </c:pt>
                <c:pt idx="8">
                  <c:v>1744</c:v>
                </c:pt>
                <c:pt idx="9">
                  <c:v>1605</c:v>
                </c:pt>
                <c:pt idx="10">
                  <c:v>2493</c:v>
                </c:pt>
                <c:pt idx="11">
                  <c:v>1276</c:v>
                </c:pt>
                <c:pt idx="12">
                  <c:v>1797</c:v>
                </c:pt>
                <c:pt idx="13">
                  <c:v>1970</c:v>
                </c:pt>
                <c:pt idx="14">
                  <c:v>3189</c:v>
                </c:pt>
                <c:pt idx="15">
                  <c:v>3599</c:v>
                </c:pt>
                <c:pt idx="16">
                  <c:v>3643</c:v>
                </c:pt>
                <c:pt idx="17">
                  <c:v>3547</c:v>
                </c:pt>
                <c:pt idx="18">
                  <c:v>3011</c:v>
                </c:pt>
                <c:pt idx="19">
                  <c:v>3248</c:v>
                </c:pt>
                <c:pt idx="20">
                  <c:v>4547</c:v>
                </c:pt>
                <c:pt idx="21">
                  <c:v>4890</c:v>
                </c:pt>
                <c:pt idx="22">
                  <c:v>3087</c:v>
                </c:pt>
                <c:pt idx="23">
                  <c:v>1128</c:v>
                </c:pt>
                <c:pt idx="24">
                  <c:v>2541</c:v>
                </c:pt>
                <c:pt idx="25">
                  <c:v>2565</c:v>
                </c:pt>
                <c:pt idx="26">
                  <c:v>2852</c:v>
                </c:pt>
                <c:pt idx="27">
                  <c:v>2734</c:v>
                </c:pt>
                <c:pt idx="28">
                  <c:v>2352</c:v>
                </c:pt>
                <c:pt idx="29">
                  <c:v>1445</c:v>
                </c:pt>
                <c:pt idx="30">
                  <c:v>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A-4261-A4CB-C4CF7478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748992"/>
        <c:axId val="87750528"/>
      </c:barChart>
      <c:catAx>
        <c:axId val="877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50528"/>
        <c:crosses val="autoZero"/>
        <c:auto val="1"/>
        <c:lblAlgn val="ctr"/>
        <c:lblOffset val="100"/>
        <c:noMultiLvlLbl val="0"/>
      </c:catAx>
      <c:valAx>
        <c:axId val="877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4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INGRESOS A TERMAS DIARIO  AGOSTO 2023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A7FE-45ED-8661-D6D41C95DE80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3-5F99-4C49-9F15-E5C0367FACD2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151-4DCF-8B16-B32C450E89F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A7FE-45ED-8661-D6D41C95DE8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151-4DCF-8B16-B32C450E89F6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7FE-45ED-8661-D6D41C95DE80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7FE-45ED-8661-D6D41C95DE80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4-5F99-4C49-9F15-E5C0367FACD2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151-4DCF-8B16-B32C450E89F6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7FE-45ED-8661-D6D41C95DE80}"/>
              </c:ext>
            </c:extLst>
          </c:dPt>
          <c:dPt>
            <c:idx val="25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5F99-4C49-9F15-E5C0367FACD2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5-5F99-4C49-9F15-E5C0367FACD2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3151-4DCF-8B16-B32C450E89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AGOSTO2023!$J$5:$J$35</c:f>
              <c:numCache>
                <c:formatCode>General</c:formatCode>
                <c:ptCount val="31"/>
                <c:pt idx="0">
                  <c:v>735</c:v>
                </c:pt>
                <c:pt idx="1">
                  <c:v>831</c:v>
                </c:pt>
                <c:pt idx="2">
                  <c:v>545</c:v>
                </c:pt>
                <c:pt idx="3">
                  <c:v>1051</c:v>
                </c:pt>
                <c:pt idx="4">
                  <c:v>1848</c:v>
                </c:pt>
                <c:pt idx="5">
                  <c:v>1570</c:v>
                </c:pt>
                <c:pt idx="6">
                  <c:v>496</c:v>
                </c:pt>
                <c:pt idx="7">
                  <c:v>594</c:v>
                </c:pt>
                <c:pt idx="8">
                  <c:v>657</c:v>
                </c:pt>
                <c:pt idx="9">
                  <c:v>664</c:v>
                </c:pt>
                <c:pt idx="10">
                  <c:v>830</c:v>
                </c:pt>
                <c:pt idx="11">
                  <c:v>1095</c:v>
                </c:pt>
                <c:pt idx="12">
                  <c:v>0</c:v>
                </c:pt>
                <c:pt idx="13">
                  <c:v>673</c:v>
                </c:pt>
                <c:pt idx="14">
                  <c:v>939</c:v>
                </c:pt>
                <c:pt idx="15">
                  <c:v>972</c:v>
                </c:pt>
                <c:pt idx="16">
                  <c:v>621</c:v>
                </c:pt>
                <c:pt idx="17">
                  <c:v>714</c:v>
                </c:pt>
                <c:pt idx="18">
                  <c:v>2521</c:v>
                </c:pt>
                <c:pt idx="19">
                  <c:v>3587</c:v>
                </c:pt>
                <c:pt idx="20">
                  <c:v>1710</c:v>
                </c:pt>
                <c:pt idx="21">
                  <c:v>899</c:v>
                </c:pt>
                <c:pt idx="22">
                  <c:v>783</c:v>
                </c:pt>
                <c:pt idx="23">
                  <c:v>1433</c:v>
                </c:pt>
                <c:pt idx="24">
                  <c:v>3151</c:v>
                </c:pt>
                <c:pt idx="25">
                  <c:v>4068</c:v>
                </c:pt>
                <c:pt idx="26">
                  <c:v>1791</c:v>
                </c:pt>
                <c:pt idx="27">
                  <c:v>852</c:v>
                </c:pt>
                <c:pt idx="28">
                  <c:v>872</c:v>
                </c:pt>
                <c:pt idx="29">
                  <c:v>924</c:v>
                </c:pt>
                <c:pt idx="30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FE-45ED-8661-D6D41C95D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797760"/>
        <c:axId val="87799296"/>
      </c:barChart>
      <c:catAx>
        <c:axId val="877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99296"/>
        <c:crosses val="autoZero"/>
        <c:auto val="1"/>
        <c:lblAlgn val="ctr"/>
        <c:lblOffset val="100"/>
        <c:noMultiLvlLbl val="0"/>
      </c:catAx>
      <c:valAx>
        <c:axId val="877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9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552451</xdr:colOff>
      <xdr:row>53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12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12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12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12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11</xdr:col>
      <xdr:colOff>46546</xdr:colOff>
      <xdr:row>74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11</xdr:col>
      <xdr:colOff>46546</xdr:colOff>
      <xdr:row>70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11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11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11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11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12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12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10" workbookViewId="0">
      <selection activeCell="B15" sqref="B15"/>
    </sheetView>
  </sheetViews>
  <sheetFormatPr baseColWidth="10" defaultRowHeight="15" x14ac:dyDescent="0.25"/>
  <cols>
    <col min="1" max="3" width="21.42578125" customWidth="1"/>
    <col min="4" max="4" width="23.28515625" customWidth="1"/>
    <col min="5" max="5" width="20.140625" customWidth="1"/>
  </cols>
  <sheetData>
    <row r="1" spans="1:5" ht="26.25" x14ac:dyDescent="0.4">
      <c r="A1" s="2" t="s">
        <v>66</v>
      </c>
    </row>
    <row r="2" spans="1:5" ht="15.75" thickBot="1" x14ac:dyDescent="0.3"/>
    <row r="3" spans="1:5" ht="21" x14ac:dyDescent="0.25">
      <c r="A3" s="3"/>
      <c r="B3" s="80" t="s">
        <v>14</v>
      </c>
      <c r="C3" s="81"/>
    </row>
    <row r="4" spans="1:5" ht="21" x14ac:dyDescent="0.25">
      <c r="A4" s="4" t="s">
        <v>15</v>
      </c>
      <c r="B4" s="4" t="s">
        <v>15</v>
      </c>
      <c r="C4" s="4" t="s">
        <v>16</v>
      </c>
      <c r="D4" s="4" t="s">
        <v>17</v>
      </c>
      <c r="E4" s="5" t="s">
        <v>18</v>
      </c>
    </row>
    <row r="5" spans="1:5" ht="39.75" customHeight="1" x14ac:dyDescent="0.4">
      <c r="A5" s="6" t="s">
        <v>19</v>
      </c>
      <c r="B5" s="74">
        <v>125417</v>
      </c>
      <c r="C5" s="7">
        <f>B5</f>
        <v>125417</v>
      </c>
      <c r="D5" s="47">
        <f>B5/31</f>
        <v>4045.7096774193546</v>
      </c>
      <c r="E5" s="8"/>
    </row>
    <row r="6" spans="1:5" ht="39.75" customHeight="1" x14ac:dyDescent="0.4">
      <c r="A6" s="6" t="s">
        <v>20</v>
      </c>
      <c r="B6" s="75">
        <v>108711</v>
      </c>
      <c r="C6" s="7">
        <f>C5+B6</f>
        <v>234128</v>
      </c>
      <c r="D6" s="9">
        <f>B6/28</f>
        <v>3882.5357142857142</v>
      </c>
      <c r="E6" s="8"/>
    </row>
    <row r="7" spans="1:5" ht="39.75" customHeight="1" x14ac:dyDescent="0.4">
      <c r="A7" s="6" t="s">
        <v>21</v>
      </c>
      <c r="B7" s="7">
        <v>49193</v>
      </c>
      <c r="C7" s="7">
        <f t="shared" ref="C7:C16" si="0">C6+B7</f>
        <v>283321</v>
      </c>
      <c r="D7" s="9">
        <f>B7/31</f>
        <v>1586.8709677419354</v>
      </c>
      <c r="E7" s="8"/>
    </row>
    <row r="8" spans="1:5" ht="39.75" customHeight="1" x14ac:dyDescent="0.4">
      <c r="A8" s="6" t="s">
        <v>22</v>
      </c>
      <c r="B8" s="11">
        <v>71656</v>
      </c>
      <c r="C8" s="7">
        <f t="shared" si="0"/>
        <v>354977</v>
      </c>
      <c r="D8" s="9">
        <f>B8/30</f>
        <v>2388.5333333333333</v>
      </c>
      <c r="E8" s="8"/>
    </row>
    <row r="9" spans="1:5" ht="39.75" customHeight="1" x14ac:dyDescent="0.4">
      <c r="A9" s="6" t="s">
        <v>23</v>
      </c>
      <c r="B9" s="11">
        <v>34293</v>
      </c>
      <c r="C9" s="11">
        <f>C8+B9</f>
        <v>389270</v>
      </c>
      <c r="D9" s="12">
        <f>B9/31</f>
        <v>1106.2258064516129</v>
      </c>
      <c r="E9" s="8"/>
    </row>
    <row r="10" spans="1:5" ht="39.75" customHeight="1" x14ac:dyDescent="0.4">
      <c r="A10" s="6" t="s">
        <v>24</v>
      </c>
      <c r="B10" s="10">
        <v>29458</v>
      </c>
      <c r="C10" s="11">
        <f t="shared" si="0"/>
        <v>418728</v>
      </c>
      <c r="D10" s="12">
        <f>B10/30</f>
        <v>981.93333333333328</v>
      </c>
      <c r="E10" s="8"/>
    </row>
    <row r="11" spans="1:5" ht="39.75" customHeight="1" x14ac:dyDescent="0.4">
      <c r="A11" s="6" t="s">
        <v>25</v>
      </c>
      <c r="B11" s="11">
        <v>67235</v>
      </c>
      <c r="C11" s="11">
        <f t="shared" si="0"/>
        <v>485963</v>
      </c>
      <c r="D11" s="12">
        <f>B11/31</f>
        <v>2168.8709677419356</v>
      </c>
      <c r="E11" s="8"/>
    </row>
    <row r="12" spans="1:5" ht="39.75" customHeight="1" x14ac:dyDescent="0.4">
      <c r="A12" s="6" t="s">
        <v>26</v>
      </c>
      <c r="B12" s="11">
        <v>38244</v>
      </c>
      <c r="C12" s="13">
        <f t="shared" si="0"/>
        <v>524207</v>
      </c>
      <c r="D12" s="14">
        <f>B12/31</f>
        <v>1233.6774193548388</v>
      </c>
      <c r="E12" s="8"/>
    </row>
    <row r="13" spans="1:5" ht="39.75" customHeight="1" x14ac:dyDescent="0.4">
      <c r="A13" s="6" t="s">
        <v>27</v>
      </c>
      <c r="B13" s="11">
        <v>49439</v>
      </c>
      <c r="C13" s="7">
        <f t="shared" si="0"/>
        <v>573646</v>
      </c>
      <c r="D13" s="9">
        <f>B13/30</f>
        <v>1647.9666666666667</v>
      </c>
      <c r="E13" s="8"/>
    </row>
    <row r="14" spans="1:5" ht="39.75" customHeight="1" x14ac:dyDescent="0.4">
      <c r="A14" s="6" t="s">
        <v>28</v>
      </c>
      <c r="B14" s="11">
        <v>72691</v>
      </c>
      <c r="C14" s="7">
        <f t="shared" si="0"/>
        <v>646337</v>
      </c>
      <c r="D14" s="9">
        <f>B14/31</f>
        <v>2344.8709677419356</v>
      </c>
      <c r="E14" s="8"/>
    </row>
    <row r="15" spans="1:5" ht="39.75" customHeight="1" x14ac:dyDescent="0.4">
      <c r="A15" s="6" t="s">
        <v>29</v>
      </c>
      <c r="B15" s="7"/>
      <c r="C15" s="7">
        <f t="shared" si="0"/>
        <v>646337</v>
      </c>
      <c r="D15" s="9">
        <f>B15/30</f>
        <v>0</v>
      </c>
      <c r="E15" s="8"/>
    </row>
    <row r="16" spans="1:5" ht="39.75" customHeight="1" x14ac:dyDescent="0.4">
      <c r="A16" s="6" t="s">
        <v>30</v>
      </c>
      <c r="B16" s="7">
        <v>0</v>
      </c>
      <c r="C16" s="13">
        <f t="shared" si="0"/>
        <v>646337</v>
      </c>
      <c r="D16" s="14">
        <f>B16/31</f>
        <v>0</v>
      </c>
      <c r="E16" s="8"/>
    </row>
    <row r="17" spans="1:4" ht="21" x14ac:dyDescent="0.25">
      <c r="D17" s="4" t="s">
        <v>31</v>
      </c>
    </row>
    <row r="18" spans="1:4" ht="26.25" x14ac:dyDescent="0.4">
      <c r="A18" s="15" t="s">
        <v>68</v>
      </c>
      <c r="C18" s="16">
        <v>524207</v>
      </c>
      <c r="D18" s="17">
        <f>C16/12</f>
        <v>53861.416666666664</v>
      </c>
    </row>
    <row r="54" spans="2:10" x14ac:dyDescent="0.25">
      <c r="J54" t="s">
        <v>48</v>
      </c>
    </row>
    <row r="56" spans="2:10" x14ac:dyDescent="0.25">
      <c r="B56" s="18"/>
      <c r="C56" t="s">
        <v>32</v>
      </c>
    </row>
    <row r="57" spans="2:10" x14ac:dyDescent="0.25">
      <c r="B57" s="19"/>
      <c r="C57" t="s">
        <v>33</v>
      </c>
    </row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19" zoomScaleNormal="100" workbookViewId="0">
      <selection activeCell="I76" sqref="I76"/>
    </sheetView>
  </sheetViews>
  <sheetFormatPr baseColWidth="10" defaultRowHeight="15" x14ac:dyDescent="0.25"/>
  <cols>
    <col min="2" max="2" width="11.42578125" style="20"/>
    <col min="3" max="3" width="13.28515625" customWidth="1"/>
    <col min="4" max="5" width="15.42578125" customWidth="1"/>
    <col min="6" max="9" width="14.42578125" customWidth="1"/>
    <col min="10" max="10" width="12.42578125" customWidth="1"/>
    <col min="11" max="11" width="16.28515625" customWidth="1"/>
    <col min="12" max="12" width="11.42578125" style="20"/>
  </cols>
  <sheetData>
    <row r="1" spans="1:15" ht="26.25" x14ac:dyDescent="0.4">
      <c r="A1" s="2" t="s">
        <v>85</v>
      </c>
      <c r="K1" s="20"/>
    </row>
    <row r="2" spans="1:15" ht="27" thickBot="1" x14ac:dyDescent="0.45">
      <c r="A2" s="2"/>
      <c r="K2" s="20"/>
    </row>
    <row r="3" spans="1:15" ht="19.5" thickBot="1" x14ac:dyDescent="0.35">
      <c r="A3" s="42"/>
      <c r="B3" s="43"/>
      <c r="C3" s="82" t="s">
        <v>34</v>
      </c>
      <c r="D3" s="83"/>
      <c r="E3" s="83"/>
      <c r="F3" s="84"/>
      <c r="G3" s="48"/>
      <c r="H3" s="42"/>
      <c r="I3" s="42"/>
      <c r="J3" s="85" t="s">
        <v>35</v>
      </c>
      <c r="K3" s="86"/>
      <c r="L3" s="43"/>
      <c r="M3" s="39"/>
      <c r="N3" s="39"/>
    </row>
    <row r="4" spans="1:15" ht="18.75" x14ac:dyDescent="0.3">
      <c r="A4" s="35" t="s">
        <v>0</v>
      </c>
      <c r="B4" s="35" t="s">
        <v>1</v>
      </c>
      <c r="C4" s="36" t="s">
        <v>36</v>
      </c>
      <c r="D4" s="77" t="s">
        <v>37</v>
      </c>
      <c r="E4" s="36" t="s">
        <v>78</v>
      </c>
      <c r="F4" s="78" t="s">
        <v>38</v>
      </c>
      <c r="G4" s="49" t="s">
        <v>49</v>
      </c>
      <c r="H4" s="35" t="s">
        <v>54</v>
      </c>
      <c r="I4" s="35" t="s">
        <v>52</v>
      </c>
      <c r="J4" s="36" t="s">
        <v>39</v>
      </c>
      <c r="K4" s="36" t="s">
        <v>40</v>
      </c>
      <c r="L4" s="35" t="s">
        <v>2</v>
      </c>
      <c r="M4" s="39"/>
      <c r="N4" s="39"/>
    </row>
    <row r="5" spans="1:15" x14ac:dyDescent="0.25">
      <c r="A5" s="51" t="s">
        <v>4</v>
      </c>
      <c r="B5" s="50">
        <f>FEBRERO2023!B5</f>
        <v>1</v>
      </c>
      <c r="C5" s="51">
        <v>486</v>
      </c>
      <c r="D5" s="51">
        <v>102</v>
      </c>
      <c r="E5" s="79">
        <v>238</v>
      </c>
      <c r="F5" s="51">
        <v>0</v>
      </c>
      <c r="G5" s="51">
        <v>6</v>
      </c>
      <c r="H5" s="51">
        <v>80</v>
      </c>
      <c r="I5" s="51">
        <v>53</v>
      </c>
      <c r="J5" s="51">
        <f>SUM(C5:I5)</f>
        <v>965</v>
      </c>
      <c r="K5" s="51">
        <f>J5</f>
        <v>965</v>
      </c>
      <c r="L5" s="50" t="s">
        <v>59</v>
      </c>
      <c r="M5" s="39"/>
      <c r="N5" s="39"/>
      <c r="O5" s="39"/>
    </row>
    <row r="6" spans="1:15" x14ac:dyDescent="0.25">
      <c r="A6" s="51" t="s">
        <v>42</v>
      </c>
      <c r="B6" s="38">
        <f>FEBRERO2023!B6</f>
        <v>2</v>
      </c>
      <c r="C6" s="1">
        <v>782</v>
      </c>
      <c r="D6" s="1">
        <v>252</v>
      </c>
      <c r="E6" s="1">
        <v>150</v>
      </c>
      <c r="F6" s="1">
        <v>0</v>
      </c>
      <c r="G6" s="1">
        <v>18</v>
      </c>
      <c r="H6" s="1">
        <v>89</v>
      </c>
      <c r="I6" s="1">
        <v>64</v>
      </c>
      <c r="J6" s="1">
        <f>SUM(C6:I6)</f>
        <v>1355</v>
      </c>
      <c r="K6" s="1">
        <f>K5+J6</f>
        <v>2320</v>
      </c>
      <c r="L6" s="38" t="s">
        <v>60</v>
      </c>
      <c r="M6" s="39"/>
      <c r="N6" s="39"/>
      <c r="O6" s="39"/>
    </row>
    <row r="7" spans="1:15" x14ac:dyDescent="0.25">
      <c r="A7" s="31" t="s">
        <v>5</v>
      </c>
      <c r="B7" s="32">
        <f>FEBRERO2023!B7</f>
        <v>3</v>
      </c>
      <c r="C7" s="31">
        <v>347</v>
      </c>
      <c r="D7" s="31">
        <v>93</v>
      </c>
      <c r="E7" s="31">
        <v>96</v>
      </c>
      <c r="F7" s="31">
        <v>0</v>
      </c>
      <c r="G7" s="31">
        <v>8</v>
      </c>
      <c r="H7" s="31">
        <v>65</v>
      </c>
      <c r="I7" s="31">
        <v>64</v>
      </c>
      <c r="J7" s="31">
        <f>SUM(C7:I7)</f>
        <v>673</v>
      </c>
      <c r="K7" s="31">
        <f t="shared" ref="K7:K34" si="0">K6+J7</f>
        <v>2993</v>
      </c>
      <c r="L7" s="32" t="s">
        <v>58</v>
      </c>
      <c r="M7" s="39"/>
      <c r="N7" s="39"/>
      <c r="O7" s="39"/>
    </row>
    <row r="8" spans="1:15" x14ac:dyDescent="0.25">
      <c r="A8" s="51" t="s">
        <v>6</v>
      </c>
      <c r="B8" s="38">
        <f>FEBRERO2023!B8</f>
        <v>4</v>
      </c>
      <c r="C8" s="1">
        <v>361</v>
      </c>
      <c r="D8" s="1">
        <v>50</v>
      </c>
      <c r="E8" s="1">
        <v>58</v>
      </c>
      <c r="F8" s="1">
        <v>0</v>
      </c>
      <c r="G8" s="1">
        <v>3</v>
      </c>
      <c r="H8" s="1">
        <v>60</v>
      </c>
      <c r="I8" s="1">
        <v>62</v>
      </c>
      <c r="J8" s="1">
        <v>594</v>
      </c>
      <c r="K8" s="1">
        <f t="shared" si="0"/>
        <v>3587</v>
      </c>
      <c r="L8" s="38" t="s">
        <v>58</v>
      </c>
      <c r="M8" s="39"/>
      <c r="N8" s="39"/>
      <c r="O8" s="39"/>
    </row>
    <row r="9" spans="1:15" x14ac:dyDescent="0.25">
      <c r="A9" s="51" t="s">
        <v>7</v>
      </c>
      <c r="B9" s="38">
        <f>FEBRERO2023!B9</f>
        <v>5</v>
      </c>
      <c r="C9" s="1">
        <v>458</v>
      </c>
      <c r="D9" s="1">
        <v>62</v>
      </c>
      <c r="E9" s="1">
        <v>95</v>
      </c>
      <c r="F9" s="1">
        <v>0</v>
      </c>
      <c r="G9" s="1">
        <v>4</v>
      </c>
      <c r="H9" s="1">
        <v>69</v>
      </c>
      <c r="I9" s="1">
        <v>85</v>
      </c>
      <c r="J9" s="1">
        <f t="shared" ref="J9:J34" si="1">SUM(C9:I9)</f>
        <v>773</v>
      </c>
      <c r="K9" s="1">
        <f t="shared" si="0"/>
        <v>4360</v>
      </c>
      <c r="L9" s="38" t="s">
        <v>59</v>
      </c>
      <c r="M9" s="39"/>
      <c r="N9" s="39"/>
      <c r="O9" s="39"/>
    </row>
    <row r="10" spans="1:15" x14ac:dyDescent="0.25">
      <c r="A10" s="51" t="s">
        <v>41</v>
      </c>
      <c r="B10" s="38">
        <f>FEBRERO2023!B10</f>
        <v>6</v>
      </c>
      <c r="C10" s="1">
        <v>317</v>
      </c>
      <c r="D10" s="1">
        <v>49</v>
      </c>
      <c r="E10" s="1">
        <v>54</v>
      </c>
      <c r="F10" s="1">
        <v>0</v>
      </c>
      <c r="G10" s="1">
        <v>3</v>
      </c>
      <c r="H10" s="1">
        <v>48</v>
      </c>
      <c r="I10" s="1">
        <v>64</v>
      </c>
      <c r="J10" s="1">
        <f t="shared" si="1"/>
        <v>535</v>
      </c>
      <c r="K10" s="1">
        <f t="shared" si="0"/>
        <v>4895</v>
      </c>
      <c r="L10" s="38" t="s">
        <v>58</v>
      </c>
      <c r="M10" s="39"/>
      <c r="N10" s="39"/>
      <c r="O10" s="39"/>
    </row>
    <row r="11" spans="1:15" x14ac:dyDescent="0.25">
      <c r="A11" s="51" t="s">
        <v>3</v>
      </c>
      <c r="B11" s="38">
        <f>FEBRERO2023!B11</f>
        <v>7</v>
      </c>
      <c r="C11" s="1">
        <v>130</v>
      </c>
      <c r="D11" s="1">
        <v>26</v>
      </c>
      <c r="E11" s="1">
        <v>52</v>
      </c>
      <c r="F11" s="1">
        <v>0</v>
      </c>
      <c r="G11" s="1">
        <v>0</v>
      </c>
      <c r="H11" s="1">
        <v>15</v>
      </c>
      <c r="I11" s="1">
        <v>15</v>
      </c>
      <c r="J11" s="1">
        <f t="shared" si="1"/>
        <v>238</v>
      </c>
      <c r="K11" s="1">
        <f t="shared" si="0"/>
        <v>5133</v>
      </c>
      <c r="L11" s="38" t="s">
        <v>58</v>
      </c>
      <c r="M11" s="39"/>
      <c r="N11" s="39"/>
      <c r="O11" s="39"/>
    </row>
    <row r="12" spans="1:15" x14ac:dyDescent="0.25">
      <c r="A12" s="51" t="s">
        <v>4</v>
      </c>
      <c r="B12" s="50">
        <f>FEBRERO2023!B12</f>
        <v>8</v>
      </c>
      <c r="C12" s="51">
        <v>751</v>
      </c>
      <c r="D12" s="51">
        <v>195</v>
      </c>
      <c r="E12" s="51">
        <v>181</v>
      </c>
      <c r="F12" s="51">
        <v>0</v>
      </c>
      <c r="G12" s="51">
        <v>13</v>
      </c>
      <c r="H12" s="51">
        <v>74</v>
      </c>
      <c r="I12" s="51">
        <v>49</v>
      </c>
      <c r="J12" s="51">
        <f t="shared" si="1"/>
        <v>1263</v>
      </c>
      <c r="K12" s="51">
        <f t="shared" si="0"/>
        <v>6396</v>
      </c>
      <c r="L12" s="38" t="s">
        <v>59</v>
      </c>
      <c r="M12" s="39"/>
      <c r="N12" s="39"/>
      <c r="O12" s="39"/>
    </row>
    <row r="13" spans="1:15" x14ac:dyDescent="0.25">
      <c r="A13" s="51" t="s">
        <v>42</v>
      </c>
      <c r="B13" s="38">
        <f>FEBRERO2023!B13</f>
        <v>9</v>
      </c>
      <c r="C13" s="1">
        <v>1490</v>
      </c>
      <c r="D13" s="1">
        <v>507</v>
      </c>
      <c r="E13" s="1">
        <v>242</v>
      </c>
      <c r="F13" s="1">
        <v>0</v>
      </c>
      <c r="G13" s="1">
        <v>43</v>
      </c>
      <c r="H13" s="1">
        <v>110</v>
      </c>
      <c r="I13" s="1">
        <v>142</v>
      </c>
      <c r="J13" s="1">
        <f t="shared" si="1"/>
        <v>2534</v>
      </c>
      <c r="K13" s="1">
        <f t="shared" si="0"/>
        <v>8930</v>
      </c>
      <c r="L13" s="38" t="s">
        <v>59</v>
      </c>
      <c r="M13" s="39"/>
      <c r="N13" s="39"/>
      <c r="O13" s="39"/>
    </row>
    <row r="14" spans="1:15" x14ac:dyDescent="0.25">
      <c r="A14" s="31" t="s">
        <v>5</v>
      </c>
      <c r="B14" s="32">
        <f>FEBRERO2023!B14</f>
        <v>10</v>
      </c>
      <c r="C14" s="31">
        <v>1230</v>
      </c>
      <c r="D14" s="31">
        <v>397</v>
      </c>
      <c r="E14" s="31">
        <v>307</v>
      </c>
      <c r="F14" s="31">
        <v>0</v>
      </c>
      <c r="G14" s="31">
        <v>23</v>
      </c>
      <c r="H14" s="31">
        <v>128</v>
      </c>
      <c r="I14" s="31">
        <v>125</v>
      </c>
      <c r="J14" s="31">
        <f t="shared" si="1"/>
        <v>2210</v>
      </c>
      <c r="K14" s="31">
        <f t="shared" si="0"/>
        <v>11140</v>
      </c>
      <c r="L14" s="32" t="s">
        <v>59</v>
      </c>
      <c r="M14" s="39"/>
      <c r="N14" s="39"/>
      <c r="O14" s="39"/>
    </row>
    <row r="15" spans="1:15" x14ac:dyDescent="0.25">
      <c r="A15" s="51" t="s">
        <v>6</v>
      </c>
      <c r="B15" s="38">
        <f>FEBRERO2023!B15</f>
        <v>11</v>
      </c>
      <c r="C15" s="1">
        <v>471</v>
      </c>
      <c r="D15" s="1">
        <v>142</v>
      </c>
      <c r="E15" s="1">
        <v>219</v>
      </c>
      <c r="F15" s="1">
        <v>0</v>
      </c>
      <c r="G15" s="1">
        <v>0</v>
      </c>
      <c r="H15" s="1">
        <v>81</v>
      </c>
      <c r="I15" s="1">
        <v>66</v>
      </c>
      <c r="J15" s="1">
        <f t="shared" si="1"/>
        <v>979</v>
      </c>
      <c r="K15" s="1">
        <f t="shared" si="0"/>
        <v>12119</v>
      </c>
      <c r="L15" s="38" t="s">
        <v>58</v>
      </c>
      <c r="M15" s="39"/>
      <c r="N15" s="39"/>
      <c r="O15" s="39"/>
    </row>
    <row r="16" spans="1:15" x14ac:dyDescent="0.25">
      <c r="A16" s="51" t="s">
        <v>7</v>
      </c>
      <c r="B16" s="38">
        <f>FEBRERO2023!B16</f>
        <v>12</v>
      </c>
      <c r="C16" s="1">
        <v>300</v>
      </c>
      <c r="D16" s="1">
        <v>77</v>
      </c>
      <c r="E16" s="1">
        <v>92</v>
      </c>
      <c r="F16" s="1">
        <v>0</v>
      </c>
      <c r="G16" s="1">
        <v>7</v>
      </c>
      <c r="H16" s="1">
        <v>58</v>
      </c>
      <c r="I16" s="1">
        <v>75</v>
      </c>
      <c r="J16" s="1">
        <f t="shared" si="1"/>
        <v>609</v>
      </c>
      <c r="K16" s="1">
        <f t="shared" si="0"/>
        <v>12728</v>
      </c>
      <c r="L16" s="38" t="s">
        <v>58</v>
      </c>
      <c r="M16" s="39"/>
      <c r="N16" s="39"/>
      <c r="O16" s="39"/>
    </row>
    <row r="17" spans="1:16" x14ac:dyDescent="0.25">
      <c r="A17" s="51" t="s">
        <v>41</v>
      </c>
      <c r="B17" s="38">
        <f>FEBRERO2023!B17</f>
        <v>13</v>
      </c>
      <c r="C17" s="1">
        <v>472</v>
      </c>
      <c r="D17" s="1">
        <v>109</v>
      </c>
      <c r="E17" s="1">
        <v>160</v>
      </c>
      <c r="F17" s="1">
        <v>0</v>
      </c>
      <c r="G17" s="1">
        <v>14</v>
      </c>
      <c r="H17" s="1">
        <v>70</v>
      </c>
      <c r="I17" s="1">
        <v>98</v>
      </c>
      <c r="J17" s="1">
        <f t="shared" si="1"/>
        <v>923</v>
      </c>
      <c r="K17" s="1">
        <f t="shared" si="0"/>
        <v>13651</v>
      </c>
      <c r="L17" s="38" t="s">
        <v>59</v>
      </c>
      <c r="M17" s="39"/>
      <c r="N17" s="39"/>
      <c r="O17" s="39"/>
    </row>
    <row r="18" spans="1:16" x14ac:dyDescent="0.25">
      <c r="A18" s="51" t="s">
        <v>3</v>
      </c>
      <c r="B18" s="38">
        <f>FEBRERO2023!B18</f>
        <v>14</v>
      </c>
      <c r="C18" s="1">
        <v>629</v>
      </c>
      <c r="D18" s="1">
        <v>163</v>
      </c>
      <c r="E18" s="1">
        <v>205</v>
      </c>
      <c r="F18" s="1">
        <v>0</v>
      </c>
      <c r="G18" s="1">
        <v>12</v>
      </c>
      <c r="H18" s="1">
        <v>91</v>
      </c>
      <c r="I18" s="1">
        <v>121</v>
      </c>
      <c r="J18" s="1">
        <f t="shared" si="1"/>
        <v>1221</v>
      </c>
      <c r="K18" s="1">
        <f t="shared" si="0"/>
        <v>14872</v>
      </c>
      <c r="L18" s="38" t="s">
        <v>59</v>
      </c>
      <c r="M18" s="39"/>
      <c r="N18" s="39"/>
      <c r="O18" s="39"/>
    </row>
    <row r="19" spans="1:16" x14ac:dyDescent="0.25">
      <c r="A19" s="51" t="s">
        <v>4</v>
      </c>
      <c r="B19" s="50">
        <f>FEBRERO2023!B19</f>
        <v>15</v>
      </c>
      <c r="C19" s="51">
        <v>966</v>
      </c>
      <c r="D19" s="51">
        <v>222</v>
      </c>
      <c r="E19" s="51">
        <v>233</v>
      </c>
      <c r="F19" s="51">
        <v>0</v>
      </c>
      <c r="G19" s="51">
        <v>16</v>
      </c>
      <c r="H19" s="51">
        <v>115</v>
      </c>
      <c r="I19" s="51">
        <v>170</v>
      </c>
      <c r="J19" s="51">
        <f t="shared" si="1"/>
        <v>1722</v>
      </c>
      <c r="K19" s="51">
        <f t="shared" si="0"/>
        <v>16594</v>
      </c>
      <c r="L19" s="38" t="s">
        <v>59</v>
      </c>
      <c r="M19" s="39"/>
      <c r="N19" s="39"/>
      <c r="O19" s="39"/>
    </row>
    <row r="20" spans="1:16" x14ac:dyDescent="0.25">
      <c r="A20" s="51" t="s">
        <v>42</v>
      </c>
      <c r="B20" s="38">
        <f>FEBRERO2023!B20</f>
        <v>16</v>
      </c>
      <c r="C20" s="1">
        <v>1668</v>
      </c>
      <c r="D20" s="1">
        <v>480</v>
      </c>
      <c r="E20" s="1">
        <v>335</v>
      </c>
      <c r="F20" s="1">
        <v>0</v>
      </c>
      <c r="G20" s="1">
        <v>62</v>
      </c>
      <c r="H20" s="1">
        <v>140</v>
      </c>
      <c r="I20" s="1">
        <v>287</v>
      </c>
      <c r="J20" s="1">
        <f t="shared" si="1"/>
        <v>2972</v>
      </c>
      <c r="K20" s="1">
        <f t="shared" si="0"/>
        <v>19566</v>
      </c>
      <c r="L20" s="38" t="s">
        <v>59</v>
      </c>
      <c r="M20" s="39"/>
      <c r="N20" s="39"/>
      <c r="O20" s="39"/>
    </row>
    <row r="21" spans="1:16" x14ac:dyDescent="0.25">
      <c r="A21" s="31" t="s">
        <v>5</v>
      </c>
      <c r="B21" s="32">
        <f>FEBRERO2023!B21</f>
        <v>17</v>
      </c>
      <c r="C21" s="31">
        <v>1805</v>
      </c>
      <c r="D21" s="31">
        <v>561</v>
      </c>
      <c r="E21" s="31">
        <v>323</v>
      </c>
      <c r="F21" s="31">
        <v>0</v>
      </c>
      <c r="G21" s="31">
        <v>52</v>
      </c>
      <c r="H21" s="31">
        <v>126</v>
      </c>
      <c r="I21" s="31">
        <v>361</v>
      </c>
      <c r="J21" s="31">
        <f t="shared" si="1"/>
        <v>3228</v>
      </c>
      <c r="K21" s="31">
        <f t="shared" si="0"/>
        <v>22794</v>
      </c>
      <c r="L21" s="32" t="s">
        <v>59</v>
      </c>
      <c r="M21" s="39"/>
      <c r="N21" s="39"/>
      <c r="O21" s="39"/>
    </row>
    <row r="22" spans="1:16" x14ac:dyDescent="0.25">
      <c r="A22" s="51" t="s">
        <v>6</v>
      </c>
      <c r="B22" s="38">
        <f>FEBRERO2023!B22</f>
        <v>18</v>
      </c>
      <c r="C22" s="1">
        <v>405</v>
      </c>
      <c r="D22" s="1">
        <v>119</v>
      </c>
      <c r="E22" s="1">
        <v>70</v>
      </c>
      <c r="F22" s="1">
        <v>0</v>
      </c>
      <c r="G22" s="1">
        <v>5</v>
      </c>
      <c r="H22" s="1">
        <v>32</v>
      </c>
      <c r="I22" s="1">
        <v>204</v>
      </c>
      <c r="J22" s="1">
        <f t="shared" si="1"/>
        <v>835</v>
      </c>
      <c r="K22" s="1">
        <f t="shared" si="0"/>
        <v>23629</v>
      </c>
      <c r="L22" s="38" t="s">
        <v>58</v>
      </c>
      <c r="M22" s="39"/>
      <c r="N22" s="39"/>
      <c r="O22" s="39"/>
    </row>
    <row r="23" spans="1:16" x14ac:dyDescent="0.25">
      <c r="A23" s="51" t="s">
        <v>7</v>
      </c>
      <c r="B23" s="38">
        <f>FEBRERO2023!B23</f>
        <v>19</v>
      </c>
      <c r="C23" s="1">
        <v>977</v>
      </c>
      <c r="D23" s="1">
        <v>243</v>
      </c>
      <c r="E23" s="1">
        <v>211</v>
      </c>
      <c r="F23" s="1">
        <v>0</v>
      </c>
      <c r="G23" s="1">
        <v>8</v>
      </c>
      <c r="H23" s="1">
        <v>59</v>
      </c>
      <c r="I23" s="1">
        <v>350</v>
      </c>
      <c r="J23" s="1">
        <f t="shared" si="1"/>
        <v>1848</v>
      </c>
      <c r="K23" s="1">
        <f t="shared" si="0"/>
        <v>25477</v>
      </c>
      <c r="L23" s="38" t="s">
        <v>59</v>
      </c>
      <c r="M23" s="39"/>
      <c r="N23" s="39"/>
      <c r="O23" s="39"/>
    </row>
    <row r="24" spans="1:16" x14ac:dyDescent="0.25">
      <c r="A24" s="51" t="s">
        <v>41</v>
      </c>
      <c r="B24" s="38">
        <f>FEBRERO2023!B24</f>
        <v>20</v>
      </c>
      <c r="C24" s="1">
        <v>1321</v>
      </c>
      <c r="D24" s="1">
        <v>318</v>
      </c>
      <c r="E24" s="1">
        <v>338</v>
      </c>
      <c r="F24" s="1">
        <v>0</v>
      </c>
      <c r="G24" s="1">
        <v>44</v>
      </c>
      <c r="H24" s="1">
        <v>66</v>
      </c>
      <c r="I24" s="1">
        <v>439</v>
      </c>
      <c r="J24" s="1">
        <f t="shared" si="1"/>
        <v>2526</v>
      </c>
      <c r="K24" s="1">
        <f t="shared" si="0"/>
        <v>28003</v>
      </c>
      <c r="L24" s="38" t="s">
        <v>59</v>
      </c>
      <c r="M24" s="39"/>
      <c r="N24" s="39"/>
      <c r="O24" s="39"/>
    </row>
    <row r="25" spans="1:16" x14ac:dyDescent="0.25">
      <c r="A25" s="51" t="s">
        <v>3</v>
      </c>
      <c r="B25" s="38">
        <f>FEBRERO2023!B25</f>
        <v>21</v>
      </c>
      <c r="C25" s="1">
        <v>1950</v>
      </c>
      <c r="D25" s="1">
        <v>458</v>
      </c>
      <c r="E25" s="1">
        <v>371</v>
      </c>
      <c r="F25" s="1">
        <v>0</v>
      </c>
      <c r="G25" s="1">
        <v>43</v>
      </c>
      <c r="H25" s="1">
        <v>81</v>
      </c>
      <c r="I25" s="1">
        <v>529</v>
      </c>
      <c r="J25" s="1">
        <f t="shared" si="1"/>
        <v>3432</v>
      </c>
      <c r="K25" s="1">
        <f t="shared" si="0"/>
        <v>31435</v>
      </c>
      <c r="L25" s="38" t="s">
        <v>59</v>
      </c>
      <c r="M25" s="18">
        <v>3432</v>
      </c>
      <c r="N25" s="39" t="s">
        <v>47</v>
      </c>
      <c r="O25" s="39"/>
    </row>
    <row r="26" spans="1:16" x14ac:dyDescent="0.25">
      <c r="A26" s="51" t="s">
        <v>4</v>
      </c>
      <c r="B26" s="50">
        <f>FEBRERO2023!B26</f>
        <v>22</v>
      </c>
      <c r="C26" s="51">
        <v>1756</v>
      </c>
      <c r="D26" s="51">
        <v>369</v>
      </c>
      <c r="E26" s="51">
        <v>330</v>
      </c>
      <c r="F26" s="51">
        <v>0</v>
      </c>
      <c r="G26" s="51">
        <v>42</v>
      </c>
      <c r="H26" s="51">
        <v>74</v>
      </c>
      <c r="I26" s="51">
        <v>426</v>
      </c>
      <c r="J26" s="51">
        <f t="shared" si="1"/>
        <v>2997</v>
      </c>
      <c r="K26" s="51">
        <f t="shared" si="0"/>
        <v>34432</v>
      </c>
      <c r="L26" s="38" t="s">
        <v>59</v>
      </c>
      <c r="M26" s="39"/>
      <c r="O26" s="39"/>
    </row>
    <row r="27" spans="1:16" x14ac:dyDescent="0.25">
      <c r="A27" s="51" t="s">
        <v>42</v>
      </c>
      <c r="B27" s="38">
        <f>FEBRERO2023!B27</f>
        <v>23</v>
      </c>
      <c r="C27" s="1">
        <v>1948</v>
      </c>
      <c r="D27" s="1">
        <v>455</v>
      </c>
      <c r="E27" s="1">
        <v>426</v>
      </c>
      <c r="F27" s="1">
        <v>0</v>
      </c>
      <c r="G27" s="1">
        <v>64</v>
      </c>
      <c r="H27" s="1">
        <v>105</v>
      </c>
      <c r="I27" s="1">
        <v>278</v>
      </c>
      <c r="J27" s="1">
        <f t="shared" si="1"/>
        <v>3276</v>
      </c>
      <c r="K27" s="1">
        <f t="shared" si="0"/>
        <v>37708</v>
      </c>
      <c r="L27" s="38" t="s">
        <v>59</v>
      </c>
      <c r="M27" s="39"/>
      <c r="N27" s="39"/>
      <c r="O27" s="39"/>
    </row>
    <row r="28" spans="1:16" x14ac:dyDescent="0.25">
      <c r="A28" s="31" t="s">
        <v>5</v>
      </c>
      <c r="B28" s="32">
        <f>FEBRERO2023!B28</f>
        <v>24</v>
      </c>
      <c r="C28" s="31">
        <v>970</v>
      </c>
      <c r="D28" s="31">
        <v>173</v>
      </c>
      <c r="E28" s="31">
        <v>265</v>
      </c>
      <c r="F28" s="31">
        <v>0</v>
      </c>
      <c r="G28" s="31">
        <v>30</v>
      </c>
      <c r="H28" s="31">
        <v>147</v>
      </c>
      <c r="I28" s="31">
        <v>130</v>
      </c>
      <c r="J28" s="31">
        <f t="shared" si="1"/>
        <v>1715</v>
      </c>
      <c r="K28" s="31">
        <f t="shared" si="0"/>
        <v>39423</v>
      </c>
      <c r="L28" s="32" t="s">
        <v>59</v>
      </c>
      <c r="M28" s="39"/>
      <c r="N28" s="39"/>
      <c r="P28" s="39"/>
    </row>
    <row r="29" spans="1:16" x14ac:dyDescent="0.25">
      <c r="A29" s="51" t="s">
        <v>6</v>
      </c>
      <c r="B29" s="38">
        <f>FEBRERO2023!B29</f>
        <v>25</v>
      </c>
      <c r="C29" s="1">
        <v>741</v>
      </c>
      <c r="D29" s="1">
        <v>130</v>
      </c>
      <c r="E29" s="1">
        <v>281</v>
      </c>
      <c r="F29" s="1">
        <v>0</v>
      </c>
      <c r="G29" s="1">
        <v>12</v>
      </c>
      <c r="H29" s="1">
        <v>184</v>
      </c>
      <c r="I29" s="1">
        <v>121</v>
      </c>
      <c r="J29" s="1">
        <f t="shared" si="1"/>
        <v>1469</v>
      </c>
      <c r="K29" s="1">
        <f t="shared" si="0"/>
        <v>40892</v>
      </c>
      <c r="L29" s="38" t="s">
        <v>59</v>
      </c>
      <c r="M29" s="39"/>
      <c r="N29" s="39"/>
      <c r="O29" s="39"/>
      <c r="P29" s="39"/>
    </row>
    <row r="30" spans="1:16" x14ac:dyDescent="0.25">
      <c r="A30" s="51" t="s">
        <v>7</v>
      </c>
      <c r="B30" s="38">
        <f>FEBRERO2023!B30</f>
        <v>26</v>
      </c>
      <c r="C30" s="1">
        <v>473</v>
      </c>
      <c r="D30" s="1">
        <v>44</v>
      </c>
      <c r="E30" s="1">
        <v>125</v>
      </c>
      <c r="F30" s="1">
        <v>0</v>
      </c>
      <c r="G30" s="1">
        <v>4</v>
      </c>
      <c r="H30" s="1">
        <v>62</v>
      </c>
      <c r="I30" s="1">
        <v>107</v>
      </c>
      <c r="J30" s="1">
        <f t="shared" si="1"/>
        <v>815</v>
      </c>
      <c r="K30" s="1">
        <f t="shared" si="0"/>
        <v>41707</v>
      </c>
      <c r="L30" s="50" t="s">
        <v>60</v>
      </c>
      <c r="M30" s="39"/>
      <c r="N30" s="39"/>
      <c r="O30" s="39"/>
      <c r="P30" s="39"/>
    </row>
    <row r="31" spans="1:16" x14ac:dyDescent="0.25">
      <c r="A31" s="51" t="s">
        <v>41</v>
      </c>
      <c r="B31" s="38">
        <f>FEBRERO2023!B31</f>
        <v>27</v>
      </c>
      <c r="C31" s="1">
        <v>892</v>
      </c>
      <c r="D31" s="1">
        <v>167</v>
      </c>
      <c r="E31" s="1">
        <v>207</v>
      </c>
      <c r="F31" s="1">
        <v>0</v>
      </c>
      <c r="G31" s="1">
        <v>6</v>
      </c>
      <c r="H31" s="1">
        <v>174</v>
      </c>
      <c r="I31" s="1">
        <v>198</v>
      </c>
      <c r="J31" s="1">
        <f t="shared" si="1"/>
        <v>1644</v>
      </c>
      <c r="K31" s="1">
        <f t="shared" si="0"/>
        <v>43351</v>
      </c>
      <c r="L31" s="50" t="s">
        <v>58</v>
      </c>
      <c r="M31" s="39"/>
      <c r="N31" s="39"/>
      <c r="O31" s="39"/>
      <c r="P31" s="39"/>
    </row>
    <row r="32" spans="1:16" x14ac:dyDescent="0.25">
      <c r="A32" s="51" t="s">
        <v>3</v>
      </c>
      <c r="B32" s="38">
        <f>FEBRERO2023!B32</f>
        <v>28</v>
      </c>
      <c r="C32" s="1">
        <v>770</v>
      </c>
      <c r="D32" s="1">
        <v>178</v>
      </c>
      <c r="E32" s="1">
        <v>297</v>
      </c>
      <c r="F32" s="1">
        <v>0</v>
      </c>
      <c r="G32" s="1">
        <v>11</v>
      </c>
      <c r="H32" s="1">
        <v>107</v>
      </c>
      <c r="I32" s="1">
        <v>176</v>
      </c>
      <c r="J32" s="1">
        <f t="shared" si="1"/>
        <v>1539</v>
      </c>
      <c r="K32" s="1">
        <f t="shared" si="0"/>
        <v>44890</v>
      </c>
      <c r="L32" s="50" t="s">
        <v>59</v>
      </c>
      <c r="M32" s="39"/>
      <c r="N32" s="39"/>
      <c r="O32" s="39"/>
    </row>
    <row r="33" spans="1:15" x14ac:dyDescent="0.25">
      <c r="A33" s="51" t="s">
        <v>4</v>
      </c>
      <c r="B33" s="50">
        <v>29</v>
      </c>
      <c r="C33" s="51">
        <v>1182</v>
      </c>
      <c r="D33" s="51">
        <v>251</v>
      </c>
      <c r="E33" s="51">
        <v>285</v>
      </c>
      <c r="F33" s="51">
        <v>0</v>
      </c>
      <c r="G33" s="51">
        <v>39</v>
      </c>
      <c r="H33" s="51">
        <v>145</v>
      </c>
      <c r="I33" s="51">
        <v>212</v>
      </c>
      <c r="J33" s="51">
        <f t="shared" si="1"/>
        <v>2114</v>
      </c>
      <c r="K33" s="51">
        <f t="shared" si="0"/>
        <v>47004</v>
      </c>
      <c r="L33" s="50" t="s">
        <v>59</v>
      </c>
      <c r="M33" s="39"/>
      <c r="N33" s="39"/>
      <c r="O33" s="39"/>
    </row>
    <row r="34" spans="1:15" ht="15.75" thickBot="1" x14ac:dyDescent="0.3">
      <c r="A34" s="51" t="s">
        <v>42</v>
      </c>
      <c r="B34" s="38">
        <v>30</v>
      </c>
      <c r="C34" s="1">
        <v>1428</v>
      </c>
      <c r="D34" s="1">
        <v>333</v>
      </c>
      <c r="E34" s="1">
        <v>335</v>
      </c>
      <c r="F34" s="1">
        <v>0</v>
      </c>
      <c r="G34" s="1">
        <v>65</v>
      </c>
      <c r="H34" s="1">
        <v>124</v>
      </c>
      <c r="I34" s="1">
        <v>150</v>
      </c>
      <c r="J34" s="1">
        <f t="shared" si="1"/>
        <v>2435</v>
      </c>
      <c r="K34" s="1">
        <f t="shared" si="0"/>
        <v>49439</v>
      </c>
      <c r="L34" s="50" t="s">
        <v>59</v>
      </c>
      <c r="M34" s="39"/>
      <c r="N34" s="39"/>
      <c r="O34" s="39"/>
    </row>
    <row r="35" spans="1:15" ht="15.75" thickBot="1" x14ac:dyDescent="0.3">
      <c r="F35" s="26" t="s">
        <v>43</v>
      </c>
      <c r="G35" s="27"/>
      <c r="H35" s="27"/>
      <c r="I35" s="27"/>
      <c r="J35" s="27"/>
      <c r="K35" s="28">
        <f>K34/B34</f>
        <v>1647.9666666666667</v>
      </c>
    </row>
    <row r="36" spans="1:15" ht="23.25" x14ac:dyDescent="0.35">
      <c r="A36" s="15" t="s">
        <v>44</v>
      </c>
      <c r="K36" s="57">
        <v>49439</v>
      </c>
    </row>
    <row r="37" spans="1:15" x14ac:dyDescent="0.25">
      <c r="K37" s="29"/>
    </row>
    <row r="38" spans="1:15" x14ac:dyDescent="0.25">
      <c r="K38" s="20"/>
    </row>
    <row r="39" spans="1:15" x14ac:dyDescent="0.25">
      <c r="K39" s="20"/>
    </row>
    <row r="40" spans="1:15" x14ac:dyDescent="0.25">
      <c r="K40" s="20"/>
    </row>
    <row r="41" spans="1:15" x14ac:dyDescent="0.25">
      <c r="K41" s="20"/>
    </row>
    <row r="42" spans="1:15" x14ac:dyDescent="0.25">
      <c r="K42" s="20"/>
    </row>
    <row r="43" spans="1:15" x14ac:dyDescent="0.25">
      <c r="K43" s="20"/>
    </row>
    <row r="44" spans="1:15" x14ac:dyDescent="0.25">
      <c r="K44" s="20"/>
    </row>
    <row r="45" spans="1:15" x14ac:dyDescent="0.25">
      <c r="K45" s="20"/>
    </row>
    <row r="46" spans="1:15" x14ac:dyDescent="0.25">
      <c r="K46" s="20"/>
    </row>
    <row r="47" spans="1:15" x14ac:dyDescent="0.25">
      <c r="K47" s="20"/>
    </row>
    <row r="48" spans="1:15" x14ac:dyDescent="0.25">
      <c r="K48" s="20"/>
    </row>
    <row r="49" spans="11:11" x14ac:dyDescent="0.25">
      <c r="K49" s="20"/>
    </row>
    <row r="50" spans="11:11" x14ac:dyDescent="0.25">
      <c r="K50" s="20"/>
    </row>
    <row r="51" spans="11:11" x14ac:dyDescent="0.25">
      <c r="K51" s="20"/>
    </row>
    <row r="52" spans="11:11" x14ac:dyDescent="0.25">
      <c r="K52" s="20"/>
    </row>
    <row r="53" spans="11:11" x14ac:dyDescent="0.25">
      <c r="K53" s="20"/>
    </row>
    <row r="54" spans="11:11" x14ac:dyDescent="0.25">
      <c r="K54" s="20"/>
    </row>
    <row r="55" spans="11:11" x14ac:dyDescent="0.25">
      <c r="K55" s="20"/>
    </row>
    <row r="56" spans="11:11" x14ac:dyDescent="0.25">
      <c r="K56" s="20"/>
    </row>
    <row r="57" spans="11:11" x14ac:dyDescent="0.25">
      <c r="K57" s="20"/>
    </row>
    <row r="58" spans="11:11" x14ac:dyDescent="0.25">
      <c r="K58" s="20"/>
    </row>
    <row r="59" spans="11:11" x14ac:dyDescent="0.25">
      <c r="K59" s="20"/>
    </row>
    <row r="60" spans="11:11" x14ac:dyDescent="0.25">
      <c r="K60" s="20"/>
    </row>
    <row r="61" spans="11:11" x14ac:dyDescent="0.25">
      <c r="K61" s="20"/>
    </row>
    <row r="62" spans="11:11" x14ac:dyDescent="0.25">
      <c r="K62" s="20"/>
    </row>
    <row r="63" spans="11:11" x14ac:dyDescent="0.25">
      <c r="K63" s="20"/>
    </row>
    <row r="64" spans="11:11" x14ac:dyDescent="0.25">
      <c r="K64" s="20"/>
    </row>
    <row r="65" spans="3:11" x14ac:dyDescent="0.25">
      <c r="K65" s="20"/>
    </row>
    <row r="66" spans="3:11" x14ac:dyDescent="0.25">
      <c r="K66" s="20"/>
    </row>
    <row r="67" spans="3:11" x14ac:dyDescent="0.25">
      <c r="K67" s="20"/>
    </row>
    <row r="68" spans="3:11" x14ac:dyDescent="0.25">
      <c r="K68" s="20"/>
    </row>
    <row r="69" spans="3:11" x14ac:dyDescent="0.25">
      <c r="K69" s="20"/>
    </row>
    <row r="70" spans="3:11" x14ac:dyDescent="0.25">
      <c r="K70" s="20"/>
    </row>
    <row r="71" spans="3:11" x14ac:dyDescent="0.25">
      <c r="K71" s="20"/>
    </row>
    <row r="72" spans="3:11" x14ac:dyDescent="0.25">
      <c r="K72" s="20"/>
    </row>
    <row r="73" spans="3:11" x14ac:dyDescent="0.25">
      <c r="K73" s="20"/>
    </row>
    <row r="74" spans="3:11" x14ac:dyDescent="0.25">
      <c r="C74" s="30"/>
      <c r="D74" t="s">
        <v>45</v>
      </c>
      <c r="K74" s="20"/>
    </row>
    <row r="75" spans="3:11" x14ac:dyDescent="0.25">
      <c r="C75" s="18"/>
      <c r="D75" t="s">
        <v>46</v>
      </c>
      <c r="K75" s="20"/>
    </row>
    <row r="76" spans="3:11" x14ac:dyDescent="0.25">
      <c r="K76" s="20"/>
    </row>
    <row r="77" spans="3:11" x14ac:dyDescent="0.25">
      <c r="K77" s="20"/>
    </row>
    <row r="78" spans="3:11" x14ac:dyDescent="0.25">
      <c r="K78" s="20"/>
    </row>
  </sheetData>
  <mergeCells count="2">
    <mergeCell ref="C3:F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4" workbookViewId="0">
      <selection activeCell="G76" sqref="G76"/>
    </sheetView>
  </sheetViews>
  <sheetFormatPr baseColWidth="10" defaultRowHeight="15" x14ac:dyDescent="0.25"/>
  <cols>
    <col min="2" max="2" width="11.42578125" style="20"/>
    <col min="3" max="3" width="13" customWidth="1"/>
    <col min="4" max="5" width="15.42578125" customWidth="1"/>
    <col min="6" max="7" width="14.5703125" customWidth="1"/>
    <col min="8" max="9" width="14.42578125" customWidth="1"/>
    <col min="10" max="10" width="12.140625" customWidth="1"/>
    <col min="11" max="11" width="15.7109375" customWidth="1"/>
    <col min="12" max="12" width="11.42578125" style="20"/>
  </cols>
  <sheetData>
    <row r="1" spans="1:15" ht="26.25" x14ac:dyDescent="0.4">
      <c r="A1" s="40" t="s">
        <v>86</v>
      </c>
      <c r="B1" s="41"/>
      <c r="C1" s="39"/>
      <c r="D1" s="39"/>
      <c r="E1" s="39"/>
      <c r="F1" s="39"/>
      <c r="G1" s="39"/>
      <c r="H1" s="39"/>
      <c r="I1" s="39"/>
      <c r="J1" s="39"/>
      <c r="K1" s="41"/>
      <c r="L1" s="41"/>
      <c r="M1" s="39"/>
      <c r="N1" s="39"/>
    </row>
    <row r="2" spans="1:15" ht="27" thickBot="1" x14ac:dyDescent="0.45">
      <c r="A2" s="40"/>
      <c r="B2" s="41"/>
      <c r="C2" s="39"/>
      <c r="D2" s="39"/>
      <c r="E2" s="39"/>
      <c r="F2" s="39"/>
      <c r="G2" s="39"/>
      <c r="H2" s="39"/>
      <c r="I2" s="39"/>
      <c r="J2" s="39"/>
      <c r="K2" s="41"/>
      <c r="L2" s="41"/>
      <c r="M2" s="39"/>
      <c r="N2" s="39"/>
    </row>
    <row r="3" spans="1:15" ht="19.5" thickBot="1" x14ac:dyDescent="0.35">
      <c r="A3" s="42"/>
      <c r="B3" s="43"/>
      <c r="C3" s="82" t="s">
        <v>34</v>
      </c>
      <c r="D3" s="83"/>
      <c r="E3" s="83"/>
      <c r="F3" s="84"/>
      <c r="G3" s="48"/>
      <c r="H3" s="42"/>
      <c r="I3" s="42"/>
      <c r="J3" s="85" t="s">
        <v>35</v>
      </c>
      <c r="K3" s="86"/>
      <c r="L3" s="43"/>
      <c r="M3" s="39"/>
      <c r="N3" s="39"/>
    </row>
    <row r="4" spans="1:15" ht="18.75" x14ac:dyDescent="0.3">
      <c r="A4" s="35" t="s">
        <v>0</v>
      </c>
      <c r="B4" s="35" t="s">
        <v>1</v>
      </c>
      <c r="C4" s="36" t="s">
        <v>36</v>
      </c>
      <c r="D4" s="36" t="s">
        <v>37</v>
      </c>
      <c r="E4" s="36" t="s">
        <v>78</v>
      </c>
      <c r="F4" s="37" t="s">
        <v>38</v>
      </c>
      <c r="G4" s="49" t="s">
        <v>49</v>
      </c>
      <c r="H4" s="35" t="s">
        <v>55</v>
      </c>
      <c r="I4" s="35" t="s">
        <v>52</v>
      </c>
      <c r="J4" s="36" t="s">
        <v>39</v>
      </c>
      <c r="K4" s="36" t="s">
        <v>40</v>
      </c>
      <c r="L4" s="35" t="s">
        <v>2</v>
      </c>
      <c r="M4" s="39"/>
      <c r="N4" s="39"/>
    </row>
    <row r="5" spans="1:15" x14ac:dyDescent="0.25">
      <c r="A5" s="1" t="s">
        <v>5</v>
      </c>
      <c r="B5" s="32">
        <f>FEBRERO2023!B5</f>
        <v>1</v>
      </c>
      <c r="C5" s="31">
        <v>1355</v>
      </c>
      <c r="D5" s="31">
        <v>420</v>
      </c>
      <c r="E5" s="31">
        <v>324</v>
      </c>
      <c r="F5" s="31">
        <v>0</v>
      </c>
      <c r="G5" s="31">
        <v>49</v>
      </c>
      <c r="H5" s="31">
        <v>177</v>
      </c>
      <c r="I5" s="31">
        <v>189</v>
      </c>
      <c r="J5" s="31">
        <f t="shared" ref="J5:J32" si="0">SUM(C5:I5)</f>
        <v>2514</v>
      </c>
      <c r="K5" s="31">
        <f>J5</f>
        <v>2514</v>
      </c>
      <c r="L5" s="38" t="s">
        <v>57</v>
      </c>
      <c r="M5" s="39"/>
      <c r="N5" s="39"/>
      <c r="O5" s="39"/>
    </row>
    <row r="6" spans="1:15" x14ac:dyDescent="0.25">
      <c r="A6" s="1" t="s">
        <v>6</v>
      </c>
      <c r="B6" s="38">
        <f>FEBRERO2023!B6</f>
        <v>2</v>
      </c>
      <c r="C6" s="1">
        <v>916</v>
      </c>
      <c r="D6" s="1">
        <v>207</v>
      </c>
      <c r="E6" s="1">
        <v>269</v>
      </c>
      <c r="F6" s="1">
        <v>0</v>
      </c>
      <c r="G6" s="1">
        <v>38</v>
      </c>
      <c r="H6" s="1">
        <v>112</v>
      </c>
      <c r="I6" s="1">
        <v>159</v>
      </c>
      <c r="J6" s="1">
        <f t="shared" si="0"/>
        <v>1701</v>
      </c>
      <c r="K6" s="1">
        <f>K5+J6</f>
        <v>4215</v>
      </c>
      <c r="L6" s="38" t="s">
        <v>57</v>
      </c>
      <c r="M6" s="39"/>
      <c r="N6" s="39"/>
      <c r="O6" s="39"/>
    </row>
    <row r="7" spans="1:15" x14ac:dyDescent="0.25">
      <c r="A7" s="1" t="s">
        <v>7</v>
      </c>
      <c r="B7" s="38">
        <f>FEBRERO2023!B7</f>
        <v>3</v>
      </c>
      <c r="C7" s="1">
        <v>814</v>
      </c>
      <c r="D7" s="1">
        <v>183</v>
      </c>
      <c r="E7" s="1">
        <v>257</v>
      </c>
      <c r="F7" s="1">
        <v>0</v>
      </c>
      <c r="G7" s="1">
        <v>14</v>
      </c>
      <c r="H7" s="1">
        <v>118</v>
      </c>
      <c r="I7" s="1">
        <v>158</v>
      </c>
      <c r="J7" s="1">
        <f t="shared" si="0"/>
        <v>1544</v>
      </c>
      <c r="K7" s="1">
        <f t="shared" ref="K7:K35" si="1">K6+J7</f>
        <v>5759</v>
      </c>
      <c r="L7" s="38" t="s">
        <v>57</v>
      </c>
      <c r="M7" s="39"/>
      <c r="N7" s="39"/>
      <c r="O7" s="39"/>
    </row>
    <row r="8" spans="1:15" x14ac:dyDescent="0.25">
      <c r="A8" s="1" t="s">
        <v>41</v>
      </c>
      <c r="B8" s="38">
        <f>FEBRERO2023!B8</f>
        <v>4</v>
      </c>
      <c r="C8" s="1">
        <v>719</v>
      </c>
      <c r="D8" s="1">
        <v>153</v>
      </c>
      <c r="E8" s="1">
        <v>259</v>
      </c>
      <c r="F8" s="1">
        <v>0</v>
      </c>
      <c r="G8" s="1">
        <v>21</v>
      </c>
      <c r="H8" s="1">
        <v>117</v>
      </c>
      <c r="I8" s="1">
        <v>164</v>
      </c>
      <c r="J8" s="1">
        <f t="shared" si="0"/>
        <v>1433</v>
      </c>
      <c r="K8" s="1">
        <f t="shared" si="1"/>
        <v>7192</v>
      </c>
      <c r="L8" s="38" t="s">
        <v>57</v>
      </c>
      <c r="M8" s="39"/>
      <c r="N8" s="39"/>
      <c r="O8" s="39"/>
    </row>
    <row r="9" spans="1:15" x14ac:dyDescent="0.25">
      <c r="A9" s="1" t="s">
        <v>3</v>
      </c>
      <c r="B9" s="38">
        <f>FEBRERO2023!B9</f>
        <v>5</v>
      </c>
      <c r="C9" s="1">
        <v>863</v>
      </c>
      <c r="D9" s="1">
        <v>294</v>
      </c>
      <c r="E9" s="1">
        <v>237</v>
      </c>
      <c r="F9" s="1">
        <v>0</v>
      </c>
      <c r="G9" s="1">
        <v>35</v>
      </c>
      <c r="H9" s="1">
        <v>127</v>
      </c>
      <c r="I9" s="1">
        <v>194</v>
      </c>
      <c r="J9" s="1">
        <f t="shared" si="0"/>
        <v>1750</v>
      </c>
      <c r="K9" s="1">
        <f t="shared" si="1"/>
        <v>8942</v>
      </c>
      <c r="L9" s="38" t="s">
        <v>57</v>
      </c>
      <c r="M9" s="39"/>
      <c r="N9" s="39"/>
      <c r="O9" s="39"/>
    </row>
    <row r="10" spans="1:15" x14ac:dyDescent="0.25">
      <c r="A10" s="1" t="s">
        <v>4</v>
      </c>
      <c r="B10" s="50">
        <f>FEBRERO2023!B10</f>
        <v>6</v>
      </c>
      <c r="C10" s="51">
        <v>1310</v>
      </c>
      <c r="D10" s="51">
        <v>400</v>
      </c>
      <c r="E10" s="51">
        <v>438</v>
      </c>
      <c r="F10" s="51">
        <v>0</v>
      </c>
      <c r="G10" s="51">
        <v>26</v>
      </c>
      <c r="H10" s="51">
        <v>168</v>
      </c>
      <c r="I10" s="51">
        <v>247</v>
      </c>
      <c r="J10" s="51">
        <f t="shared" si="0"/>
        <v>2589</v>
      </c>
      <c r="K10" s="51">
        <f t="shared" si="1"/>
        <v>11531</v>
      </c>
      <c r="L10" s="38" t="s">
        <v>57</v>
      </c>
      <c r="M10" s="39"/>
      <c r="N10" s="39"/>
      <c r="O10" s="39"/>
    </row>
    <row r="11" spans="1:15" x14ac:dyDescent="0.25">
      <c r="A11" s="1" t="s">
        <v>42</v>
      </c>
      <c r="B11" s="38">
        <f>FEBRERO2023!B11</f>
        <v>7</v>
      </c>
      <c r="C11" s="1">
        <v>1859</v>
      </c>
      <c r="D11" s="1">
        <v>662</v>
      </c>
      <c r="E11" s="1">
        <v>505</v>
      </c>
      <c r="F11" s="1">
        <v>0</v>
      </c>
      <c r="G11" s="1">
        <v>153</v>
      </c>
      <c r="H11" s="1">
        <v>191</v>
      </c>
      <c r="I11" s="1">
        <v>304</v>
      </c>
      <c r="J11" s="1">
        <f t="shared" si="0"/>
        <v>3674</v>
      </c>
      <c r="K11" s="1">
        <f t="shared" si="1"/>
        <v>15205</v>
      </c>
      <c r="L11" s="38" t="s">
        <v>57</v>
      </c>
      <c r="M11" s="39"/>
      <c r="N11" s="39"/>
      <c r="O11" s="39"/>
    </row>
    <row r="12" spans="1:15" x14ac:dyDescent="0.25">
      <c r="A12" s="1" t="s">
        <v>5</v>
      </c>
      <c r="B12" s="32">
        <f>FEBRERO2023!B12</f>
        <v>8</v>
      </c>
      <c r="C12" s="31">
        <v>1880</v>
      </c>
      <c r="D12" s="31">
        <v>589</v>
      </c>
      <c r="E12" s="31">
        <v>373</v>
      </c>
      <c r="F12" s="31">
        <v>0</v>
      </c>
      <c r="G12" s="31">
        <v>137</v>
      </c>
      <c r="H12" s="31">
        <v>198</v>
      </c>
      <c r="I12" s="31">
        <v>267</v>
      </c>
      <c r="J12" s="31">
        <f t="shared" si="0"/>
        <v>3444</v>
      </c>
      <c r="K12" s="31">
        <f t="shared" si="1"/>
        <v>18649</v>
      </c>
      <c r="L12" s="38" t="s">
        <v>57</v>
      </c>
      <c r="M12" s="39"/>
      <c r="N12" s="39"/>
      <c r="O12" s="39"/>
    </row>
    <row r="13" spans="1:15" x14ac:dyDescent="0.25">
      <c r="A13" s="1" t="s">
        <v>6</v>
      </c>
      <c r="B13" s="38">
        <f>FEBRERO2023!B13</f>
        <v>9</v>
      </c>
      <c r="C13" s="1">
        <v>985</v>
      </c>
      <c r="D13" s="1">
        <v>265</v>
      </c>
      <c r="E13" s="1">
        <v>337</v>
      </c>
      <c r="F13" s="1">
        <v>0</v>
      </c>
      <c r="G13" s="1">
        <v>32</v>
      </c>
      <c r="H13" s="1">
        <v>126</v>
      </c>
      <c r="I13" s="1">
        <v>263</v>
      </c>
      <c r="J13" s="1">
        <f t="shared" si="0"/>
        <v>2008</v>
      </c>
      <c r="K13" s="1">
        <f t="shared" si="1"/>
        <v>20657</v>
      </c>
      <c r="L13" s="38" t="s">
        <v>57</v>
      </c>
      <c r="M13" s="39"/>
      <c r="N13" s="39"/>
      <c r="O13" s="39"/>
    </row>
    <row r="14" spans="1:15" x14ac:dyDescent="0.25">
      <c r="A14" s="1" t="s">
        <v>7</v>
      </c>
      <c r="B14" s="38">
        <f>FEBRERO2023!B14</f>
        <v>10</v>
      </c>
      <c r="C14" s="1">
        <v>1057</v>
      </c>
      <c r="D14" s="1">
        <v>448</v>
      </c>
      <c r="E14" s="1">
        <v>328</v>
      </c>
      <c r="F14" s="1">
        <v>0</v>
      </c>
      <c r="G14" s="1">
        <v>27</v>
      </c>
      <c r="H14" s="1">
        <v>137</v>
      </c>
      <c r="I14" s="1">
        <v>231</v>
      </c>
      <c r="J14" s="1">
        <f t="shared" si="0"/>
        <v>2228</v>
      </c>
      <c r="K14" s="1">
        <f t="shared" si="1"/>
        <v>22885</v>
      </c>
      <c r="L14" s="38" t="s">
        <v>57</v>
      </c>
      <c r="M14" s="39"/>
      <c r="N14" s="39"/>
      <c r="O14" s="39"/>
    </row>
    <row r="15" spans="1:15" x14ac:dyDescent="0.25">
      <c r="A15" s="1" t="s">
        <v>41</v>
      </c>
      <c r="B15" s="38">
        <f>FEBRERO2023!B15</f>
        <v>11</v>
      </c>
      <c r="C15" s="1">
        <v>508</v>
      </c>
      <c r="D15" s="1">
        <v>98</v>
      </c>
      <c r="E15" s="1">
        <v>141</v>
      </c>
      <c r="F15" s="1">
        <v>0</v>
      </c>
      <c r="G15" s="1">
        <v>5</v>
      </c>
      <c r="H15" s="1">
        <v>61</v>
      </c>
      <c r="I15" s="1">
        <v>139</v>
      </c>
      <c r="J15" s="1">
        <f t="shared" si="0"/>
        <v>952</v>
      </c>
      <c r="K15" s="1">
        <f t="shared" si="1"/>
        <v>23837</v>
      </c>
      <c r="L15" s="38" t="s">
        <v>57</v>
      </c>
      <c r="M15" s="39"/>
      <c r="N15" s="39"/>
      <c r="O15" s="39"/>
    </row>
    <row r="16" spans="1:15" x14ac:dyDescent="0.25">
      <c r="A16" s="1" t="s">
        <v>3</v>
      </c>
      <c r="B16" s="38">
        <f>FEBRERO2023!B16</f>
        <v>12</v>
      </c>
      <c r="C16" s="1">
        <v>741</v>
      </c>
      <c r="D16" s="1">
        <v>167</v>
      </c>
      <c r="E16" s="1">
        <v>224</v>
      </c>
      <c r="F16" s="1">
        <v>0</v>
      </c>
      <c r="G16" s="1">
        <v>33</v>
      </c>
      <c r="H16" s="1">
        <v>84</v>
      </c>
      <c r="I16" s="1">
        <v>231</v>
      </c>
      <c r="J16" s="1">
        <f t="shared" si="0"/>
        <v>1480</v>
      </c>
      <c r="K16" s="1">
        <f t="shared" si="1"/>
        <v>25317</v>
      </c>
      <c r="L16" s="38" t="s">
        <v>57</v>
      </c>
      <c r="M16" s="18">
        <v>7529</v>
      </c>
      <c r="N16" s="39" t="s">
        <v>47</v>
      </c>
      <c r="O16" s="39"/>
    </row>
    <row r="17" spans="1:15" x14ac:dyDescent="0.25">
      <c r="A17" s="1" t="s">
        <v>4</v>
      </c>
      <c r="B17" s="50">
        <f>FEBRERO2023!B17</f>
        <v>13</v>
      </c>
      <c r="C17" s="51">
        <v>1811</v>
      </c>
      <c r="D17" s="51">
        <v>563</v>
      </c>
      <c r="E17" s="51">
        <v>348</v>
      </c>
      <c r="F17" s="51">
        <v>0</v>
      </c>
      <c r="G17" s="51">
        <v>221</v>
      </c>
      <c r="H17" s="51">
        <v>180</v>
      </c>
      <c r="I17" s="51">
        <v>645</v>
      </c>
      <c r="J17" s="51">
        <f t="shared" si="0"/>
        <v>3768</v>
      </c>
      <c r="K17" s="51">
        <f t="shared" si="1"/>
        <v>29085</v>
      </c>
      <c r="L17" s="38" t="s">
        <v>57</v>
      </c>
      <c r="M17" s="39"/>
      <c r="N17" s="39"/>
      <c r="O17" s="39"/>
    </row>
    <row r="18" spans="1:15" x14ac:dyDescent="0.25">
      <c r="A18" s="1" t="s">
        <v>42</v>
      </c>
      <c r="B18" s="53">
        <f>FEBRERO2023!B18</f>
        <v>14</v>
      </c>
      <c r="C18" s="33">
        <v>3694</v>
      </c>
      <c r="D18" s="33">
        <v>1207</v>
      </c>
      <c r="E18" s="33">
        <v>604</v>
      </c>
      <c r="F18" s="33">
        <v>0</v>
      </c>
      <c r="G18" s="33">
        <v>784</v>
      </c>
      <c r="H18" s="33">
        <v>286</v>
      </c>
      <c r="I18" s="33">
        <v>954</v>
      </c>
      <c r="J18" s="33">
        <f t="shared" si="0"/>
        <v>7529</v>
      </c>
      <c r="K18" s="33">
        <f t="shared" si="1"/>
        <v>36614</v>
      </c>
      <c r="L18" s="38" t="s">
        <v>57</v>
      </c>
      <c r="M18" s="39"/>
      <c r="O18" s="39"/>
    </row>
    <row r="19" spans="1:15" x14ac:dyDescent="0.25">
      <c r="A19" s="1" t="s">
        <v>5</v>
      </c>
      <c r="B19" s="32">
        <f>FEBRERO2023!B19</f>
        <v>15</v>
      </c>
      <c r="C19" s="31">
        <v>3643</v>
      </c>
      <c r="D19" s="31">
        <v>1196</v>
      </c>
      <c r="E19" s="31">
        <v>616</v>
      </c>
      <c r="F19" s="31">
        <v>0</v>
      </c>
      <c r="G19" s="31">
        <v>756</v>
      </c>
      <c r="H19" s="31">
        <v>289</v>
      </c>
      <c r="I19" s="31">
        <v>977</v>
      </c>
      <c r="J19" s="31">
        <f t="shared" si="0"/>
        <v>7477</v>
      </c>
      <c r="K19" s="31">
        <f t="shared" si="1"/>
        <v>44091</v>
      </c>
      <c r="L19" s="38" t="s">
        <v>57</v>
      </c>
      <c r="M19" s="39"/>
      <c r="N19" s="39"/>
      <c r="O19" s="39"/>
    </row>
    <row r="20" spans="1:15" x14ac:dyDescent="0.25">
      <c r="A20" s="1" t="s">
        <v>6</v>
      </c>
      <c r="B20" s="38">
        <f>FEBRERO2023!B20</f>
        <v>16</v>
      </c>
      <c r="C20" s="1">
        <v>667</v>
      </c>
      <c r="D20" s="1">
        <v>808</v>
      </c>
      <c r="E20" s="1">
        <v>119</v>
      </c>
      <c r="F20" s="1">
        <v>0</v>
      </c>
      <c r="G20" s="1">
        <v>20</v>
      </c>
      <c r="H20" s="1">
        <v>68</v>
      </c>
      <c r="I20" s="1">
        <v>244</v>
      </c>
      <c r="J20" s="1">
        <f t="shared" si="0"/>
        <v>1926</v>
      </c>
      <c r="K20" s="1">
        <f t="shared" si="1"/>
        <v>46017</v>
      </c>
      <c r="L20" s="38" t="s">
        <v>57</v>
      </c>
      <c r="M20" s="39"/>
      <c r="N20" s="39"/>
      <c r="O20" s="39"/>
    </row>
    <row r="21" spans="1:15" x14ac:dyDescent="0.25">
      <c r="A21" s="1" t="s">
        <v>7</v>
      </c>
      <c r="B21" s="38">
        <f>FEBRERO2023!B21</f>
        <v>17</v>
      </c>
      <c r="C21" s="1">
        <v>838</v>
      </c>
      <c r="D21" s="1">
        <v>165</v>
      </c>
      <c r="E21" s="1">
        <v>196</v>
      </c>
      <c r="F21" s="1">
        <v>0</v>
      </c>
      <c r="G21" s="1">
        <v>20</v>
      </c>
      <c r="H21" s="1">
        <v>93</v>
      </c>
      <c r="I21" s="1">
        <v>179</v>
      </c>
      <c r="J21" s="1">
        <f t="shared" si="0"/>
        <v>1491</v>
      </c>
      <c r="K21" s="1">
        <f t="shared" si="1"/>
        <v>47508</v>
      </c>
      <c r="L21" s="38" t="s">
        <v>57</v>
      </c>
      <c r="M21" s="39"/>
      <c r="N21" s="39"/>
      <c r="O21" s="39"/>
    </row>
    <row r="22" spans="1:15" x14ac:dyDescent="0.25">
      <c r="A22" s="1" t="s">
        <v>41</v>
      </c>
      <c r="B22" s="38">
        <f>FEBRERO2023!B22</f>
        <v>18</v>
      </c>
      <c r="C22" s="1">
        <v>577</v>
      </c>
      <c r="D22" s="1">
        <v>198</v>
      </c>
      <c r="E22" s="1">
        <v>143</v>
      </c>
      <c r="F22" s="1">
        <v>0</v>
      </c>
      <c r="G22" s="1">
        <v>41</v>
      </c>
      <c r="H22" s="1">
        <v>134</v>
      </c>
      <c r="I22" s="1">
        <v>158</v>
      </c>
      <c r="J22" s="1">
        <f t="shared" si="0"/>
        <v>1251</v>
      </c>
      <c r="K22" s="1">
        <f t="shared" si="1"/>
        <v>48759</v>
      </c>
      <c r="L22" s="38" t="s">
        <v>57</v>
      </c>
      <c r="M22" s="39"/>
      <c r="N22" s="39"/>
      <c r="O22" s="39"/>
    </row>
    <row r="23" spans="1:15" x14ac:dyDescent="0.25">
      <c r="A23" s="1" t="s">
        <v>3</v>
      </c>
      <c r="B23" s="38">
        <f>FEBRERO2023!B23</f>
        <v>19</v>
      </c>
      <c r="C23" s="1">
        <v>935</v>
      </c>
      <c r="D23" s="1">
        <v>241</v>
      </c>
      <c r="E23" s="1">
        <v>191</v>
      </c>
      <c r="F23" s="1">
        <v>0</v>
      </c>
      <c r="G23" s="1">
        <v>26</v>
      </c>
      <c r="H23" s="1">
        <v>155</v>
      </c>
      <c r="I23" s="1">
        <v>199</v>
      </c>
      <c r="J23" s="1">
        <f t="shared" si="0"/>
        <v>1747</v>
      </c>
      <c r="K23" s="1">
        <f t="shared" si="1"/>
        <v>50506</v>
      </c>
      <c r="L23" s="38" t="s">
        <v>57</v>
      </c>
      <c r="M23" s="39"/>
      <c r="N23" s="39"/>
      <c r="O23" s="39"/>
    </row>
    <row r="24" spans="1:15" x14ac:dyDescent="0.25">
      <c r="A24" s="1" t="s">
        <v>4</v>
      </c>
      <c r="B24" s="50">
        <f>FEBRERO2023!B24</f>
        <v>20</v>
      </c>
      <c r="C24" s="51">
        <v>1158</v>
      </c>
      <c r="D24" s="51">
        <v>219</v>
      </c>
      <c r="E24" s="51">
        <v>229</v>
      </c>
      <c r="F24" s="51">
        <v>0</v>
      </c>
      <c r="G24" s="51">
        <v>19</v>
      </c>
      <c r="H24" s="51">
        <v>115</v>
      </c>
      <c r="I24" s="51">
        <v>171</v>
      </c>
      <c r="J24" s="51">
        <f t="shared" si="0"/>
        <v>1911</v>
      </c>
      <c r="K24" s="51">
        <f t="shared" si="1"/>
        <v>52417</v>
      </c>
      <c r="L24" s="38" t="s">
        <v>57</v>
      </c>
      <c r="M24" s="39"/>
      <c r="N24" s="39"/>
      <c r="O24" s="39"/>
    </row>
    <row r="25" spans="1:15" x14ac:dyDescent="0.25">
      <c r="A25" s="1" t="s">
        <v>42</v>
      </c>
      <c r="B25" s="38">
        <f>FEBRERO2023!B25</f>
        <v>21</v>
      </c>
      <c r="C25" s="1">
        <v>1405</v>
      </c>
      <c r="D25" s="1">
        <v>316</v>
      </c>
      <c r="E25" s="1">
        <v>332</v>
      </c>
      <c r="F25" s="1">
        <v>0</v>
      </c>
      <c r="G25" s="1">
        <v>2</v>
      </c>
      <c r="H25" s="1">
        <v>105</v>
      </c>
      <c r="I25" s="1">
        <v>65</v>
      </c>
      <c r="J25" s="1">
        <f t="shared" si="0"/>
        <v>2225</v>
      </c>
      <c r="K25" s="1">
        <f t="shared" si="1"/>
        <v>54642</v>
      </c>
      <c r="L25" s="38" t="s">
        <v>57</v>
      </c>
      <c r="M25" s="39"/>
      <c r="N25" s="39"/>
      <c r="O25" s="39"/>
    </row>
    <row r="26" spans="1:15" x14ac:dyDescent="0.25">
      <c r="A26" s="1" t="s">
        <v>5</v>
      </c>
      <c r="B26" s="32">
        <f>FEBRERO2023!B26</f>
        <v>22</v>
      </c>
      <c r="C26" s="31" t="s">
        <v>88</v>
      </c>
      <c r="D26" s="31"/>
      <c r="E26" s="31"/>
      <c r="F26" s="31">
        <v>0</v>
      </c>
      <c r="G26" s="31"/>
      <c r="H26" s="31"/>
      <c r="I26" s="31"/>
      <c r="J26" s="31">
        <f t="shared" si="0"/>
        <v>0</v>
      </c>
      <c r="K26" s="31">
        <f t="shared" si="1"/>
        <v>54642</v>
      </c>
      <c r="L26" s="38" t="s">
        <v>57</v>
      </c>
      <c r="M26" s="39"/>
      <c r="N26" s="39"/>
      <c r="O26" s="39"/>
    </row>
    <row r="27" spans="1:15" x14ac:dyDescent="0.25">
      <c r="A27" s="1" t="s">
        <v>6</v>
      </c>
      <c r="B27" s="38">
        <f>FEBRERO2023!B27</f>
        <v>23</v>
      </c>
      <c r="C27" s="1">
        <v>675</v>
      </c>
      <c r="D27" s="1">
        <v>154</v>
      </c>
      <c r="E27" s="1">
        <v>180</v>
      </c>
      <c r="F27" s="1">
        <v>0</v>
      </c>
      <c r="G27" s="1">
        <v>2</v>
      </c>
      <c r="H27" s="1">
        <v>77</v>
      </c>
      <c r="I27" s="1">
        <v>162</v>
      </c>
      <c r="J27" s="1">
        <f t="shared" si="0"/>
        <v>1250</v>
      </c>
      <c r="K27" s="1">
        <f t="shared" si="1"/>
        <v>55892</v>
      </c>
      <c r="L27" s="38" t="s">
        <v>57</v>
      </c>
      <c r="M27" s="39"/>
      <c r="N27" s="39"/>
      <c r="O27" s="39"/>
    </row>
    <row r="28" spans="1:15" x14ac:dyDescent="0.25">
      <c r="A28" s="1" t="s">
        <v>7</v>
      </c>
      <c r="B28" s="38">
        <f>FEBRERO2023!B28</f>
        <v>24</v>
      </c>
      <c r="C28" s="1">
        <v>605</v>
      </c>
      <c r="D28" s="1">
        <v>169</v>
      </c>
      <c r="E28" s="1">
        <v>163</v>
      </c>
      <c r="F28" s="1">
        <v>0</v>
      </c>
      <c r="G28" s="1">
        <v>20</v>
      </c>
      <c r="H28" s="1">
        <v>85</v>
      </c>
      <c r="I28" s="1">
        <v>226</v>
      </c>
      <c r="J28" s="1">
        <f t="shared" si="0"/>
        <v>1268</v>
      </c>
      <c r="K28" s="1">
        <f t="shared" si="1"/>
        <v>57160</v>
      </c>
      <c r="L28" s="38" t="s">
        <v>57</v>
      </c>
      <c r="M28" s="39"/>
      <c r="N28" s="39"/>
      <c r="O28" s="39"/>
    </row>
    <row r="29" spans="1:15" x14ac:dyDescent="0.25">
      <c r="A29" s="1" t="s">
        <v>41</v>
      </c>
      <c r="B29" s="38">
        <f>FEBRERO2023!B29</f>
        <v>25</v>
      </c>
      <c r="C29" s="1">
        <v>908</v>
      </c>
      <c r="D29" s="1">
        <v>164</v>
      </c>
      <c r="E29" s="1">
        <v>263</v>
      </c>
      <c r="F29" s="1">
        <v>0</v>
      </c>
      <c r="G29" s="1">
        <v>20</v>
      </c>
      <c r="H29" s="1">
        <v>123</v>
      </c>
      <c r="I29" s="1">
        <v>283</v>
      </c>
      <c r="J29" s="1">
        <f t="shared" si="0"/>
        <v>1761</v>
      </c>
      <c r="K29" s="1">
        <f t="shared" si="1"/>
        <v>58921</v>
      </c>
      <c r="L29" s="38" t="s">
        <v>57</v>
      </c>
      <c r="M29" s="39"/>
      <c r="N29" s="39"/>
      <c r="O29" s="39"/>
    </row>
    <row r="30" spans="1:15" x14ac:dyDescent="0.25">
      <c r="A30" s="1" t="s">
        <v>3</v>
      </c>
      <c r="B30" s="38">
        <f>FEBRERO2023!B30</f>
        <v>26</v>
      </c>
      <c r="C30" s="1">
        <v>910</v>
      </c>
      <c r="D30" s="1">
        <v>317</v>
      </c>
      <c r="E30" s="1">
        <v>305</v>
      </c>
      <c r="F30" s="1">
        <v>0</v>
      </c>
      <c r="G30" s="1">
        <v>3</v>
      </c>
      <c r="H30" s="1">
        <v>155</v>
      </c>
      <c r="I30" s="1">
        <v>352</v>
      </c>
      <c r="J30" s="1">
        <f t="shared" si="0"/>
        <v>2042</v>
      </c>
      <c r="K30" s="1">
        <f t="shared" si="1"/>
        <v>60963</v>
      </c>
      <c r="L30" s="38" t="s">
        <v>57</v>
      </c>
      <c r="M30" s="39"/>
      <c r="N30" s="39"/>
      <c r="O30" s="39"/>
    </row>
    <row r="31" spans="1:15" x14ac:dyDescent="0.25">
      <c r="A31" s="1" t="s">
        <v>4</v>
      </c>
      <c r="B31" s="50">
        <f>FEBRERO2023!B31</f>
        <v>27</v>
      </c>
      <c r="C31" s="51">
        <v>1286</v>
      </c>
      <c r="D31" s="51">
        <v>318</v>
      </c>
      <c r="E31" s="51">
        <v>316</v>
      </c>
      <c r="F31" s="51">
        <v>0</v>
      </c>
      <c r="G31" s="51">
        <v>65</v>
      </c>
      <c r="H31" s="51">
        <v>181</v>
      </c>
      <c r="I31" s="51">
        <v>266</v>
      </c>
      <c r="J31" s="51">
        <f t="shared" si="0"/>
        <v>2432</v>
      </c>
      <c r="K31" s="51">
        <f t="shared" si="1"/>
        <v>63395</v>
      </c>
      <c r="L31" s="38" t="s">
        <v>57</v>
      </c>
      <c r="M31" s="39"/>
      <c r="N31" s="39"/>
      <c r="O31" s="39"/>
    </row>
    <row r="32" spans="1:15" x14ac:dyDescent="0.25">
      <c r="A32" s="1" t="s">
        <v>42</v>
      </c>
      <c r="B32" s="38">
        <f>FEBRERO2023!B32</f>
        <v>28</v>
      </c>
      <c r="C32" s="1">
        <v>2040</v>
      </c>
      <c r="D32" s="1">
        <v>686</v>
      </c>
      <c r="E32" s="1">
        <v>509</v>
      </c>
      <c r="F32" s="1">
        <v>0</v>
      </c>
      <c r="G32" s="1">
        <v>100</v>
      </c>
      <c r="H32" s="1">
        <v>223</v>
      </c>
      <c r="I32" s="1">
        <v>298</v>
      </c>
      <c r="J32" s="1">
        <f t="shared" si="0"/>
        <v>3856</v>
      </c>
      <c r="K32" s="1">
        <f t="shared" si="1"/>
        <v>67251</v>
      </c>
      <c r="L32" s="38" t="s">
        <v>57</v>
      </c>
      <c r="M32" s="39"/>
      <c r="N32" s="39"/>
      <c r="O32" s="39"/>
    </row>
    <row r="33" spans="1:15" x14ac:dyDescent="0.25">
      <c r="A33" s="1" t="s">
        <v>5</v>
      </c>
      <c r="B33" s="32">
        <v>29</v>
      </c>
      <c r="C33" s="31">
        <v>1880</v>
      </c>
      <c r="D33" s="31">
        <v>678</v>
      </c>
      <c r="E33" s="31">
        <v>376</v>
      </c>
      <c r="F33" s="31">
        <v>0</v>
      </c>
      <c r="G33" s="31">
        <v>72</v>
      </c>
      <c r="H33" s="31">
        <v>223</v>
      </c>
      <c r="I33" s="31">
        <v>268</v>
      </c>
      <c r="J33" s="31">
        <v>3497</v>
      </c>
      <c r="K33" s="31">
        <f t="shared" si="1"/>
        <v>70748</v>
      </c>
      <c r="L33" s="38" t="s">
        <v>57</v>
      </c>
      <c r="M33" s="39"/>
      <c r="N33" s="39"/>
      <c r="O33" s="39"/>
    </row>
    <row r="34" spans="1:15" x14ac:dyDescent="0.25">
      <c r="A34" s="1" t="s">
        <v>6</v>
      </c>
      <c r="B34" s="38">
        <v>30</v>
      </c>
      <c r="C34" s="1">
        <v>646</v>
      </c>
      <c r="D34" s="1">
        <v>164</v>
      </c>
      <c r="E34" s="1">
        <v>180</v>
      </c>
      <c r="F34" s="1">
        <v>0</v>
      </c>
      <c r="G34" s="1">
        <v>18</v>
      </c>
      <c r="H34" s="1">
        <v>138</v>
      </c>
      <c r="I34" s="1">
        <v>169</v>
      </c>
      <c r="J34" s="1">
        <v>1315</v>
      </c>
      <c r="K34" s="1">
        <f t="shared" si="1"/>
        <v>72063</v>
      </c>
      <c r="L34" s="38" t="s">
        <v>57</v>
      </c>
      <c r="M34" s="39"/>
      <c r="N34" s="39"/>
      <c r="O34" s="39"/>
    </row>
    <row r="35" spans="1:15" ht="15.75" thickBot="1" x14ac:dyDescent="0.3">
      <c r="A35" s="1" t="s">
        <v>7</v>
      </c>
      <c r="B35" s="38">
        <v>31</v>
      </c>
      <c r="C35" s="1">
        <v>299</v>
      </c>
      <c r="D35" s="1">
        <v>40</v>
      </c>
      <c r="E35" s="1">
        <v>106</v>
      </c>
      <c r="F35" s="1">
        <v>0</v>
      </c>
      <c r="G35" s="1">
        <v>7</v>
      </c>
      <c r="H35" s="1">
        <v>56</v>
      </c>
      <c r="I35" s="1">
        <v>120</v>
      </c>
      <c r="J35" s="1">
        <v>628</v>
      </c>
      <c r="K35" s="1">
        <f t="shared" si="1"/>
        <v>72691</v>
      </c>
      <c r="L35" s="38" t="s">
        <v>57</v>
      </c>
      <c r="M35" s="39"/>
      <c r="N35" s="39"/>
      <c r="O35" s="39"/>
    </row>
    <row r="36" spans="1:15" ht="15.75" thickBot="1" x14ac:dyDescent="0.3">
      <c r="F36" s="26" t="s">
        <v>43</v>
      </c>
      <c r="G36" s="27"/>
      <c r="H36" s="27"/>
      <c r="I36" s="27"/>
      <c r="J36" s="27"/>
      <c r="K36" s="28">
        <f>K35/B35</f>
        <v>2344.8709677419356</v>
      </c>
    </row>
    <row r="37" spans="1:15" ht="23.25" x14ac:dyDescent="0.35">
      <c r="A37" s="15" t="s">
        <v>44</v>
      </c>
      <c r="K37" s="57">
        <v>72691</v>
      </c>
    </row>
    <row r="38" spans="1:15" x14ac:dyDescent="0.25">
      <c r="K38" s="29"/>
    </row>
    <row r="39" spans="1:15" x14ac:dyDescent="0.25">
      <c r="K39" s="20"/>
    </row>
    <row r="40" spans="1:15" x14ac:dyDescent="0.25">
      <c r="K40" s="20"/>
    </row>
    <row r="41" spans="1:15" x14ac:dyDescent="0.25">
      <c r="K41" s="20"/>
    </row>
    <row r="42" spans="1:15" x14ac:dyDescent="0.25">
      <c r="K42" s="20"/>
    </row>
    <row r="43" spans="1:15" x14ac:dyDescent="0.25">
      <c r="K43" s="20"/>
    </row>
    <row r="44" spans="1:15" x14ac:dyDescent="0.25">
      <c r="K44" s="20"/>
    </row>
    <row r="45" spans="1:15" x14ac:dyDescent="0.25">
      <c r="K45" s="20"/>
    </row>
    <row r="46" spans="1:15" x14ac:dyDescent="0.25">
      <c r="K46" s="20"/>
    </row>
    <row r="47" spans="1:15" x14ac:dyDescent="0.25">
      <c r="K47" s="20"/>
    </row>
    <row r="48" spans="1:15" x14ac:dyDescent="0.25">
      <c r="K48" s="20"/>
    </row>
    <row r="49" spans="11:11" x14ac:dyDescent="0.25">
      <c r="K49" s="20"/>
    </row>
    <row r="50" spans="11:11" x14ac:dyDescent="0.25">
      <c r="K50" s="20"/>
    </row>
    <row r="51" spans="11:11" x14ac:dyDescent="0.25">
      <c r="K51" s="20"/>
    </row>
    <row r="52" spans="11:11" x14ac:dyDescent="0.25">
      <c r="K52" s="20"/>
    </row>
    <row r="53" spans="11:11" x14ac:dyDescent="0.25">
      <c r="K53" s="20"/>
    </row>
    <row r="54" spans="11:11" x14ac:dyDescent="0.25">
      <c r="K54" s="20"/>
    </row>
    <row r="55" spans="11:11" x14ac:dyDescent="0.25">
      <c r="K55" s="20"/>
    </row>
    <row r="56" spans="11:11" x14ac:dyDescent="0.25">
      <c r="K56" s="20"/>
    </row>
    <row r="57" spans="11:11" x14ac:dyDescent="0.25">
      <c r="K57" s="20"/>
    </row>
    <row r="58" spans="11:11" x14ac:dyDescent="0.25">
      <c r="K58" s="20"/>
    </row>
    <row r="59" spans="11:11" x14ac:dyDescent="0.25">
      <c r="K59" s="20"/>
    </row>
    <row r="60" spans="11:11" x14ac:dyDescent="0.25">
      <c r="K60" s="20"/>
    </row>
    <row r="61" spans="11:11" x14ac:dyDescent="0.25">
      <c r="K61" s="20"/>
    </row>
    <row r="62" spans="11:11" x14ac:dyDescent="0.25">
      <c r="K62" s="20"/>
    </row>
    <row r="63" spans="11:11" x14ac:dyDescent="0.25">
      <c r="K63" s="20"/>
    </row>
    <row r="64" spans="11:11" x14ac:dyDescent="0.25">
      <c r="K64" s="20"/>
    </row>
    <row r="65" spans="3:11" x14ac:dyDescent="0.25">
      <c r="K65" s="20"/>
    </row>
    <row r="66" spans="3:11" x14ac:dyDescent="0.25">
      <c r="K66" s="20"/>
    </row>
    <row r="67" spans="3:11" x14ac:dyDescent="0.25">
      <c r="K67" s="20"/>
    </row>
    <row r="68" spans="3:11" x14ac:dyDescent="0.25">
      <c r="K68" s="20"/>
    </row>
    <row r="69" spans="3:11" x14ac:dyDescent="0.25">
      <c r="K69" s="20"/>
    </row>
    <row r="70" spans="3:11" x14ac:dyDescent="0.25">
      <c r="K70" s="20"/>
    </row>
    <row r="71" spans="3:11" x14ac:dyDescent="0.25">
      <c r="K71" s="20"/>
    </row>
    <row r="72" spans="3:11" x14ac:dyDescent="0.25">
      <c r="K72" s="20"/>
    </row>
    <row r="73" spans="3:11" x14ac:dyDescent="0.25">
      <c r="K73" s="20"/>
    </row>
    <row r="74" spans="3:11" x14ac:dyDescent="0.25">
      <c r="K74" s="20"/>
    </row>
    <row r="75" spans="3:11" x14ac:dyDescent="0.25">
      <c r="C75" s="30"/>
      <c r="D75" t="s">
        <v>45</v>
      </c>
      <c r="K75" s="20"/>
    </row>
    <row r="76" spans="3:11" x14ac:dyDescent="0.25">
      <c r="C76" s="18"/>
      <c r="D76" t="s">
        <v>46</v>
      </c>
      <c r="K76" s="20"/>
    </row>
    <row r="77" spans="3:11" x14ac:dyDescent="0.25">
      <c r="K77" s="20"/>
    </row>
    <row r="78" spans="3:11" x14ac:dyDescent="0.25">
      <c r="K78" s="20"/>
    </row>
    <row r="79" spans="3:11" x14ac:dyDescent="0.25">
      <c r="K79" s="20"/>
    </row>
  </sheetData>
  <mergeCells count="2">
    <mergeCell ref="C3:F3"/>
    <mergeCell ref="J3:K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" workbookViewId="0">
      <selection activeCell="N72" sqref="N72"/>
    </sheetView>
  </sheetViews>
  <sheetFormatPr baseColWidth="10" defaultRowHeight="15" x14ac:dyDescent="0.25"/>
  <cols>
    <col min="2" max="2" width="11.42578125" style="20"/>
    <col min="3" max="3" width="13.28515625" customWidth="1"/>
    <col min="4" max="5" width="15.42578125" customWidth="1"/>
    <col min="6" max="7" width="14.5703125" customWidth="1"/>
    <col min="8" max="9" width="14.42578125" customWidth="1"/>
    <col min="10" max="10" width="12.28515625" customWidth="1"/>
    <col min="11" max="11" width="16.28515625" customWidth="1"/>
    <col min="12" max="12" width="11.42578125" style="20"/>
  </cols>
  <sheetData>
    <row r="1" spans="1:15" ht="26.25" x14ac:dyDescent="0.4">
      <c r="A1" s="40" t="s">
        <v>87</v>
      </c>
      <c r="B1" s="41"/>
      <c r="C1" s="39"/>
      <c r="D1" s="39"/>
      <c r="E1" s="39"/>
      <c r="F1" s="39"/>
      <c r="G1" s="39"/>
      <c r="H1" s="39"/>
      <c r="I1" s="39"/>
      <c r="J1" s="39"/>
      <c r="K1" s="41"/>
      <c r="L1" s="41"/>
      <c r="M1" s="39"/>
      <c r="N1" s="39"/>
      <c r="O1" s="39"/>
    </row>
    <row r="2" spans="1:15" ht="27" thickBot="1" x14ac:dyDescent="0.45">
      <c r="A2" s="40"/>
      <c r="B2" s="41"/>
      <c r="C2" s="39"/>
      <c r="D2" s="39"/>
      <c r="E2" s="39"/>
      <c r="F2" s="39"/>
      <c r="G2" s="39"/>
      <c r="H2" s="39"/>
      <c r="I2" s="39"/>
      <c r="J2" s="39"/>
      <c r="K2" s="41"/>
      <c r="L2" s="41"/>
      <c r="M2" s="39"/>
      <c r="N2" s="39"/>
      <c r="O2" s="39"/>
    </row>
    <row r="3" spans="1:15" ht="19.5" thickBot="1" x14ac:dyDescent="0.35">
      <c r="A3" s="42"/>
      <c r="B3" s="43"/>
      <c r="C3" s="82" t="s">
        <v>34</v>
      </c>
      <c r="D3" s="83"/>
      <c r="E3" s="83"/>
      <c r="F3" s="84"/>
      <c r="G3" s="48"/>
      <c r="H3" s="42"/>
      <c r="I3" s="42"/>
      <c r="J3" s="85" t="s">
        <v>35</v>
      </c>
      <c r="K3" s="86"/>
      <c r="L3" s="43"/>
      <c r="M3" s="39"/>
      <c r="N3" s="39"/>
      <c r="O3" s="39"/>
    </row>
    <row r="4" spans="1:15" ht="18.75" x14ac:dyDescent="0.3">
      <c r="A4" s="35" t="s">
        <v>0</v>
      </c>
      <c r="B4" s="35" t="s">
        <v>1</v>
      </c>
      <c r="C4" s="36" t="s">
        <v>36</v>
      </c>
      <c r="D4" s="36" t="s">
        <v>37</v>
      </c>
      <c r="E4" s="36" t="s">
        <v>78</v>
      </c>
      <c r="F4" s="37" t="s">
        <v>38</v>
      </c>
      <c r="G4" s="49" t="s">
        <v>49</v>
      </c>
      <c r="H4" s="35" t="s">
        <v>54</v>
      </c>
      <c r="I4" s="35" t="s">
        <v>52</v>
      </c>
      <c r="J4" s="36" t="s">
        <v>39</v>
      </c>
      <c r="K4" s="36" t="s">
        <v>40</v>
      </c>
      <c r="L4" s="35" t="s">
        <v>2</v>
      </c>
      <c r="M4" s="39"/>
      <c r="N4" s="39"/>
      <c r="O4" s="39"/>
    </row>
    <row r="5" spans="1:15" x14ac:dyDescent="0.25">
      <c r="A5" s="1" t="s">
        <v>56</v>
      </c>
      <c r="B5" s="38">
        <f>FEBRERO2023!B5</f>
        <v>1</v>
      </c>
      <c r="C5" s="1">
        <v>411</v>
      </c>
      <c r="D5" s="1">
        <v>94</v>
      </c>
      <c r="E5" s="1">
        <v>134</v>
      </c>
      <c r="F5" s="1">
        <v>0</v>
      </c>
      <c r="G5" s="1">
        <v>10</v>
      </c>
      <c r="H5" s="1">
        <v>75</v>
      </c>
      <c r="I5" s="1">
        <v>111</v>
      </c>
      <c r="J5" s="1">
        <f t="shared" ref="J5:J32" si="0">SUM(C5:I5)</f>
        <v>835</v>
      </c>
      <c r="K5" s="1">
        <f>J5</f>
        <v>835</v>
      </c>
      <c r="L5" s="38" t="s">
        <v>64</v>
      </c>
      <c r="M5" s="39"/>
      <c r="N5" s="39"/>
      <c r="O5" s="39"/>
    </row>
    <row r="6" spans="1:15" x14ac:dyDescent="0.25">
      <c r="A6" s="1" t="s">
        <v>3</v>
      </c>
      <c r="B6" s="38">
        <f>FEBRERO2023!B6</f>
        <v>2</v>
      </c>
      <c r="C6" s="1">
        <v>560</v>
      </c>
      <c r="D6" s="1">
        <v>111</v>
      </c>
      <c r="E6" s="1">
        <v>153</v>
      </c>
      <c r="F6" s="1">
        <v>0</v>
      </c>
      <c r="G6" s="1">
        <v>10</v>
      </c>
      <c r="H6" s="1">
        <v>58</v>
      </c>
      <c r="I6" s="1">
        <v>139</v>
      </c>
      <c r="J6" s="1">
        <f t="shared" si="0"/>
        <v>1031</v>
      </c>
      <c r="K6" s="1">
        <f>K5+J6</f>
        <v>1866</v>
      </c>
      <c r="L6" s="38" t="s">
        <v>64</v>
      </c>
      <c r="M6" s="39"/>
      <c r="N6" s="39"/>
      <c r="O6" s="39"/>
    </row>
    <row r="7" spans="1:15" x14ac:dyDescent="0.25">
      <c r="A7" s="1" t="s">
        <v>4</v>
      </c>
      <c r="B7" s="38">
        <f>FEBRERO2023!B7</f>
        <v>3</v>
      </c>
      <c r="C7" s="1">
        <v>1010</v>
      </c>
      <c r="D7" s="1">
        <v>208</v>
      </c>
      <c r="E7" s="1">
        <v>262</v>
      </c>
      <c r="F7" s="1">
        <v>0</v>
      </c>
      <c r="G7" s="1">
        <v>11</v>
      </c>
      <c r="H7" s="1">
        <v>78</v>
      </c>
      <c r="I7" s="1">
        <v>127</v>
      </c>
      <c r="J7" s="1">
        <f t="shared" si="0"/>
        <v>1696</v>
      </c>
      <c r="K7" s="1">
        <f t="shared" ref="K7:K34" si="1">K6+J7</f>
        <v>3562</v>
      </c>
      <c r="L7" s="38" t="s">
        <v>63</v>
      </c>
      <c r="M7" s="39"/>
      <c r="N7" s="39"/>
      <c r="O7" s="39"/>
    </row>
    <row r="8" spans="1:15" x14ac:dyDescent="0.25">
      <c r="A8" s="1" t="s">
        <v>42</v>
      </c>
      <c r="B8" s="53">
        <f>FEBRERO2023!B8</f>
        <v>4</v>
      </c>
      <c r="C8" s="33">
        <v>2031</v>
      </c>
      <c r="D8" s="33">
        <v>733</v>
      </c>
      <c r="E8" s="33">
        <v>444</v>
      </c>
      <c r="F8" s="33">
        <v>0</v>
      </c>
      <c r="G8" s="33">
        <v>172</v>
      </c>
      <c r="H8" s="33">
        <v>124</v>
      </c>
      <c r="I8" s="33">
        <v>287</v>
      </c>
      <c r="J8" s="33">
        <f t="shared" si="0"/>
        <v>3791</v>
      </c>
      <c r="K8" s="33">
        <f t="shared" si="1"/>
        <v>7353</v>
      </c>
      <c r="L8" s="38" t="s">
        <v>63</v>
      </c>
      <c r="M8" s="39"/>
      <c r="N8" s="39"/>
      <c r="O8" s="39"/>
    </row>
    <row r="9" spans="1:15" x14ac:dyDescent="0.25">
      <c r="A9" s="1" t="s">
        <v>5</v>
      </c>
      <c r="B9" s="32">
        <f>FEBRERO2023!B9</f>
        <v>5</v>
      </c>
      <c r="C9" s="31">
        <v>1493</v>
      </c>
      <c r="D9" s="31">
        <v>376</v>
      </c>
      <c r="E9" s="31">
        <v>284</v>
      </c>
      <c r="F9" s="31">
        <v>0</v>
      </c>
      <c r="G9" s="31">
        <v>76</v>
      </c>
      <c r="H9" s="31">
        <v>143</v>
      </c>
      <c r="I9" s="31">
        <v>346</v>
      </c>
      <c r="J9" s="31">
        <f t="shared" si="0"/>
        <v>2718</v>
      </c>
      <c r="K9" s="31">
        <f t="shared" si="1"/>
        <v>10071</v>
      </c>
      <c r="L9" s="38" t="s">
        <v>63</v>
      </c>
      <c r="M9" s="39"/>
      <c r="N9" s="39"/>
      <c r="O9" s="39"/>
    </row>
    <row r="10" spans="1:15" x14ac:dyDescent="0.25">
      <c r="A10" s="1" t="s">
        <v>6</v>
      </c>
      <c r="B10" s="38">
        <f>FEBRERO2023!B10</f>
        <v>6</v>
      </c>
      <c r="C10" s="1">
        <v>1095</v>
      </c>
      <c r="D10" s="1">
        <v>283</v>
      </c>
      <c r="E10" s="1">
        <v>316</v>
      </c>
      <c r="F10" s="1">
        <v>0</v>
      </c>
      <c r="G10" s="1">
        <v>18</v>
      </c>
      <c r="H10" s="1">
        <v>103</v>
      </c>
      <c r="I10" s="1">
        <v>305</v>
      </c>
      <c r="J10" s="1">
        <f t="shared" si="0"/>
        <v>2120</v>
      </c>
      <c r="K10" s="1">
        <f t="shared" si="1"/>
        <v>12191</v>
      </c>
      <c r="L10" s="38" t="s">
        <v>63</v>
      </c>
      <c r="M10" s="39"/>
      <c r="N10" s="39"/>
      <c r="O10" s="39"/>
    </row>
    <row r="11" spans="1:15" x14ac:dyDescent="0.25">
      <c r="A11" s="1" t="s">
        <v>7</v>
      </c>
      <c r="B11" s="38">
        <f>FEBRERO2023!B11</f>
        <v>7</v>
      </c>
      <c r="C11" s="1">
        <v>1162</v>
      </c>
      <c r="D11" s="1">
        <v>253</v>
      </c>
      <c r="E11" s="1">
        <v>261</v>
      </c>
      <c r="F11" s="1">
        <v>0</v>
      </c>
      <c r="G11" s="1">
        <v>30</v>
      </c>
      <c r="H11" s="1">
        <v>100</v>
      </c>
      <c r="I11" s="1">
        <v>186</v>
      </c>
      <c r="J11" s="1">
        <f t="shared" si="0"/>
        <v>1992</v>
      </c>
      <c r="K11" s="1">
        <f t="shared" si="1"/>
        <v>14183</v>
      </c>
      <c r="L11" s="38" t="s">
        <v>63</v>
      </c>
      <c r="M11" s="39"/>
      <c r="N11" s="39"/>
      <c r="O11" s="39"/>
    </row>
    <row r="12" spans="1:15" x14ac:dyDescent="0.25">
      <c r="A12" s="1" t="s">
        <v>41</v>
      </c>
      <c r="B12" s="38">
        <f>FEBRERO2023!B12</f>
        <v>8</v>
      </c>
      <c r="C12" s="1">
        <v>489</v>
      </c>
      <c r="D12" s="1">
        <v>123</v>
      </c>
      <c r="E12" s="1">
        <v>257</v>
      </c>
      <c r="F12" s="1">
        <v>0</v>
      </c>
      <c r="G12" s="1">
        <v>13</v>
      </c>
      <c r="H12" s="1">
        <v>73</v>
      </c>
      <c r="I12" s="1">
        <v>211</v>
      </c>
      <c r="J12" s="1">
        <f t="shared" si="0"/>
        <v>1166</v>
      </c>
      <c r="K12" s="1">
        <f t="shared" si="1"/>
        <v>15349</v>
      </c>
      <c r="L12" s="38" t="s">
        <v>64</v>
      </c>
      <c r="M12" s="39"/>
      <c r="N12" s="39"/>
      <c r="O12" s="39"/>
    </row>
    <row r="13" spans="1:15" x14ac:dyDescent="0.25">
      <c r="A13" s="1" t="s">
        <v>3</v>
      </c>
      <c r="B13" s="38">
        <f>FEBRERO2023!B13</f>
        <v>9</v>
      </c>
      <c r="C13" s="1">
        <v>990</v>
      </c>
      <c r="D13" s="1">
        <v>241</v>
      </c>
      <c r="E13" s="1">
        <v>303</v>
      </c>
      <c r="F13" s="1">
        <v>0</v>
      </c>
      <c r="G13" s="1">
        <v>10</v>
      </c>
      <c r="H13" s="1">
        <v>111</v>
      </c>
      <c r="I13" s="1">
        <v>211</v>
      </c>
      <c r="J13" s="1">
        <f t="shared" si="0"/>
        <v>1866</v>
      </c>
      <c r="K13" s="1">
        <f t="shared" si="1"/>
        <v>17215</v>
      </c>
      <c r="L13" s="38" t="s">
        <v>63</v>
      </c>
      <c r="M13" s="39"/>
      <c r="N13" s="39"/>
      <c r="O13" s="39"/>
    </row>
    <row r="14" spans="1:15" x14ac:dyDescent="0.25">
      <c r="A14" s="1" t="s">
        <v>4</v>
      </c>
      <c r="B14" s="38">
        <f>FEBRERO2023!B14</f>
        <v>10</v>
      </c>
      <c r="C14" s="1">
        <v>621</v>
      </c>
      <c r="D14" s="1">
        <v>79</v>
      </c>
      <c r="E14" s="1">
        <v>168</v>
      </c>
      <c r="F14" s="1">
        <v>0</v>
      </c>
      <c r="G14" s="1">
        <v>80</v>
      </c>
      <c r="H14" s="1">
        <v>63</v>
      </c>
      <c r="I14" s="1">
        <v>145</v>
      </c>
      <c r="J14" s="1">
        <f t="shared" si="0"/>
        <v>1156</v>
      </c>
      <c r="K14" s="1">
        <f t="shared" si="1"/>
        <v>18371</v>
      </c>
      <c r="L14" s="38" t="s">
        <v>63</v>
      </c>
      <c r="M14" s="39"/>
      <c r="N14" s="39"/>
      <c r="O14" s="39"/>
    </row>
    <row r="15" spans="1:15" x14ac:dyDescent="0.25">
      <c r="A15" s="1" t="s">
        <v>42</v>
      </c>
      <c r="B15" s="38">
        <f>FEBRERO2023!B15</f>
        <v>11</v>
      </c>
      <c r="C15" s="1">
        <v>1853</v>
      </c>
      <c r="D15" s="1">
        <v>596</v>
      </c>
      <c r="E15" s="1">
        <v>452</v>
      </c>
      <c r="F15" s="1">
        <v>0</v>
      </c>
      <c r="G15" s="1">
        <v>53</v>
      </c>
      <c r="H15" s="1">
        <v>171</v>
      </c>
      <c r="I15" s="1">
        <v>173</v>
      </c>
      <c r="J15" s="1">
        <f t="shared" si="0"/>
        <v>3298</v>
      </c>
      <c r="K15" s="1">
        <f t="shared" si="1"/>
        <v>21669</v>
      </c>
      <c r="L15" s="38" t="s">
        <v>63</v>
      </c>
      <c r="M15" s="39"/>
      <c r="N15" s="39"/>
      <c r="O15" s="39"/>
    </row>
    <row r="16" spans="1:15" x14ac:dyDescent="0.25">
      <c r="A16" s="1" t="s">
        <v>5</v>
      </c>
      <c r="B16" s="32">
        <f>FEBRERO2023!B16</f>
        <v>12</v>
      </c>
      <c r="C16" s="31">
        <v>626</v>
      </c>
      <c r="D16" s="31">
        <v>187</v>
      </c>
      <c r="E16" s="31">
        <v>136</v>
      </c>
      <c r="F16" s="31">
        <v>0</v>
      </c>
      <c r="G16" s="31">
        <v>3</v>
      </c>
      <c r="H16" s="31">
        <v>49</v>
      </c>
      <c r="I16" s="31">
        <v>94</v>
      </c>
      <c r="J16" s="31">
        <f t="shared" si="0"/>
        <v>1095</v>
      </c>
      <c r="K16" s="31">
        <f t="shared" si="1"/>
        <v>22764</v>
      </c>
      <c r="L16" s="38" t="s">
        <v>64</v>
      </c>
      <c r="M16" s="39"/>
      <c r="N16" s="39"/>
      <c r="O16" s="39"/>
    </row>
    <row r="17" spans="1:16" x14ac:dyDescent="0.25">
      <c r="A17" s="1" t="s">
        <v>6</v>
      </c>
      <c r="B17" s="38">
        <f>FEBRERO2023!B17</f>
        <v>13</v>
      </c>
      <c r="C17" s="1">
        <v>552</v>
      </c>
      <c r="D17" s="1">
        <v>155</v>
      </c>
      <c r="E17" s="1">
        <v>192</v>
      </c>
      <c r="F17" s="1">
        <v>0</v>
      </c>
      <c r="G17" s="1">
        <v>2</v>
      </c>
      <c r="H17" s="1">
        <v>79</v>
      </c>
      <c r="I17" s="1">
        <v>169</v>
      </c>
      <c r="J17" s="1">
        <f t="shared" si="0"/>
        <v>1149</v>
      </c>
      <c r="K17" s="1">
        <f t="shared" si="1"/>
        <v>23913</v>
      </c>
      <c r="L17" s="38" t="s">
        <v>64</v>
      </c>
      <c r="M17" s="39"/>
      <c r="N17" s="39"/>
      <c r="O17" s="39"/>
    </row>
    <row r="18" spans="1:16" x14ac:dyDescent="0.25">
      <c r="A18" s="1" t="s">
        <v>7</v>
      </c>
      <c r="B18" s="38">
        <f>FEBRERO2023!B18</f>
        <v>14</v>
      </c>
      <c r="C18" s="1">
        <v>730</v>
      </c>
      <c r="D18" s="1">
        <v>216</v>
      </c>
      <c r="E18" s="1">
        <v>243</v>
      </c>
      <c r="F18" s="1">
        <v>0</v>
      </c>
      <c r="G18" s="1">
        <v>4</v>
      </c>
      <c r="H18" s="1">
        <v>86</v>
      </c>
      <c r="I18" s="1">
        <v>226</v>
      </c>
      <c r="J18" s="1">
        <f t="shared" si="0"/>
        <v>1505</v>
      </c>
      <c r="K18" s="1">
        <f t="shared" si="1"/>
        <v>25418</v>
      </c>
      <c r="L18" s="38" t="s">
        <v>63</v>
      </c>
      <c r="M18" s="39"/>
      <c r="N18" s="39"/>
      <c r="O18" s="39"/>
    </row>
    <row r="19" spans="1:16" x14ac:dyDescent="0.25">
      <c r="A19" s="1" t="s">
        <v>41</v>
      </c>
      <c r="B19" s="38">
        <f>FEBRERO2023!B19</f>
        <v>15</v>
      </c>
      <c r="C19" s="1">
        <v>559</v>
      </c>
      <c r="D19" s="1">
        <v>178</v>
      </c>
      <c r="E19" s="1">
        <v>238</v>
      </c>
      <c r="F19" s="1">
        <v>0</v>
      </c>
      <c r="G19" s="1">
        <v>18</v>
      </c>
      <c r="H19" s="1">
        <v>184</v>
      </c>
      <c r="I19" s="1">
        <v>202</v>
      </c>
      <c r="J19" s="1">
        <f t="shared" si="0"/>
        <v>1379</v>
      </c>
      <c r="K19" s="1">
        <f t="shared" si="1"/>
        <v>26797</v>
      </c>
      <c r="L19" s="38" t="s">
        <v>63</v>
      </c>
      <c r="M19" s="39"/>
      <c r="N19" s="39"/>
      <c r="O19" s="39"/>
    </row>
    <row r="20" spans="1:16" x14ac:dyDescent="0.25">
      <c r="A20" s="1" t="s">
        <v>3</v>
      </c>
      <c r="B20" s="38">
        <f>FEBRERO2023!B20</f>
        <v>16</v>
      </c>
      <c r="C20" s="1">
        <v>859</v>
      </c>
      <c r="D20" s="1">
        <v>178</v>
      </c>
      <c r="E20" s="1">
        <v>296</v>
      </c>
      <c r="F20" s="1">
        <v>0</v>
      </c>
      <c r="G20" s="1">
        <v>30</v>
      </c>
      <c r="H20" s="1">
        <v>210</v>
      </c>
      <c r="I20" s="1">
        <v>240</v>
      </c>
      <c r="J20" s="1">
        <f t="shared" si="0"/>
        <v>1813</v>
      </c>
      <c r="K20" s="1">
        <f t="shared" si="1"/>
        <v>28610</v>
      </c>
      <c r="L20" s="38" t="s">
        <v>63</v>
      </c>
      <c r="M20" s="39"/>
      <c r="N20" s="39"/>
      <c r="O20" s="39"/>
    </row>
    <row r="21" spans="1:16" x14ac:dyDescent="0.25">
      <c r="A21" s="1" t="s">
        <v>4</v>
      </c>
      <c r="B21" s="38">
        <f>FEBRERO2023!B21</f>
        <v>17</v>
      </c>
      <c r="C21" s="1">
        <v>782</v>
      </c>
      <c r="D21" s="1">
        <v>230</v>
      </c>
      <c r="E21" s="1">
        <v>248</v>
      </c>
      <c r="F21" s="1">
        <v>0</v>
      </c>
      <c r="G21" s="1">
        <v>35</v>
      </c>
      <c r="H21" s="1">
        <v>126</v>
      </c>
      <c r="I21" s="1">
        <v>229</v>
      </c>
      <c r="J21" s="1">
        <f t="shared" si="0"/>
        <v>1650</v>
      </c>
      <c r="K21" s="1">
        <f t="shared" si="1"/>
        <v>30260</v>
      </c>
      <c r="L21" s="38" t="s">
        <v>63</v>
      </c>
      <c r="M21" s="18">
        <v>3791</v>
      </c>
      <c r="N21" s="39" t="s">
        <v>47</v>
      </c>
      <c r="O21" s="39"/>
    </row>
    <row r="22" spans="1:16" x14ac:dyDescent="0.25">
      <c r="A22" s="1" t="s">
        <v>42</v>
      </c>
      <c r="B22" s="38">
        <f>FEBRERO2023!B22</f>
        <v>18</v>
      </c>
      <c r="C22" s="1">
        <v>1620</v>
      </c>
      <c r="D22" s="1">
        <v>431</v>
      </c>
      <c r="E22" s="1">
        <v>206</v>
      </c>
      <c r="F22" s="1">
        <v>0</v>
      </c>
      <c r="G22" s="1">
        <v>100</v>
      </c>
      <c r="H22" s="1">
        <v>126</v>
      </c>
      <c r="I22" s="1">
        <v>231</v>
      </c>
      <c r="J22" s="1">
        <f t="shared" si="0"/>
        <v>2714</v>
      </c>
      <c r="K22" s="1">
        <f t="shared" si="1"/>
        <v>32974</v>
      </c>
      <c r="L22" s="38" t="s">
        <v>63</v>
      </c>
      <c r="M22" s="39"/>
      <c r="O22" s="39"/>
    </row>
    <row r="23" spans="1:16" x14ac:dyDescent="0.25">
      <c r="A23" s="1" t="s">
        <v>5</v>
      </c>
      <c r="B23" s="32">
        <f>FEBRERO2023!B23</f>
        <v>19</v>
      </c>
      <c r="C23" s="31">
        <v>1804</v>
      </c>
      <c r="D23" s="31">
        <v>476</v>
      </c>
      <c r="E23" s="31">
        <v>227</v>
      </c>
      <c r="F23" s="31">
        <v>0</v>
      </c>
      <c r="G23" s="31">
        <v>122</v>
      </c>
      <c r="H23" s="31">
        <v>153</v>
      </c>
      <c r="I23" s="31">
        <v>252</v>
      </c>
      <c r="J23" s="31">
        <f t="shared" si="0"/>
        <v>3034</v>
      </c>
      <c r="K23" s="31">
        <f t="shared" si="1"/>
        <v>36008</v>
      </c>
      <c r="L23" s="38" t="s">
        <v>63</v>
      </c>
      <c r="M23" s="39"/>
      <c r="N23" s="39"/>
      <c r="O23" s="39"/>
    </row>
    <row r="24" spans="1:16" x14ac:dyDescent="0.25">
      <c r="A24" s="1" t="s">
        <v>6</v>
      </c>
      <c r="B24" s="38">
        <f>FEBRERO2023!B24</f>
        <v>20</v>
      </c>
      <c r="C24" s="1">
        <v>1669</v>
      </c>
      <c r="D24" s="1">
        <v>565</v>
      </c>
      <c r="E24" s="1">
        <v>269</v>
      </c>
      <c r="F24" s="1">
        <v>0</v>
      </c>
      <c r="G24" s="1">
        <v>98</v>
      </c>
      <c r="H24" s="1">
        <v>151</v>
      </c>
      <c r="I24" s="1">
        <v>241</v>
      </c>
      <c r="J24" s="1">
        <f t="shared" si="0"/>
        <v>2993</v>
      </c>
      <c r="K24" s="1">
        <f t="shared" si="1"/>
        <v>39001</v>
      </c>
      <c r="L24" s="38" t="s">
        <v>63</v>
      </c>
      <c r="M24" s="39"/>
      <c r="N24" s="39"/>
      <c r="O24" s="39"/>
    </row>
    <row r="25" spans="1:16" x14ac:dyDescent="0.25">
      <c r="A25" s="1" t="s">
        <v>7</v>
      </c>
      <c r="B25" s="38">
        <f>FEBRERO2023!B25</f>
        <v>21</v>
      </c>
      <c r="C25" s="1">
        <v>564</v>
      </c>
      <c r="D25" s="1">
        <v>160</v>
      </c>
      <c r="E25" s="1">
        <v>191</v>
      </c>
      <c r="F25" s="1">
        <v>0</v>
      </c>
      <c r="G25" s="1">
        <v>6</v>
      </c>
      <c r="H25" s="1">
        <v>92</v>
      </c>
      <c r="I25" s="1">
        <v>230</v>
      </c>
      <c r="J25" s="1">
        <f t="shared" si="0"/>
        <v>1243</v>
      </c>
      <c r="K25" s="1">
        <f t="shared" si="1"/>
        <v>40244</v>
      </c>
      <c r="L25" s="38" t="s">
        <v>62</v>
      </c>
      <c r="M25" s="39"/>
      <c r="N25" s="39"/>
      <c r="O25" s="39"/>
    </row>
    <row r="26" spans="1:16" x14ac:dyDescent="0.25">
      <c r="A26" s="1" t="s">
        <v>41</v>
      </c>
      <c r="B26" s="38">
        <f>FEBRERO2023!B26</f>
        <v>22</v>
      </c>
      <c r="C26" s="1">
        <v>427</v>
      </c>
      <c r="D26" s="1">
        <v>88</v>
      </c>
      <c r="E26" s="1">
        <v>89</v>
      </c>
      <c r="F26" s="1">
        <v>0</v>
      </c>
      <c r="G26" s="1">
        <v>10</v>
      </c>
      <c r="H26" s="1">
        <v>65</v>
      </c>
      <c r="I26" s="1">
        <v>174</v>
      </c>
      <c r="J26" s="1">
        <f t="shared" si="0"/>
        <v>853</v>
      </c>
      <c r="K26" s="1">
        <f t="shared" si="1"/>
        <v>41097</v>
      </c>
      <c r="L26" s="38" t="s">
        <v>62</v>
      </c>
      <c r="M26" s="39"/>
      <c r="N26" s="39"/>
      <c r="O26" s="39"/>
    </row>
    <row r="27" spans="1:16" x14ac:dyDescent="0.25">
      <c r="A27" s="1" t="s">
        <v>3</v>
      </c>
      <c r="B27" s="38">
        <f>FEBRERO2023!B27</f>
        <v>23</v>
      </c>
      <c r="C27" s="1">
        <v>945</v>
      </c>
      <c r="D27" s="1">
        <v>331</v>
      </c>
      <c r="E27" s="1">
        <v>253</v>
      </c>
      <c r="F27" s="1">
        <v>0</v>
      </c>
      <c r="G27" s="1">
        <v>34</v>
      </c>
      <c r="H27" s="1">
        <v>121</v>
      </c>
      <c r="I27" s="1">
        <v>276</v>
      </c>
      <c r="J27" s="1">
        <f t="shared" si="0"/>
        <v>1960</v>
      </c>
      <c r="K27" s="1">
        <f t="shared" si="1"/>
        <v>43057</v>
      </c>
      <c r="L27" s="38" t="s">
        <v>63</v>
      </c>
      <c r="M27" s="39"/>
      <c r="N27" s="39"/>
      <c r="O27" s="39"/>
    </row>
    <row r="28" spans="1:16" x14ac:dyDescent="0.25">
      <c r="A28" s="1" t="s">
        <v>4</v>
      </c>
      <c r="B28" s="38">
        <f>FEBRERO2023!B28</f>
        <v>24</v>
      </c>
      <c r="C28" s="1">
        <v>1142</v>
      </c>
      <c r="D28" s="1">
        <v>309</v>
      </c>
      <c r="E28" s="1">
        <v>300</v>
      </c>
      <c r="F28" s="1">
        <v>0</v>
      </c>
      <c r="G28" s="1">
        <v>69</v>
      </c>
      <c r="H28" s="1">
        <v>141</v>
      </c>
      <c r="I28" s="1">
        <v>281</v>
      </c>
      <c r="J28" s="1">
        <f t="shared" si="0"/>
        <v>2242</v>
      </c>
      <c r="K28" s="1">
        <f t="shared" si="1"/>
        <v>45299</v>
      </c>
      <c r="L28" s="38" t="s">
        <v>63</v>
      </c>
      <c r="M28" s="39"/>
      <c r="N28" s="39"/>
      <c r="O28" s="39"/>
      <c r="P28" s="39"/>
    </row>
    <row r="29" spans="1:16" x14ac:dyDescent="0.25">
      <c r="A29" s="1" t="s">
        <v>42</v>
      </c>
      <c r="B29" s="38">
        <f>FEBRERO2023!B29</f>
        <v>25</v>
      </c>
      <c r="C29" s="1">
        <v>2096</v>
      </c>
      <c r="D29" s="1">
        <v>454</v>
      </c>
      <c r="E29" s="1">
        <v>384</v>
      </c>
      <c r="F29" s="1">
        <v>0</v>
      </c>
      <c r="G29" s="1">
        <v>151</v>
      </c>
      <c r="H29" s="1">
        <v>194</v>
      </c>
      <c r="I29" s="1">
        <v>225</v>
      </c>
      <c r="J29" s="1">
        <f t="shared" si="0"/>
        <v>3504</v>
      </c>
      <c r="K29" s="1">
        <f t="shared" si="1"/>
        <v>48803</v>
      </c>
      <c r="L29" s="38" t="s">
        <v>63</v>
      </c>
      <c r="M29" s="39"/>
      <c r="N29" s="39"/>
      <c r="O29" s="39"/>
      <c r="P29" s="39"/>
    </row>
    <row r="30" spans="1:16" x14ac:dyDescent="0.25">
      <c r="A30" s="1" t="s">
        <v>5</v>
      </c>
      <c r="B30" s="32">
        <f>FEBRERO2023!B30</f>
        <v>26</v>
      </c>
      <c r="C30" s="31">
        <v>2143</v>
      </c>
      <c r="D30" s="31">
        <v>669</v>
      </c>
      <c r="E30" s="31">
        <v>411</v>
      </c>
      <c r="F30" s="31">
        <v>0</v>
      </c>
      <c r="G30" s="31">
        <v>74</v>
      </c>
      <c r="H30" s="31">
        <v>275</v>
      </c>
      <c r="I30" s="31">
        <v>217</v>
      </c>
      <c r="J30" s="31">
        <f t="shared" si="0"/>
        <v>3789</v>
      </c>
      <c r="K30" s="31">
        <f t="shared" si="1"/>
        <v>52592</v>
      </c>
      <c r="L30" s="38" t="s">
        <v>63</v>
      </c>
      <c r="M30" s="39"/>
      <c r="N30" s="39"/>
      <c r="O30" s="39"/>
      <c r="P30" s="39"/>
    </row>
    <row r="31" spans="1:16" x14ac:dyDescent="0.25">
      <c r="A31" s="1" t="s">
        <v>6</v>
      </c>
      <c r="B31" s="38">
        <f>FEBRERO2023!B31</f>
        <v>27</v>
      </c>
      <c r="C31" s="1">
        <v>876</v>
      </c>
      <c r="D31" s="1">
        <v>283</v>
      </c>
      <c r="E31" s="1">
        <v>223</v>
      </c>
      <c r="F31" s="1">
        <v>0</v>
      </c>
      <c r="G31" s="1">
        <v>45</v>
      </c>
      <c r="H31" s="1">
        <v>109</v>
      </c>
      <c r="I31" s="1">
        <v>254</v>
      </c>
      <c r="J31" s="1">
        <f t="shared" si="0"/>
        <v>1790</v>
      </c>
      <c r="K31" s="1">
        <f t="shared" si="1"/>
        <v>54382</v>
      </c>
      <c r="L31" s="38" t="s">
        <v>63</v>
      </c>
      <c r="M31" s="39"/>
      <c r="N31" s="39"/>
      <c r="O31" s="39"/>
      <c r="P31" s="39"/>
    </row>
    <row r="32" spans="1:16" x14ac:dyDescent="0.25">
      <c r="A32" s="1" t="s">
        <v>7</v>
      </c>
      <c r="B32" s="38">
        <f>FEBRERO2023!B32</f>
        <v>28</v>
      </c>
      <c r="C32" s="1">
        <v>947</v>
      </c>
      <c r="D32" s="1">
        <v>347</v>
      </c>
      <c r="E32" s="1">
        <v>181</v>
      </c>
      <c r="F32" s="1">
        <v>0</v>
      </c>
      <c r="G32" s="1">
        <v>42</v>
      </c>
      <c r="H32" s="1">
        <v>121</v>
      </c>
      <c r="I32" s="1">
        <v>230</v>
      </c>
      <c r="J32" s="1">
        <f t="shared" si="0"/>
        <v>1868</v>
      </c>
      <c r="K32" s="1">
        <f t="shared" si="1"/>
        <v>56250</v>
      </c>
      <c r="L32" s="38" t="s">
        <v>63</v>
      </c>
      <c r="M32" s="39"/>
      <c r="N32" s="39"/>
      <c r="O32" s="39"/>
    </row>
    <row r="33" spans="1:15" x14ac:dyDescent="0.25">
      <c r="A33" s="1" t="s">
        <v>41</v>
      </c>
      <c r="B33" s="38">
        <v>29</v>
      </c>
      <c r="C33" s="1">
        <v>821</v>
      </c>
      <c r="D33" s="1">
        <v>258</v>
      </c>
      <c r="E33" s="1">
        <v>163</v>
      </c>
      <c r="F33" s="1">
        <v>0</v>
      </c>
      <c r="G33" s="1">
        <v>29</v>
      </c>
      <c r="H33" s="1">
        <v>109</v>
      </c>
      <c r="I33" s="1">
        <v>224</v>
      </c>
      <c r="J33" s="1">
        <v>1604</v>
      </c>
      <c r="K33" s="1">
        <f t="shared" si="1"/>
        <v>57854</v>
      </c>
      <c r="L33" s="38" t="s">
        <v>63</v>
      </c>
      <c r="M33" s="39"/>
      <c r="N33" s="39"/>
      <c r="O33" s="39"/>
    </row>
    <row r="34" spans="1:15" ht="15.75" thickBot="1" x14ac:dyDescent="0.3">
      <c r="A34" s="1" t="s">
        <v>3</v>
      </c>
      <c r="B34" s="38">
        <v>30</v>
      </c>
      <c r="C34" s="1">
        <v>987</v>
      </c>
      <c r="D34" s="1">
        <v>185</v>
      </c>
      <c r="E34" s="1">
        <v>130</v>
      </c>
      <c r="F34" s="1">
        <v>0</v>
      </c>
      <c r="G34" s="1">
        <v>22</v>
      </c>
      <c r="H34" s="1">
        <v>92</v>
      </c>
      <c r="I34" s="1">
        <v>162</v>
      </c>
      <c r="J34" s="1">
        <v>1578</v>
      </c>
      <c r="K34" s="1">
        <f t="shared" si="1"/>
        <v>59432</v>
      </c>
      <c r="L34" s="38" t="s">
        <v>62</v>
      </c>
      <c r="M34" s="39"/>
      <c r="N34" s="39"/>
      <c r="O34" s="39"/>
    </row>
    <row r="35" spans="1:15" ht="15.75" thickBot="1" x14ac:dyDescent="0.3">
      <c r="F35" s="26" t="s">
        <v>43</v>
      </c>
      <c r="G35" s="27"/>
      <c r="H35" s="27"/>
      <c r="I35" s="27"/>
      <c r="J35" s="27"/>
      <c r="K35" s="28">
        <f>K34/B34</f>
        <v>1981.0666666666666</v>
      </c>
    </row>
    <row r="36" spans="1:15" ht="23.25" x14ac:dyDescent="0.35">
      <c r="A36" s="15" t="s">
        <v>44</v>
      </c>
      <c r="K36" s="58">
        <v>59432</v>
      </c>
    </row>
    <row r="37" spans="1:15" x14ac:dyDescent="0.25">
      <c r="K37" s="29"/>
    </row>
    <row r="38" spans="1:15" x14ac:dyDescent="0.25">
      <c r="K38" s="20"/>
    </row>
    <row r="39" spans="1:15" x14ac:dyDescent="0.25">
      <c r="K39" s="20"/>
    </row>
    <row r="40" spans="1:15" x14ac:dyDescent="0.25">
      <c r="K40" s="20"/>
    </row>
    <row r="41" spans="1:15" x14ac:dyDescent="0.25">
      <c r="K41" s="20"/>
    </row>
    <row r="42" spans="1:15" x14ac:dyDescent="0.25">
      <c r="K42" s="20"/>
    </row>
    <row r="43" spans="1:15" x14ac:dyDescent="0.25">
      <c r="K43" s="20"/>
    </row>
    <row r="44" spans="1:15" x14ac:dyDescent="0.25">
      <c r="K44" s="20"/>
    </row>
    <row r="45" spans="1:15" x14ac:dyDescent="0.25">
      <c r="K45" s="20"/>
    </row>
    <row r="46" spans="1:15" x14ac:dyDescent="0.25">
      <c r="K46" s="20"/>
    </row>
    <row r="47" spans="1:15" x14ac:dyDescent="0.25">
      <c r="K47" s="20"/>
    </row>
    <row r="48" spans="1:15" x14ac:dyDescent="0.25">
      <c r="K48" s="20"/>
    </row>
    <row r="49" spans="11:11" x14ac:dyDescent="0.25">
      <c r="K49" s="20"/>
    </row>
    <row r="50" spans="11:11" x14ac:dyDescent="0.25">
      <c r="K50" s="20"/>
    </row>
    <row r="51" spans="11:11" x14ac:dyDescent="0.25">
      <c r="K51" s="20"/>
    </row>
    <row r="52" spans="11:11" x14ac:dyDescent="0.25">
      <c r="K52" s="20"/>
    </row>
    <row r="53" spans="11:11" x14ac:dyDescent="0.25">
      <c r="K53" s="20"/>
    </row>
    <row r="54" spans="11:11" x14ac:dyDescent="0.25">
      <c r="K54" s="20"/>
    </row>
    <row r="55" spans="11:11" x14ac:dyDescent="0.25">
      <c r="K55" s="20"/>
    </row>
    <row r="56" spans="11:11" x14ac:dyDescent="0.25">
      <c r="K56" s="20"/>
    </row>
    <row r="57" spans="11:11" x14ac:dyDescent="0.25">
      <c r="K57" s="20"/>
    </row>
    <row r="58" spans="11:11" x14ac:dyDescent="0.25">
      <c r="K58" s="20"/>
    </row>
    <row r="59" spans="11:11" x14ac:dyDescent="0.25">
      <c r="K59" s="20"/>
    </row>
    <row r="60" spans="11:11" x14ac:dyDescent="0.25">
      <c r="K60" s="20"/>
    </row>
    <row r="61" spans="11:11" x14ac:dyDescent="0.25">
      <c r="K61" s="20"/>
    </row>
    <row r="62" spans="11:11" x14ac:dyDescent="0.25">
      <c r="K62" s="20"/>
    </row>
    <row r="63" spans="11:11" x14ac:dyDescent="0.25">
      <c r="K63" s="20"/>
    </row>
    <row r="64" spans="11:11" x14ac:dyDescent="0.25">
      <c r="K64" s="20"/>
    </row>
    <row r="65" spans="3:11" x14ac:dyDescent="0.25">
      <c r="K65" s="20"/>
    </row>
    <row r="66" spans="3:11" x14ac:dyDescent="0.25">
      <c r="K66" s="20"/>
    </row>
    <row r="67" spans="3:11" x14ac:dyDescent="0.25">
      <c r="K67" s="20"/>
    </row>
    <row r="68" spans="3:11" x14ac:dyDescent="0.25">
      <c r="K68" s="20"/>
    </row>
    <row r="69" spans="3:11" x14ac:dyDescent="0.25">
      <c r="K69" s="20"/>
    </row>
    <row r="70" spans="3:11" x14ac:dyDescent="0.25">
      <c r="K70" s="20"/>
    </row>
    <row r="71" spans="3:11" x14ac:dyDescent="0.25">
      <c r="K71" s="20"/>
    </row>
    <row r="72" spans="3:11" x14ac:dyDescent="0.25">
      <c r="K72" s="20"/>
    </row>
    <row r="73" spans="3:11" x14ac:dyDescent="0.25">
      <c r="K73" s="20"/>
    </row>
    <row r="74" spans="3:11" x14ac:dyDescent="0.25">
      <c r="C74" s="30"/>
      <c r="D74" t="s">
        <v>45</v>
      </c>
      <c r="K74" s="20"/>
    </row>
    <row r="75" spans="3:11" x14ac:dyDescent="0.25">
      <c r="C75" s="18"/>
      <c r="D75" t="s">
        <v>46</v>
      </c>
      <c r="K75" s="20"/>
    </row>
    <row r="76" spans="3:11" x14ac:dyDescent="0.25">
      <c r="K76" s="20"/>
    </row>
    <row r="77" spans="3:11" x14ac:dyDescent="0.25">
      <c r="K77" s="20"/>
    </row>
    <row r="78" spans="3:11" x14ac:dyDescent="0.25">
      <c r="K78" s="20"/>
    </row>
  </sheetData>
  <mergeCells count="2">
    <mergeCell ref="C3:F3"/>
    <mergeCell ref="J3:K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topLeftCell="A65" workbookViewId="0">
      <selection activeCell="M19" sqref="M19"/>
    </sheetView>
  </sheetViews>
  <sheetFormatPr baseColWidth="10" defaultRowHeight="15" x14ac:dyDescent="0.25"/>
  <cols>
    <col min="2" max="2" width="11.42578125" style="20"/>
    <col min="3" max="3" width="13" customWidth="1"/>
    <col min="4" max="5" width="15.42578125" customWidth="1"/>
    <col min="6" max="8" width="14.5703125" customWidth="1"/>
    <col min="9" max="9" width="14.42578125" customWidth="1"/>
    <col min="10" max="10" width="12.42578125" customWidth="1"/>
    <col min="11" max="11" width="15.7109375" customWidth="1"/>
    <col min="12" max="12" width="11.42578125" style="20"/>
  </cols>
  <sheetData>
    <row r="1" spans="1:15" ht="26.25" x14ac:dyDescent="0.4">
      <c r="A1" s="2" t="s">
        <v>65</v>
      </c>
      <c r="K1" s="20"/>
    </row>
    <row r="2" spans="1:15" ht="27" thickBot="1" x14ac:dyDescent="0.45">
      <c r="A2" s="2"/>
      <c r="K2" s="20"/>
    </row>
    <row r="3" spans="1:15" ht="19.5" thickBot="1" x14ac:dyDescent="0.35">
      <c r="A3" s="21"/>
      <c r="B3" s="22"/>
      <c r="C3" s="87" t="s">
        <v>34</v>
      </c>
      <c r="D3" s="88"/>
      <c r="E3" s="88"/>
      <c r="F3" s="89"/>
      <c r="G3" s="56"/>
      <c r="H3" s="56"/>
      <c r="I3" s="21"/>
      <c r="J3" s="90" t="s">
        <v>35</v>
      </c>
      <c r="K3" s="91"/>
      <c r="L3" s="22"/>
    </row>
    <row r="4" spans="1:15" ht="18.75" x14ac:dyDescent="0.3">
      <c r="A4" s="35" t="s">
        <v>0</v>
      </c>
      <c r="B4" s="35" t="s">
        <v>1</v>
      </c>
      <c r="C4" s="36" t="s">
        <v>36</v>
      </c>
      <c r="D4" s="36" t="s">
        <v>37</v>
      </c>
      <c r="E4" s="36" t="s">
        <v>78</v>
      </c>
      <c r="F4" s="37" t="s">
        <v>38</v>
      </c>
      <c r="G4" s="49" t="s">
        <v>49</v>
      </c>
      <c r="H4" s="49" t="s">
        <v>54</v>
      </c>
      <c r="I4" s="35" t="s">
        <v>61</v>
      </c>
      <c r="J4" s="36" t="s">
        <v>39</v>
      </c>
      <c r="K4" s="36" t="s">
        <v>40</v>
      </c>
      <c r="L4" s="35" t="s">
        <v>2</v>
      </c>
      <c r="M4" s="39"/>
      <c r="N4" s="39"/>
    </row>
    <row r="5" spans="1:15" x14ac:dyDescent="0.25">
      <c r="A5" s="1" t="s">
        <v>4</v>
      </c>
      <c r="B5" s="38">
        <f>FEBRERO2023!B5</f>
        <v>1</v>
      </c>
      <c r="C5" s="1">
        <v>686</v>
      </c>
      <c r="D5" s="1">
        <v>200</v>
      </c>
      <c r="E5" s="1">
        <v>192</v>
      </c>
      <c r="F5" s="1">
        <v>0</v>
      </c>
      <c r="G5" s="1">
        <v>70</v>
      </c>
      <c r="H5" s="1">
        <v>91</v>
      </c>
      <c r="I5" s="1">
        <v>140</v>
      </c>
      <c r="J5" s="1">
        <f>SUM(C5:I5)</f>
        <v>1379</v>
      </c>
      <c r="K5" s="1">
        <f>J5</f>
        <v>1379</v>
      </c>
      <c r="L5" s="38" t="s">
        <v>62</v>
      </c>
      <c r="M5" s="39"/>
      <c r="N5" s="39"/>
      <c r="O5" s="39"/>
    </row>
    <row r="6" spans="1:15" x14ac:dyDescent="0.25">
      <c r="A6" s="1" t="s">
        <v>42</v>
      </c>
      <c r="B6" s="38">
        <f>FEBRERO2023!B6</f>
        <v>2</v>
      </c>
      <c r="C6" s="1">
        <v>1174</v>
      </c>
      <c r="D6" s="1">
        <v>200</v>
      </c>
      <c r="E6" s="1">
        <v>178</v>
      </c>
      <c r="F6" s="1">
        <v>0</v>
      </c>
      <c r="G6" s="1">
        <v>128</v>
      </c>
      <c r="H6" s="1">
        <v>70</v>
      </c>
      <c r="I6" s="1">
        <v>91</v>
      </c>
      <c r="J6" s="1">
        <f>SUM(C6:I6)</f>
        <v>1841</v>
      </c>
      <c r="K6" s="1">
        <f>K5+J6</f>
        <v>3220</v>
      </c>
      <c r="L6" s="38" t="s">
        <v>89</v>
      </c>
      <c r="M6" s="39"/>
      <c r="N6" s="39"/>
      <c r="O6" s="39"/>
    </row>
    <row r="7" spans="1:15" x14ac:dyDescent="0.25">
      <c r="A7" s="1" t="s">
        <v>5</v>
      </c>
      <c r="B7" s="32">
        <f>FEBRERO2023!B7</f>
        <v>3</v>
      </c>
      <c r="C7" s="31">
        <v>942</v>
      </c>
      <c r="D7" s="31">
        <v>171</v>
      </c>
      <c r="E7" s="31">
        <v>100</v>
      </c>
      <c r="F7" s="31">
        <v>0</v>
      </c>
      <c r="G7" s="31">
        <v>22</v>
      </c>
      <c r="H7" s="31">
        <v>74</v>
      </c>
      <c r="I7" s="31">
        <v>67</v>
      </c>
      <c r="J7" s="31">
        <f t="shared" ref="J7:J35" si="0">SUM(C7:I7)</f>
        <v>1376</v>
      </c>
      <c r="K7" s="31">
        <f t="shared" ref="K7:K35" si="1">K6+J7</f>
        <v>4596</v>
      </c>
      <c r="L7" s="38" t="s">
        <v>89</v>
      </c>
      <c r="M7" s="39"/>
      <c r="N7" s="39"/>
      <c r="O7" s="39"/>
    </row>
    <row r="8" spans="1:15" x14ac:dyDescent="0.25">
      <c r="A8" s="1" t="s">
        <v>6</v>
      </c>
      <c r="B8" s="38">
        <f>FEBRERO2023!B8</f>
        <v>4</v>
      </c>
      <c r="C8" s="1">
        <v>494</v>
      </c>
      <c r="D8" s="1">
        <v>76</v>
      </c>
      <c r="E8" s="1">
        <v>99</v>
      </c>
      <c r="F8" s="1">
        <v>0</v>
      </c>
      <c r="G8" s="1">
        <v>9</v>
      </c>
      <c r="H8" s="1">
        <v>75</v>
      </c>
      <c r="I8" s="1">
        <v>116</v>
      </c>
      <c r="J8" s="1">
        <v>869</v>
      </c>
      <c r="K8" s="1">
        <f t="shared" si="1"/>
        <v>5465</v>
      </c>
      <c r="L8" s="38" t="s">
        <v>63</v>
      </c>
      <c r="M8" s="39"/>
      <c r="N8" s="39"/>
      <c r="O8" s="39"/>
    </row>
    <row r="9" spans="1:15" x14ac:dyDescent="0.25">
      <c r="A9" s="1" t="s">
        <v>7</v>
      </c>
      <c r="B9" s="38">
        <f>FEBRERO2023!B9</f>
        <v>5</v>
      </c>
      <c r="C9" s="1">
        <v>606</v>
      </c>
      <c r="D9" s="1">
        <v>93</v>
      </c>
      <c r="E9" s="1">
        <v>134</v>
      </c>
      <c r="F9" s="1">
        <v>0</v>
      </c>
      <c r="G9" s="1">
        <v>15</v>
      </c>
      <c r="H9" s="1">
        <v>88</v>
      </c>
      <c r="I9" s="1">
        <v>96</v>
      </c>
      <c r="J9" s="1">
        <f t="shared" si="0"/>
        <v>1032</v>
      </c>
      <c r="K9" s="1">
        <f t="shared" si="1"/>
        <v>6497</v>
      </c>
      <c r="L9" s="38" t="s">
        <v>62</v>
      </c>
      <c r="M9" s="39"/>
      <c r="N9" s="39"/>
      <c r="O9" s="39"/>
    </row>
    <row r="10" spans="1:15" x14ac:dyDescent="0.25">
      <c r="A10" s="1" t="s">
        <v>41</v>
      </c>
      <c r="B10" s="38">
        <f>FEBRERO2023!B10</f>
        <v>6</v>
      </c>
      <c r="C10" s="1">
        <v>215</v>
      </c>
      <c r="D10" s="1">
        <v>58</v>
      </c>
      <c r="E10" s="1">
        <v>45</v>
      </c>
      <c r="F10" s="1">
        <v>0</v>
      </c>
      <c r="G10" s="1">
        <v>4</v>
      </c>
      <c r="H10" s="1">
        <v>41</v>
      </c>
      <c r="I10" s="1">
        <v>70</v>
      </c>
      <c r="J10" s="1">
        <v>433</v>
      </c>
      <c r="K10" s="1">
        <f t="shared" si="1"/>
        <v>6930</v>
      </c>
      <c r="L10" s="38" t="s">
        <v>89</v>
      </c>
      <c r="M10" s="39"/>
      <c r="N10" s="39"/>
      <c r="O10" s="39"/>
    </row>
    <row r="11" spans="1:15" x14ac:dyDescent="0.25">
      <c r="A11" s="1" t="s">
        <v>3</v>
      </c>
      <c r="B11" s="38">
        <f>FEBRERO2023!B11</f>
        <v>7</v>
      </c>
      <c r="C11" s="1">
        <v>647</v>
      </c>
      <c r="D11" s="1">
        <v>203</v>
      </c>
      <c r="E11" s="1">
        <v>106</v>
      </c>
      <c r="F11" s="1">
        <v>0</v>
      </c>
      <c r="G11" s="1">
        <v>33</v>
      </c>
      <c r="H11" s="1">
        <v>85</v>
      </c>
      <c r="I11" s="1">
        <v>88</v>
      </c>
      <c r="J11" s="1">
        <f t="shared" si="0"/>
        <v>1162</v>
      </c>
      <c r="K11" s="1">
        <f t="shared" si="1"/>
        <v>8092</v>
      </c>
      <c r="L11" s="38" t="s">
        <v>63</v>
      </c>
      <c r="M11" s="39"/>
      <c r="N11" s="39"/>
      <c r="O11" s="39"/>
    </row>
    <row r="12" spans="1:15" x14ac:dyDescent="0.25">
      <c r="A12" s="1" t="s">
        <v>4</v>
      </c>
      <c r="B12" s="38">
        <f>FEBRERO2023!B12</f>
        <v>8</v>
      </c>
      <c r="C12" s="1">
        <v>1530</v>
      </c>
      <c r="D12" s="1">
        <v>368</v>
      </c>
      <c r="E12" s="1">
        <v>272</v>
      </c>
      <c r="F12" s="1">
        <v>0</v>
      </c>
      <c r="G12" s="1">
        <v>178</v>
      </c>
      <c r="H12" s="1">
        <v>259</v>
      </c>
      <c r="I12" s="1">
        <v>149</v>
      </c>
      <c r="J12" s="1">
        <f t="shared" si="0"/>
        <v>2756</v>
      </c>
      <c r="K12" s="1">
        <f t="shared" si="1"/>
        <v>10848</v>
      </c>
      <c r="L12" s="38" t="s">
        <v>63</v>
      </c>
      <c r="M12" s="39"/>
      <c r="N12" s="39"/>
      <c r="O12" s="39"/>
    </row>
    <row r="13" spans="1:15" x14ac:dyDescent="0.25">
      <c r="A13" s="1" t="s">
        <v>42</v>
      </c>
      <c r="B13" s="38">
        <f>FEBRERO2023!B13</f>
        <v>9</v>
      </c>
      <c r="C13" s="1">
        <v>2040</v>
      </c>
      <c r="D13" s="1">
        <v>781</v>
      </c>
      <c r="E13" s="1">
        <v>403</v>
      </c>
      <c r="F13" s="1">
        <v>0</v>
      </c>
      <c r="G13" s="1">
        <v>355</v>
      </c>
      <c r="H13" s="1">
        <v>162</v>
      </c>
      <c r="I13" s="1">
        <v>158</v>
      </c>
      <c r="J13" s="1">
        <f t="shared" si="0"/>
        <v>3899</v>
      </c>
      <c r="K13" s="1">
        <f t="shared" si="1"/>
        <v>14747</v>
      </c>
      <c r="L13" s="38" t="s">
        <v>63</v>
      </c>
      <c r="M13" s="93">
        <v>3899</v>
      </c>
      <c r="N13" t="s">
        <v>47</v>
      </c>
      <c r="O13" s="39"/>
    </row>
    <row r="14" spans="1:15" x14ac:dyDescent="0.25">
      <c r="A14" s="1" t="s">
        <v>5</v>
      </c>
      <c r="B14" s="68">
        <f>FEBRERO2023!B14</f>
        <v>10</v>
      </c>
      <c r="C14" s="69">
        <v>1698</v>
      </c>
      <c r="D14" s="69">
        <v>352</v>
      </c>
      <c r="E14" s="69">
        <v>201</v>
      </c>
      <c r="F14" s="69">
        <v>0</v>
      </c>
      <c r="G14" s="69">
        <v>85</v>
      </c>
      <c r="H14" s="69">
        <v>152</v>
      </c>
      <c r="I14" s="69">
        <v>93</v>
      </c>
      <c r="J14" s="69">
        <f t="shared" si="0"/>
        <v>2581</v>
      </c>
      <c r="K14" s="69">
        <f t="shared" si="1"/>
        <v>17328</v>
      </c>
      <c r="L14" s="38" t="s">
        <v>63</v>
      </c>
      <c r="M14" s="51"/>
      <c r="N14" s="39"/>
      <c r="O14" s="39"/>
    </row>
    <row r="15" spans="1:15" x14ac:dyDescent="0.25">
      <c r="A15" s="1" t="s">
        <v>6</v>
      </c>
      <c r="B15" s="38">
        <f>FEBRERO2023!B15</f>
        <v>11</v>
      </c>
      <c r="C15" s="1">
        <v>623</v>
      </c>
      <c r="D15" s="1">
        <v>56</v>
      </c>
      <c r="E15" s="1">
        <v>106</v>
      </c>
      <c r="F15" s="1">
        <v>0</v>
      </c>
      <c r="G15" s="1">
        <v>29</v>
      </c>
      <c r="H15" s="1">
        <v>63</v>
      </c>
      <c r="I15" s="1">
        <v>83</v>
      </c>
      <c r="J15" s="1">
        <v>960</v>
      </c>
      <c r="K15" s="1">
        <f t="shared" si="1"/>
        <v>18288</v>
      </c>
      <c r="L15" s="38" t="s">
        <v>63</v>
      </c>
      <c r="M15" s="39"/>
      <c r="N15" s="39"/>
      <c r="O15" s="39"/>
    </row>
    <row r="16" spans="1:15" x14ac:dyDescent="0.25">
      <c r="A16" s="1" t="s">
        <v>7</v>
      </c>
      <c r="B16" s="38">
        <f>FEBRERO2023!B16</f>
        <v>12</v>
      </c>
      <c r="C16" s="1">
        <v>594</v>
      </c>
      <c r="D16" s="1">
        <v>133</v>
      </c>
      <c r="E16" s="1">
        <v>194</v>
      </c>
      <c r="F16" s="1">
        <v>0</v>
      </c>
      <c r="G16" s="1">
        <v>35</v>
      </c>
      <c r="H16" s="1">
        <v>65</v>
      </c>
      <c r="I16" s="1">
        <v>85</v>
      </c>
      <c r="J16" s="1">
        <f t="shared" si="0"/>
        <v>1106</v>
      </c>
      <c r="K16" s="1">
        <f t="shared" si="1"/>
        <v>19394</v>
      </c>
      <c r="L16" s="38" t="s">
        <v>90</v>
      </c>
      <c r="M16" s="39"/>
      <c r="N16" s="39"/>
      <c r="O16" s="39"/>
    </row>
    <row r="17" spans="1:15" x14ac:dyDescent="0.25">
      <c r="A17" s="1" t="s">
        <v>41</v>
      </c>
      <c r="B17" s="38">
        <f>FEBRERO2023!B17</f>
        <v>13</v>
      </c>
      <c r="C17" s="1">
        <v>92</v>
      </c>
      <c r="D17" s="1">
        <v>6</v>
      </c>
      <c r="E17" s="1">
        <v>12</v>
      </c>
      <c r="F17" s="1">
        <v>0</v>
      </c>
      <c r="G17" s="1">
        <v>3</v>
      </c>
      <c r="H17" s="1">
        <v>23</v>
      </c>
      <c r="I17" s="1">
        <v>38</v>
      </c>
      <c r="J17" s="1">
        <f t="shared" si="0"/>
        <v>174</v>
      </c>
      <c r="K17" s="1">
        <f t="shared" si="1"/>
        <v>19568</v>
      </c>
      <c r="L17" s="38" t="s">
        <v>89</v>
      </c>
      <c r="M17" s="39"/>
      <c r="N17" s="39"/>
      <c r="O17" s="39"/>
    </row>
    <row r="18" spans="1:15" x14ac:dyDescent="0.25">
      <c r="A18" s="1" t="s">
        <v>3</v>
      </c>
      <c r="B18" s="38">
        <f>FEBRERO2023!B18</f>
        <v>14</v>
      </c>
      <c r="C18" s="1">
        <v>402</v>
      </c>
      <c r="D18" s="1">
        <v>27</v>
      </c>
      <c r="E18" s="1">
        <v>105</v>
      </c>
      <c r="F18" s="1">
        <v>0</v>
      </c>
      <c r="G18" s="1">
        <v>24</v>
      </c>
      <c r="H18" s="1">
        <v>64</v>
      </c>
      <c r="I18" s="1">
        <v>80</v>
      </c>
      <c r="J18" s="1">
        <f t="shared" si="0"/>
        <v>702</v>
      </c>
      <c r="K18" s="1">
        <f t="shared" si="1"/>
        <v>20270</v>
      </c>
      <c r="L18" s="38" t="s">
        <v>89</v>
      </c>
      <c r="M18" s="39"/>
      <c r="N18" s="39"/>
      <c r="O18" s="39"/>
    </row>
    <row r="19" spans="1:15" x14ac:dyDescent="0.25">
      <c r="A19" s="1" t="s">
        <v>4</v>
      </c>
      <c r="B19" s="38">
        <f>FEBRERO2023!B19</f>
        <v>15</v>
      </c>
      <c r="C19" s="1">
        <v>274</v>
      </c>
      <c r="D19" s="1">
        <v>21</v>
      </c>
      <c r="E19" s="1">
        <v>71</v>
      </c>
      <c r="F19" s="1">
        <v>0</v>
      </c>
      <c r="G19" s="1">
        <v>9</v>
      </c>
      <c r="H19" s="1">
        <v>48</v>
      </c>
      <c r="I19" s="1">
        <v>71</v>
      </c>
      <c r="J19" s="1">
        <f t="shared" si="0"/>
        <v>494</v>
      </c>
      <c r="K19" s="1">
        <f t="shared" si="1"/>
        <v>20764</v>
      </c>
      <c r="L19" s="38" t="s">
        <v>89</v>
      </c>
      <c r="M19" s="39"/>
      <c r="N19" s="39"/>
      <c r="O19" s="39"/>
    </row>
    <row r="20" spans="1:15" x14ac:dyDescent="0.25">
      <c r="A20" s="1" t="s">
        <v>42</v>
      </c>
      <c r="B20" s="38">
        <f>FEBRERO2023!B20</f>
        <v>16</v>
      </c>
      <c r="C20" s="1">
        <v>703</v>
      </c>
      <c r="D20" s="1">
        <v>170</v>
      </c>
      <c r="E20" s="1">
        <v>216</v>
      </c>
      <c r="F20" s="1">
        <v>0</v>
      </c>
      <c r="G20" s="1">
        <v>74</v>
      </c>
      <c r="H20" s="1">
        <v>78</v>
      </c>
      <c r="I20" s="1">
        <v>57</v>
      </c>
      <c r="J20" s="1">
        <f t="shared" si="0"/>
        <v>1298</v>
      </c>
      <c r="K20" s="1">
        <f t="shared" si="1"/>
        <v>22062</v>
      </c>
      <c r="L20" s="38" t="s">
        <v>89</v>
      </c>
      <c r="M20" s="39"/>
      <c r="N20" s="39"/>
      <c r="O20" s="39"/>
    </row>
    <row r="21" spans="1:15" x14ac:dyDescent="0.25">
      <c r="A21" s="1" t="s">
        <v>5</v>
      </c>
      <c r="B21" s="32">
        <f>FEBRERO2023!B21</f>
        <v>17</v>
      </c>
      <c r="C21" s="31">
        <v>1029</v>
      </c>
      <c r="D21" s="31">
        <v>135</v>
      </c>
      <c r="E21" s="31">
        <v>94</v>
      </c>
      <c r="F21" s="31">
        <v>0</v>
      </c>
      <c r="G21" s="31">
        <v>34</v>
      </c>
      <c r="H21" s="31">
        <v>97</v>
      </c>
      <c r="I21" s="31">
        <v>51</v>
      </c>
      <c r="J21" s="31">
        <f t="shared" si="0"/>
        <v>1440</v>
      </c>
      <c r="K21" s="31">
        <f t="shared" si="1"/>
        <v>23502</v>
      </c>
      <c r="L21" s="38" t="s">
        <v>63</v>
      </c>
      <c r="M21" s="39"/>
      <c r="N21" s="39"/>
      <c r="O21" s="39"/>
    </row>
    <row r="22" spans="1:15" x14ac:dyDescent="0.25">
      <c r="A22" s="1" t="s">
        <v>6</v>
      </c>
      <c r="B22" s="38">
        <f>FEBRERO2023!B22</f>
        <v>18</v>
      </c>
      <c r="C22" s="1">
        <v>84</v>
      </c>
      <c r="D22" s="1">
        <v>19</v>
      </c>
      <c r="E22" s="1">
        <v>20</v>
      </c>
      <c r="F22" s="1">
        <v>0</v>
      </c>
      <c r="G22" s="1">
        <v>0</v>
      </c>
      <c r="H22" s="1">
        <v>25</v>
      </c>
      <c r="I22" s="1">
        <v>36</v>
      </c>
      <c r="J22" s="1">
        <v>184</v>
      </c>
      <c r="K22" s="1">
        <f t="shared" si="1"/>
        <v>23686</v>
      </c>
      <c r="L22" s="38" t="s">
        <v>89</v>
      </c>
      <c r="M22" s="39"/>
      <c r="N22" s="39"/>
      <c r="O22" s="39"/>
    </row>
    <row r="23" spans="1:15" x14ac:dyDescent="0.25">
      <c r="A23" s="1" t="s">
        <v>7</v>
      </c>
      <c r="B23" s="38">
        <f>FEBRERO2023!B23</f>
        <v>19</v>
      </c>
      <c r="C23" s="1">
        <v>320</v>
      </c>
      <c r="D23" s="1">
        <v>52</v>
      </c>
      <c r="E23" s="1">
        <v>56</v>
      </c>
      <c r="F23" s="1">
        <v>0</v>
      </c>
      <c r="G23" s="1">
        <v>15</v>
      </c>
      <c r="H23" s="1">
        <v>46</v>
      </c>
      <c r="I23" s="1">
        <v>56</v>
      </c>
      <c r="J23" s="1">
        <f t="shared" si="0"/>
        <v>545</v>
      </c>
      <c r="K23" s="1">
        <f t="shared" si="1"/>
        <v>24231</v>
      </c>
      <c r="L23" s="38" t="s">
        <v>62</v>
      </c>
      <c r="M23" s="39"/>
      <c r="N23" s="39"/>
      <c r="O23" s="39"/>
    </row>
    <row r="24" spans="1:15" x14ac:dyDescent="0.25">
      <c r="A24" s="1" t="s">
        <v>41</v>
      </c>
      <c r="B24" s="38">
        <f>FEBRERO2023!B24</f>
        <v>20</v>
      </c>
      <c r="C24" s="1">
        <v>413</v>
      </c>
      <c r="D24" s="1">
        <v>61</v>
      </c>
      <c r="E24" s="1">
        <v>58</v>
      </c>
      <c r="F24" s="1">
        <v>0</v>
      </c>
      <c r="G24" s="1">
        <v>12</v>
      </c>
      <c r="H24" s="1">
        <v>48</v>
      </c>
      <c r="I24" s="1">
        <v>56</v>
      </c>
      <c r="J24" s="1">
        <f t="shared" si="0"/>
        <v>648</v>
      </c>
      <c r="K24" s="1">
        <f t="shared" si="1"/>
        <v>24879</v>
      </c>
      <c r="L24" s="38" t="s">
        <v>62</v>
      </c>
      <c r="M24" s="39"/>
      <c r="N24" s="39"/>
      <c r="O24" s="39"/>
    </row>
    <row r="25" spans="1:15" x14ac:dyDescent="0.25">
      <c r="A25" s="1" t="s">
        <v>3</v>
      </c>
      <c r="B25" s="38">
        <f>FEBRERO2023!B25</f>
        <v>21</v>
      </c>
      <c r="C25" s="1">
        <v>436</v>
      </c>
      <c r="D25" s="1">
        <v>56</v>
      </c>
      <c r="E25" s="1">
        <v>44</v>
      </c>
      <c r="F25" s="1">
        <v>0</v>
      </c>
      <c r="G25" s="1">
        <v>10</v>
      </c>
      <c r="H25" s="1">
        <v>70</v>
      </c>
      <c r="I25" s="1">
        <v>54</v>
      </c>
      <c r="J25" s="1">
        <f t="shared" si="0"/>
        <v>670</v>
      </c>
      <c r="K25" s="1">
        <f t="shared" si="1"/>
        <v>25549</v>
      </c>
      <c r="L25" s="38" t="s">
        <v>63</v>
      </c>
      <c r="M25" s="39"/>
      <c r="N25" s="39"/>
      <c r="O25" s="39"/>
    </row>
    <row r="26" spans="1:15" x14ac:dyDescent="0.25">
      <c r="A26" s="1" t="s">
        <v>4</v>
      </c>
      <c r="B26" s="38">
        <f>FEBRERO2023!B26</f>
        <v>22</v>
      </c>
      <c r="C26" s="1">
        <v>470</v>
      </c>
      <c r="D26" s="1">
        <v>74</v>
      </c>
      <c r="E26" s="1">
        <v>40</v>
      </c>
      <c r="F26" s="1">
        <v>0</v>
      </c>
      <c r="G26" s="1">
        <v>30</v>
      </c>
      <c r="H26" s="1">
        <v>48</v>
      </c>
      <c r="I26" s="1">
        <v>79</v>
      </c>
      <c r="J26" s="1">
        <f t="shared" si="0"/>
        <v>741</v>
      </c>
      <c r="K26" s="1">
        <f t="shared" si="1"/>
        <v>26290</v>
      </c>
      <c r="L26" s="38" t="s">
        <v>62</v>
      </c>
      <c r="M26" s="39"/>
      <c r="N26" s="39"/>
      <c r="O26" s="39"/>
    </row>
    <row r="27" spans="1:15" x14ac:dyDescent="0.25">
      <c r="A27" s="1" t="s">
        <v>42</v>
      </c>
      <c r="B27" s="38">
        <f>FEBRERO2023!B27</f>
        <v>23</v>
      </c>
      <c r="C27" s="1">
        <v>816</v>
      </c>
      <c r="D27" s="1">
        <v>147</v>
      </c>
      <c r="E27" s="1">
        <v>86</v>
      </c>
      <c r="F27" s="1">
        <v>0</v>
      </c>
      <c r="G27" s="1">
        <v>50</v>
      </c>
      <c r="H27" s="1">
        <v>79</v>
      </c>
      <c r="I27" s="1">
        <v>98</v>
      </c>
      <c r="J27" s="1">
        <f t="shared" si="0"/>
        <v>1276</v>
      </c>
      <c r="K27" s="1">
        <f t="shared" si="1"/>
        <v>27566</v>
      </c>
      <c r="L27" s="38" t="s">
        <v>90</v>
      </c>
      <c r="M27" s="39"/>
      <c r="N27" s="39"/>
      <c r="O27" s="39"/>
    </row>
    <row r="28" spans="1:15" x14ac:dyDescent="0.25">
      <c r="A28" s="1" t="s">
        <v>5</v>
      </c>
      <c r="B28" s="32">
        <f>FEBRERO2023!B28</f>
        <v>24</v>
      </c>
      <c r="C28" s="31">
        <v>701</v>
      </c>
      <c r="D28" s="31">
        <v>124</v>
      </c>
      <c r="E28" s="31">
        <v>77</v>
      </c>
      <c r="F28" s="31">
        <v>0</v>
      </c>
      <c r="G28" s="31">
        <v>22</v>
      </c>
      <c r="H28" s="31">
        <v>66</v>
      </c>
      <c r="I28" s="31">
        <v>124</v>
      </c>
      <c r="J28" s="31">
        <f t="shared" si="0"/>
        <v>1114</v>
      </c>
      <c r="K28" s="31">
        <f t="shared" si="1"/>
        <v>28680</v>
      </c>
      <c r="L28" s="38" t="s">
        <v>90</v>
      </c>
      <c r="M28" s="39"/>
      <c r="N28" s="39"/>
      <c r="O28" s="39"/>
    </row>
    <row r="29" spans="1:15" x14ac:dyDescent="0.25">
      <c r="A29" s="1" t="s">
        <v>6</v>
      </c>
      <c r="B29" s="38">
        <f>FEBRERO2023!B29</f>
        <v>25</v>
      </c>
      <c r="C29" s="1">
        <v>1133</v>
      </c>
      <c r="D29" s="1">
        <v>210</v>
      </c>
      <c r="E29" s="1">
        <v>59</v>
      </c>
      <c r="F29" s="1">
        <v>0</v>
      </c>
      <c r="G29" s="1">
        <v>61</v>
      </c>
      <c r="H29" s="1">
        <v>80</v>
      </c>
      <c r="I29" s="1">
        <v>111</v>
      </c>
      <c r="J29" s="1">
        <f t="shared" si="0"/>
        <v>1654</v>
      </c>
      <c r="K29" s="1">
        <f t="shared" si="1"/>
        <v>30334</v>
      </c>
      <c r="L29" s="38" t="s">
        <v>63</v>
      </c>
      <c r="M29" s="39"/>
      <c r="N29" s="39"/>
      <c r="O29" s="39"/>
    </row>
    <row r="30" spans="1:15" x14ac:dyDescent="0.25">
      <c r="A30" s="1" t="s">
        <v>7</v>
      </c>
      <c r="B30" s="38">
        <f>FEBRERO2023!B30</f>
        <v>26</v>
      </c>
      <c r="C30" s="1">
        <v>968</v>
      </c>
      <c r="D30" s="1">
        <v>134</v>
      </c>
      <c r="E30" s="1">
        <v>60</v>
      </c>
      <c r="F30" s="1">
        <v>0</v>
      </c>
      <c r="G30" s="1">
        <v>74</v>
      </c>
      <c r="H30" s="1">
        <v>93</v>
      </c>
      <c r="I30" s="1">
        <v>183</v>
      </c>
      <c r="J30" s="1">
        <f t="shared" si="0"/>
        <v>1512</v>
      </c>
      <c r="K30" s="1">
        <f t="shared" si="1"/>
        <v>31846</v>
      </c>
      <c r="L30" s="38" t="s">
        <v>63</v>
      </c>
      <c r="M30" s="39"/>
      <c r="N30" s="39"/>
      <c r="O30" s="39"/>
    </row>
    <row r="31" spans="1:15" x14ac:dyDescent="0.25">
      <c r="A31" s="1" t="s">
        <v>41</v>
      </c>
      <c r="B31" s="38">
        <f>FEBRERO2023!B31</f>
        <v>27</v>
      </c>
      <c r="C31" s="1">
        <v>1416</v>
      </c>
      <c r="D31" s="1">
        <v>260</v>
      </c>
      <c r="E31" s="1">
        <v>127</v>
      </c>
      <c r="F31" s="1">
        <v>0</v>
      </c>
      <c r="G31" s="1">
        <v>59</v>
      </c>
      <c r="H31" s="1">
        <v>108</v>
      </c>
      <c r="I31" s="1">
        <v>199</v>
      </c>
      <c r="J31" s="1">
        <f t="shared" si="0"/>
        <v>2169</v>
      </c>
      <c r="K31" s="1">
        <f t="shared" si="1"/>
        <v>34015</v>
      </c>
      <c r="L31" s="38" t="s">
        <v>90</v>
      </c>
      <c r="M31" s="39"/>
      <c r="N31" s="39"/>
      <c r="O31" s="39"/>
    </row>
    <row r="32" spans="1:15" x14ac:dyDescent="0.25">
      <c r="A32" s="1" t="s">
        <v>3</v>
      </c>
      <c r="B32" s="38">
        <f>FEBRERO2023!B32</f>
        <v>28</v>
      </c>
      <c r="C32" s="1">
        <v>933</v>
      </c>
      <c r="D32" s="1">
        <v>179</v>
      </c>
      <c r="E32" s="1">
        <v>94</v>
      </c>
      <c r="F32" s="1">
        <v>0</v>
      </c>
      <c r="G32" s="1">
        <v>37</v>
      </c>
      <c r="H32" s="1">
        <v>87</v>
      </c>
      <c r="I32" s="1">
        <v>209</v>
      </c>
      <c r="J32" s="1">
        <f t="shared" si="0"/>
        <v>1539</v>
      </c>
      <c r="K32" s="1">
        <f t="shared" si="1"/>
        <v>35554</v>
      </c>
      <c r="L32" s="38" t="s">
        <v>63</v>
      </c>
      <c r="M32" s="39"/>
      <c r="N32" s="39"/>
      <c r="O32" s="39"/>
    </row>
    <row r="33" spans="1:15" x14ac:dyDescent="0.25">
      <c r="A33" s="1" t="s">
        <v>4</v>
      </c>
      <c r="B33" s="38">
        <v>29</v>
      </c>
      <c r="C33" s="1">
        <v>1106</v>
      </c>
      <c r="D33" s="1">
        <v>185</v>
      </c>
      <c r="E33" s="1">
        <v>93</v>
      </c>
      <c r="F33" s="1">
        <v>0</v>
      </c>
      <c r="G33" s="1">
        <v>95</v>
      </c>
      <c r="H33" s="1">
        <v>95</v>
      </c>
      <c r="I33" s="1">
        <v>252</v>
      </c>
      <c r="J33" s="1">
        <f t="shared" si="0"/>
        <v>1826</v>
      </c>
      <c r="K33" s="1">
        <f t="shared" si="1"/>
        <v>37380</v>
      </c>
      <c r="L33" s="38" t="s">
        <v>63</v>
      </c>
      <c r="M33" s="39"/>
      <c r="N33" s="39"/>
      <c r="O33" s="39"/>
    </row>
    <row r="34" spans="1:15" x14ac:dyDescent="0.25">
      <c r="A34" s="1" t="s">
        <v>42</v>
      </c>
      <c r="B34" s="38">
        <v>30</v>
      </c>
      <c r="C34" s="1">
        <v>1622</v>
      </c>
      <c r="D34" s="1">
        <v>396</v>
      </c>
      <c r="E34" s="1">
        <v>214</v>
      </c>
      <c r="F34" s="1">
        <v>0</v>
      </c>
      <c r="G34" s="1">
        <v>181</v>
      </c>
      <c r="H34" s="1">
        <v>180</v>
      </c>
      <c r="I34" s="1">
        <v>350</v>
      </c>
      <c r="J34" s="1">
        <f t="shared" si="0"/>
        <v>2943</v>
      </c>
      <c r="K34" s="1">
        <f t="shared" si="1"/>
        <v>40323</v>
      </c>
      <c r="L34" s="38" t="s">
        <v>63</v>
      </c>
      <c r="M34" s="55"/>
      <c r="N34" s="39"/>
      <c r="O34" s="39"/>
    </row>
    <row r="35" spans="1:15" ht="15.75" thickBot="1" x14ac:dyDescent="0.3">
      <c r="A35" s="1" t="s">
        <v>5</v>
      </c>
      <c r="B35" s="32">
        <v>31</v>
      </c>
      <c r="C35" s="31">
        <v>1408</v>
      </c>
      <c r="D35" s="31">
        <v>383</v>
      </c>
      <c r="E35" s="31">
        <v>236</v>
      </c>
      <c r="F35" s="31">
        <v>0</v>
      </c>
      <c r="G35" s="31">
        <v>222</v>
      </c>
      <c r="H35" s="31">
        <v>128</v>
      </c>
      <c r="I35" s="31">
        <v>359</v>
      </c>
      <c r="J35" s="31">
        <f t="shared" si="0"/>
        <v>2736</v>
      </c>
      <c r="K35" s="31">
        <f t="shared" si="1"/>
        <v>43059</v>
      </c>
      <c r="L35" s="38" t="s">
        <v>63</v>
      </c>
      <c r="M35" s="39"/>
      <c r="N35" s="39"/>
      <c r="O35" s="39"/>
    </row>
    <row r="36" spans="1:15" ht="15.75" thickBot="1" x14ac:dyDescent="0.3">
      <c r="F36" s="26" t="s">
        <v>43</v>
      </c>
      <c r="G36" s="27"/>
      <c r="H36" s="27"/>
      <c r="I36" s="27"/>
      <c r="J36" s="27"/>
      <c r="K36" s="28">
        <f>K35/B35</f>
        <v>1389</v>
      </c>
    </row>
    <row r="37" spans="1:15" ht="23.25" x14ac:dyDescent="0.35">
      <c r="A37" s="15" t="s">
        <v>44</v>
      </c>
      <c r="K37" s="59">
        <v>43059</v>
      </c>
    </row>
    <row r="38" spans="1:15" x14ac:dyDescent="0.25">
      <c r="K38" s="29"/>
    </row>
    <row r="39" spans="1:15" x14ac:dyDescent="0.25">
      <c r="K39" s="20"/>
    </row>
    <row r="40" spans="1:15" x14ac:dyDescent="0.25">
      <c r="K40" s="20"/>
    </row>
    <row r="41" spans="1:15" x14ac:dyDescent="0.25">
      <c r="K41" s="20"/>
    </row>
    <row r="42" spans="1:15" x14ac:dyDescent="0.25">
      <c r="K42" s="20"/>
    </row>
    <row r="43" spans="1:15" x14ac:dyDescent="0.25">
      <c r="K43" s="20"/>
    </row>
    <row r="44" spans="1:15" x14ac:dyDescent="0.25">
      <c r="K44" s="20"/>
    </row>
    <row r="45" spans="1:15" x14ac:dyDescent="0.25">
      <c r="K45" s="20"/>
    </row>
    <row r="46" spans="1:15" x14ac:dyDescent="0.25">
      <c r="K46" s="20"/>
    </row>
    <row r="47" spans="1:15" x14ac:dyDescent="0.25">
      <c r="K47" s="20"/>
    </row>
    <row r="48" spans="1:15" x14ac:dyDescent="0.25">
      <c r="K48" s="20"/>
    </row>
    <row r="49" spans="11:11" x14ac:dyDescent="0.25">
      <c r="K49" s="20"/>
    </row>
    <row r="50" spans="11:11" x14ac:dyDescent="0.25">
      <c r="K50" s="20"/>
    </row>
    <row r="51" spans="11:11" x14ac:dyDescent="0.25">
      <c r="K51" s="20"/>
    </row>
    <row r="52" spans="11:11" x14ac:dyDescent="0.25">
      <c r="K52" s="20"/>
    </row>
    <row r="53" spans="11:11" x14ac:dyDescent="0.25">
      <c r="K53" s="20"/>
    </row>
    <row r="54" spans="11:11" x14ac:dyDescent="0.25">
      <c r="K54" s="20"/>
    </row>
    <row r="55" spans="11:11" x14ac:dyDescent="0.25">
      <c r="K55" s="20"/>
    </row>
    <row r="56" spans="11:11" x14ac:dyDescent="0.25">
      <c r="K56" s="20"/>
    </row>
    <row r="57" spans="11:11" x14ac:dyDescent="0.25">
      <c r="K57" s="20"/>
    </row>
    <row r="58" spans="11:11" x14ac:dyDescent="0.25">
      <c r="K58" s="20"/>
    </row>
    <row r="59" spans="11:11" x14ac:dyDescent="0.25">
      <c r="K59" s="20"/>
    </row>
    <row r="60" spans="11:11" x14ac:dyDescent="0.25">
      <c r="K60" s="20"/>
    </row>
    <row r="61" spans="11:11" x14ac:dyDescent="0.25">
      <c r="K61" s="20"/>
    </row>
    <row r="62" spans="11:11" x14ac:dyDescent="0.25">
      <c r="K62" s="20"/>
    </row>
    <row r="63" spans="11:11" x14ac:dyDescent="0.25">
      <c r="K63" s="20"/>
    </row>
    <row r="64" spans="11:11" x14ac:dyDescent="0.25">
      <c r="K64" s="20"/>
    </row>
    <row r="65" spans="3:11" x14ac:dyDescent="0.25">
      <c r="K65" s="20"/>
    </row>
    <row r="66" spans="3:11" x14ac:dyDescent="0.25">
      <c r="K66" s="20"/>
    </row>
    <row r="67" spans="3:11" x14ac:dyDescent="0.25">
      <c r="K67" s="20"/>
    </row>
    <row r="68" spans="3:11" x14ac:dyDescent="0.25">
      <c r="K68" s="20"/>
    </row>
    <row r="69" spans="3:11" x14ac:dyDescent="0.25">
      <c r="K69" s="20"/>
    </row>
    <row r="70" spans="3:11" x14ac:dyDescent="0.25">
      <c r="K70" s="20"/>
    </row>
    <row r="71" spans="3:11" x14ac:dyDescent="0.25">
      <c r="K71" s="20"/>
    </row>
    <row r="72" spans="3:11" x14ac:dyDescent="0.25">
      <c r="K72" s="20"/>
    </row>
    <row r="73" spans="3:11" x14ac:dyDescent="0.25">
      <c r="K73" s="20"/>
    </row>
    <row r="74" spans="3:11" x14ac:dyDescent="0.25">
      <c r="K74" s="20"/>
    </row>
    <row r="75" spans="3:11" x14ac:dyDescent="0.25">
      <c r="C75" s="30"/>
      <c r="D75" t="s">
        <v>45</v>
      </c>
      <c r="K75" s="20"/>
    </row>
    <row r="76" spans="3:11" x14ac:dyDescent="0.25">
      <c r="C76" s="18"/>
      <c r="D76" t="s">
        <v>46</v>
      </c>
      <c r="K76" s="20"/>
    </row>
    <row r="77" spans="3:11" x14ac:dyDescent="0.25">
      <c r="K77" s="20"/>
    </row>
    <row r="78" spans="3:11" x14ac:dyDescent="0.25">
      <c r="K78" s="20"/>
    </row>
    <row r="79" spans="3:11" x14ac:dyDescent="0.25">
      <c r="K79" s="20"/>
    </row>
  </sheetData>
  <mergeCells count="2">
    <mergeCell ref="C3:F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4" workbookViewId="0">
      <selection activeCell="L38" sqref="L38"/>
    </sheetView>
  </sheetViews>
  <sheetFormatPr baseColWidth="10" defaultRowHeight="15" x14ac:dyDescent="0.25"/>
  <cols>
    <col min="2" max="2" width="8.5703125" style="20" customWidth="1"/>
    <col min="3" max="3" width="18.7109375" customWidth="1"/>
    <col min="4" max="4" width="15.42578125" customWidth="1"/>
    <col min="5" max="5" width="15.7109375" customWidth="1"/>
    <col min="6" max="6" width="9.85546875" bestFit="1" customWidth="1"/>
    <col min="7" max="8" width="13.7109375" customWidth="1"/>
    <col min="9" max="9" width="13" customWidth="1"/>
    <col min="10" max="10" width="15.28515625" customWidth="1"/>
    <col min="11" max="11" width="12.7109375" style="20" customWidth="1"/>
  </cols>
  <sheetData>
    <row r="1" spans="1:14" ht="26.25" x14ac:dyDescent="0.4">
      <c r="A1" s="40" t="s">
        <v>67</v>
      </c>
      <c r="B1" s="41"/>
      <c r="C1" s="39"/>
      <c r="D1" s="39"/>
      <c r="E1" s="39"/>
      <c r="F1" s="39"/>
      <c r="G1" s="39"/>
      <c r="H1" s="39"/>
      <c r="I1" s="39"/>
      <c r="J1" s="41"/>
      <c r="K1" s="41"/>
      <c r="L1" s="39"/>
      <c r="M1" s="39"/>
      <c r="N1" s="39"/>
    </row>
    <row r="2" spans="1:14" ht="27" thickBot="1" x14ac:dyDescent="0.45">
      <c r="A2" s="40"/>
      <c r="B2" s="41"/>
      <c r="C2" s="39"/>
      <c r="D2" s="39"/>
      <c r="E2" s="39"/>
      <c r="F2" s="39"/>
      <c r="G2" s="39"/>
      <c r="H2" s="39"/>
      <c r="I2" s="39"/>
      <c r="J2" s="41"/>
      <c r="K2" s="41"/>
      <c r="L2" s="39"/>
      <c r="M2" s="39"/>
      <c r="N2" s="39"/>
    </row>
    <row r="3" spans="1:14" ht="32.25" customHeight="1" thickBot="1" x14ac:dyDescent="0.35">
      <c r="A3" s="42"/>
      <c r="B3" s="43"/>
      <c r="C3" s="82" t="s">
        <v>34</v>
      </c>
      <c r="D3" s="83"/>
      <c r="E3" s="84"/>
      <c r="F3" s="48"/>
      <c r="G3" s="42"/>
      <c r="H3" s="42"/>
      <c r="I3" s="85" t="s">
        <v>35</v>
      </c>
      <c r="J3" s="86"/>
      <c r="K3" s="43"/>
      <c r="L3" s="39"/>
      <c r="M3" s="39"/>
      <c r="N3" s="39"/>
    </row>
    <row r="4" spans="1:14" ht="18.75" x14ac:dyDescent="0.3">
      <c r="A4" s="35" t="s">
        <v>0</v>
      </c>
      <c r="B4" s="35" t="s">
        <v>1</v>
      </c>
      <c r="C4" s="36" t="s">
        <v>36</v>
      </c>
      <c r="D4" s="36" t="s">
        <v>37</v>
      </c>
      <c r="E4" s="37" t="s">
        <v>38</v>
      </c>
      <c r="F4" s="49" t="s">
        <v>49</v>
      </c>
      <c r="G4" s="35" t="s">
        <v>51</v>
      </c>
      <c r="H4" s="35" t="s">
        <v>52</v>
      </c>
      <c r="I4" s="36" t="s">
        <v>39</v>
      </c>
      <c r="J4" s="36" t="s">
        <v>40</v>
      </c>
      <c r="K4" s="35" t="s">
        <v>2</v>
      </c>
      <c r="L4" s="39"/>
      <c r="M4" s="39"/>
      <c r="N4" s="39"/>
    </row>
    <row r="5" spans="1:14" x14ac:dyDescent="0.25">
      <c r="A5" s="1" t="s">
        <v>5</v>
      </c>
      <c r="B5" s="38">
        <v>1</v>
      </c>
      <c r="C5" s="31">
        <v>1743</v>
      </c>
      <c r="D5" s="31">
        <v>365</v>
      </c>
      <c r="E5" s="31">
        <v>0</v>
      </c>
      <c r="F5" s="31">
        <v>70</v>
      </c>
      <c r="G5" s="31">
        <v>144</v>
      </c>
      <c r="H5" s="31">
        <v>190</v>
      </c>
      <c r="I5" s="31">
        <v>2512</v>
      </c>
      <c r="J5" s="31">
        <f>I5</f>
        <v>2512</v>
      </c>
      <c r="K5" s="32" t="s">
        <v>57</v>
      </c>
      <c r="L5" s="39"/>
      <c r="M5" s="39"/>
      <c r="N5" s="39"/>
    </row>
    <row r="6" spans="1:14" x14ac:dyDescent="0.25">
      <c r="A6" s="1" t="s">
        <v>6</v>
      </c>
      <c r="B6" s="38">
        <v>2</v>
      </c>
      <c r="C6" s="1">
        <v>1640</v>
      </c>
      <c r="D6" s="1">
        <v>347</v>
      </c>
      <c r="E6" s="1">
        <v>464</v>
      </c>
      <c r="F6" s="1">
        <v>89</v>
      </c>
      <c r="G6" s="1">
        <v>139</v>
      </c>
      <c r="H6" s="1">
        <v>327</v>
      </c>
      <c r="I6" s="1">
        <v>3006</v>
      </c>
      <c r="J6" s="1">
        <v>5518</v>
      </c>
      <c r="K6" s="38" t="s">
        <v>57</v>
      </c>
      <c r="L6" s="39"/>
      <c r="M6" s="39"/>
      <c r="N6" s="39"/>
    </row>
    <row r="7" spans="1:14" x14ac:dyDescent="0.25">
      <c r="A7" s="1" t="s">
        <v>7</v>
      </c>
      <c r="B7" s="38">
        <v>3</v>
      </c>
      <c r="C7" s="1">
        <v>1972</v>
      </c>
      <c r="D7" s="1">
        <v>659</v>
      </c>
      <c r="E7" s="1">
        <v>641</v>
      </c>
      <c r="F7" s="1">
        <v>232</v>
      </c>
      <c r="G7" s="1">
        <v>186</v>
      </c>
      <c r="H7" s="1">
        <v>413</v>
      </c>
      <c r="I7" s="1">
        <v>4103</v>
      </c>
      <c r="J7" s="1">
        <f t="shared" ref="J7:J35" si="0">J6+I7</f>
        <v>9621</v>
      </c>
      <c r="K7" s="38" t="s">
        <v>57</v>
      </c>
      <c r="L7" s="39"/>
      <c r="M7" s="39"/>
      <c r="N7" s="39"/>
    </row>
    <row r="8" spans="1:14" x14ac:dyDescent="0.25">
      <c r="A8" s="1" t="s">
        <v>41</v>
      </c>
      <c r="B8" s="38">
        <v>4</v>
      </c>
      <c r="C8" s="1">
        <v>1988</v>
      </c>
      <c r="D8" s="1">
        <v>627</v>
      </c>
      <c r="E8" s="1">
        <v>642</v>
      </c>
      <c r="F8" s="1">
        <v>205</v>
      </c>
      <c r="G8" s="1">
        <v>187</v>
      </c>
      <c r="H8" s="1">
        <v>468</v>
      </c>
      <c r="I8" s="1">
        <v>4117</v>
      </c>
      <c r="J8" s="1">
        <f t="shared" si="0"/>
        <v>13738</v>
      </c>
      <c r="K8" s="38" t="s">
        <v>57</v>
      </c>
      <c r="L8" s="39"/>
      <c r="M8" s="39"/>
      <c r="N8" s="39"/>
    </row>
    <row r="9" spans="1:14" x14ac:dyDescent="0.25">
      <c r="A9" s="1" t="s">
        <v>3</v>
      </c>
      <c r="B9" s="38">
        <v>5</v>
      </c>
      <c r="C9" s="1">
        <v>2057</v>
      </c>
      <c r="D9" s="1">
        <v>631</v>
      </c>
      <c r="E9" s="1">
        <v>686</v>
      </c>
      <c r="F9" s="1">
        <v>217</v>
      </c>
      <c r="G9" s="1">
        <v>209</v>
      </c>
      <c r="H9" s="1">
        <v>508</v>
      </c>
      <c r="I9" s="1">
        <v>4308</v>
      </c>
      <c r="J9" s="1">
        <f t="shared" si="0"/>
        <v>18046</v>
      </c>
      <c r="K9" s="38" t="s">
        <v>57</v>
      </c>
      <c r="L9" s="39"/>
      <c r="M9" s="39"/>
      <c r="N9" s="39"/>
    </row>
    <row r="10" spans="1:14" x14ac:dyDescent="0.25">
      <c r="A10" s="1" t="s">
        <v>4</v>
      </c>
      <c r="B10" s="50">
        <v>6</v>
      </c>
      <c r="C10" s="51">
        <v>2149</v>
      </c>
      <c r="D10" s="51">
        <v>685</v>
      </c>
      <c r="E10" s="51">
        <v>982</v>
      </c>
      <c r="F10" s="51">
        <v>238</v>
      </c>
      <c r="G10" s="51">
        <v>199</v>
      </c>
      <c r="H10" s="51">
        <v>494</v>
      </c>
      <c r="I10" s="51">
        <v>4747</v>
      </c>
      <c r="J10" s="51">
        <f t="shared" si="0"/>
        <v>22793</v>
      </c>
      <c r="K10" s="38" t="s">
        <v>57</v>
      </c>
      <c r="L10" s="39"/>
      <c r="M10" s="39"/>
      <c r="N10" s="39"/>
    </row>
    <row r="11" spans="1:14" x14ac:dyDescent="0.25">
      <c r="A11" s="1" t="s">
        <v>42</v>
      </c>
      <c r="B11" s="38">
        <v>7</v>
      </c>
      <c r="C11" s="1">
        <v>2738</v>
      </c>
      <c r="D11" s="1">
        <v>811</v>
      </c>
      <c r="E11" s="1">
        <v>1203</v>
      </c>
      <c r="F11" s="1">
        <v>271</v>
      </c>
      <c r="G11" s="1">
        <v>260</v>
      </c>
      <c r="H11" s="1">
        <v>408</v>
      </c>
      <c r="I11" s="1">
        <v>5691</v>
      </c>
      <c r="J11" s="1">
        <f t="shared" si="0"/>
        <v>28484</v>
      </c>
      <c r="K11" s="38" t="s">
        <v>57</v>
      </c>
      <c r="L11" s="39"/>
      <c r="M11" s="39"/>
      <c r="N11" s="39"/>
    </row>
    <row r="12" spans="1:14" x14ac:dyDescent="0.25">
      <c r="A12" s="1" t="s">
        <v>5</v>
      </c>
      <c r="B12" s="38">
        <v>8</v>
      </c>
      <c r="C12" s="31">
        <v>2599</v>
      </c>
      <c r="D12" s="31">
        <v>747</v>
      </c>
      <c r="E12" s="31">
        <v>1280</v>
      </c>
      <c r="F12" s="31">
        <v>105</v>
      </c>
      <c r="G12" s="31">
        <v>240</v>
      </c>
      <c r="H12" s="31">
        <v>254</v>
      </c>
      <c r="I12" s="31">
        <v>5225</v>
      </c>
      <c r="J12" s="31">
        <f t="shared" si="0"/>
        <v>33709</v>
      </c>
      <c r="K12" s="32" t="s">
        <v>57</v>
      </c>
      <c r="L12" s="39"/>
      <c r="M12" s="39"/>
      <c r="N12" s="39"/>
    </row>
    <row r="13" spans="1:14" x14ac:dyDescent="0.25">
      <c r="A13" s="1" t="s">
        <v>6</v>
      </c>
      <c r="B13" s="38">
        <v>9</v>
      </c>
      <c r="C13" s="1">
        <v>1576</v>
      </c>
      <c r="D13" s="1">
        <v>452</v>
      </c>
      <c r="E13" s="1">
        <v>639</v>
      </c>
      <c r="F13" s="1">
        <v>161</v>
      </c>
      <c r="G13" s="1">
        <v>186</v>
      </c>
      <c r="H13" s="1">
        <v>305</v>
      </c>
      <c r="I13" s="1">
        <v>3319</v>
      </c>
      <c r="J13" s="1">
        <f t="shared" si="0"/>
        <v>37028</v>
      </c>
      <c r="K13" s="38" t="s">
        <v>57</v>
      </c>
      <c r="L13" s="39"/>
      <c r="M13" s="39"/>
      <c r="N13" s="39"/>
    </row>
    <row r="14" spans="1:14" x14ac:dyDescent="0.25">
      <c r="A14" s="1" t="s">
        <v>7</v>
      </c>
      <c r="B14" s="38">
        <v>10</v>
      </c>
      <c r="C14" s="1">
        <v>1439</v>
      </c>
      <c r="D14" s="1">
        <v>501</v>
      </c>
      <c r="E14" s="1">
        <v>738</v>
      </c>
      <c r="F14" s="1">
        <v>261</v>
      </c>
      <c r="G14" s="1">
        <v>200</v>
      </c>
      <c r="H14" s="1">
        <v>361</v>
      </c>
      <c r="I14" s="1">
        <v>3500</v>
      </c>
      <c r="J14" s="1">
        <f t="shared" si="0"/>
        <v>40528</v>
      </c>
      <c r="K14" s="38" t="s">
        <v>57</v>
      </c>
      <c r="L14" s="39"/>
      <c r="M14" s="39"/>
      <c r="N14" s="39"/>
    </row>
    <row r="15" spans="1:14" x14ac:dyDescent="0.25">
      <c r="A15" s="1" t="s">
        <v>41</v>
      </c>
      <c r="B15" s="38">
        <v>11</v>
      </c>
      <c r="C15" s="1">
        <v>1800</v>
      </c>
      <c r="D15" s="1">
        <v>485</v>
      </c>
      <c r="E15" s="1">
        <v>729</v>
      </c>
      <c r="F15" s="1">
        <v>266</v>
      </c>
      <c r="G15" s="1">
        <v>195</v>
      </c>
      <c r="H15" s="1">
        <v>386</v>
      </c>
      <c r="I15" s="1">
        <v>3861</v>
      </c>
      <c r="J15" s="1">
        <f t="shared" si="0"/>
        <v>44389</v>
      </c>
      <c r="K15" s="38" t="s">
        <v>57</v>
      </c>
      <c r="L15" s="39"/>
      <c r="M15" s="39"/>
      <c r="N15" s="39"/>
    </row>
    <row r="16" spans="1:14" x14ac:dyDescent="0.25">
      <c r="A16" s="1" t="s">
        <v>3</v>
      </c>
      <c r="B16" s="38">
        <v>12</v>
      </c>
      <c r="C16" s="1">
        <v>1754</v>
      </c>
      <c r="D16" s="1">
        <v>415</v>
      </c>
      <c r="E16" s="1">
        <v>659</v>
      </c>
      <c r="F16" s="1">
        <v>182</v>
      </c>
      <c r="G16" s="1">
        <v>177</v>
      </c>
      <c r="H16" s="1">
        <v>363</v>
      </c>
      <c r="I16" s="1">
        <v>3550</v>
      </c>
      <c r="J16" s="1">
        <f t="shared" si="0"/>
        <v>47939</v>
      </c>
      <c r="K16" s="38" t="s">
        <v>57</v>
      </c>
      <c r="L16" s="39"/>
      <c r="M16" s="39"/>
      <c r="N16" s="39"/>
    </row>
    <row r="17" spans="1:14" x14ac:dyDescent="0.25">
      <c r="A17" s="1" t="s">
        <v>4</v>
      </c>
      <c r="B17" s="50">
        <v>13</v>
      </c>
      <c r="C17" s="51">
        <v>1506</v>
      </c>
      <c r="D17" s="51">
        <v>457</v>
      </c>
      <c r="E17" s="51">
        <v>334</v>
      </c>
      <c r="F17" s="51">
        <v>76</v>
      </c>
      <c r="G17" s="51">
        <v>133</v>
      </c>
      <c r="H17" s="51">
        <v>287</v>
      </c>
      <c r="I17" s="51">
        <v>2793</v>
      </c>
      <c r="J17" s="51">
        <f t="shared" si="0"/>
        <v>50732</v>
      </c>
      <c r="K17" s="38" t="s">
        <v>57</v>
      </c>
      <c r="L17" s="39"/>
      <c r="M17" s="39"/>
      <c r="N17" s="39"/>
    </row>
    <row r="18" spans="1:14" x14ac:dyDescent="0.25">
      <c r="A18" s="1" t="s">
        <v>42</v>
      </c>
      <c r="B18" s="38">
        <v>14</v>
      </c>
      <c r="C18" s="1">
        <v>3055</v>
      </c>
      <c r="D18" s="1">
        <v>992</v>
      </c>
      <c r="E18" s="1">
        <v>1187</v>
      </c>
      <c r="F18" s="1">
        <v>273</v>
      </c>
      <c r="G18" s="1">
        <v>288</v>
      </c>
      <c r="H18" s="1">
        <v>303</v>
      </c>
      <c r="I18" s="1">
        <v>6098</v>
      </c>
      <c r="J18" s="1">
        <f t="shared" si="0"/>
        <v>56830</v>
      </c>
      <c r="K18" s="38" t="s">
        <v>57</v>
      </c>
      <c r="L18" s="39"/>
      <c r="M18" s="39"/>
      <c r="N18" s="39"/>
    </row>
    <row r="19" spans="1:14" x14ac:dyDescent="0.25">
      <c r="A19" s="1" t="s">
        <v>5</v>
      </c>
      <c r="B19" s="38">
        <v>15</v>
      </c>
      <c r="C19" s="31">
        <v>2922</v>
      </c>
      <c r="D19" s="31">
        <v>1111</v>
      </c>
      <c r="E19" s="31">
        <v>1061</v>
      </c>
      <c r="F19" s="31">
        <v>272</v>
      </c>
      <c r="G19" s="31">
        <v>254</v>
      </c>
      <c r="H19" s="31">
        <v>300</v>
      </c>
      <c r="I19" s="31">
        <v>5920</v>
      </c>
      <c r="J19" s="31">
        <f t="shared" si="0"/>
        <v>62750</v>
      </c>
      <c r="K19" s="32" t="s">
        <v>57</v>
      </c>
      <c r="L19" s="39"/>
      <c r="M19" s="39"/>
      <c r="N19" s="39"/>
    </row>
    <row r="20" spans="1:14" x14ac:dyDescent="0.25">
      <c r="A20" s="1" t="s">
        <v>6</v>
      </c>
      <c r="B20" s="38">
        <v>16</v>
      </c>
      <c r="C20" s="1">
        <v>1729</v>
      </c>
      <c r="D20" s="1">
        <v>476</v>
      </c>
      <c r="E20" s="1">
        <v>546</v>
      </c>
      <c r="F20" s="1">
        <v>205</v>
      </c>
      <c r="G20" s="1">
        <v>186</v>
      </c>
      <c r="H20" s="1">
        <v>325</v>
      </c>
      <c r="I20" s="1">
        <v>3467</v>
      </c>
      <c r="J20" s="1">
        <f t="shared" si="0"/>
        <v>66217</v>
      </c>
      <c r="K20" s="38" t="s">
        <v>57</v>
      </c>
      <c r="L20" s="39"/>
      <c r="M20" s="39"/>
      <c r="N20" s="39"/>
    </row>
    <row r="21" spans="1:14" x14ac:dyDescent="0.25">
      <c r="A21" s="1" t="s">
        <v>7</v>
      </c>
      <c r="B21" s="38">
        <v>17</v>
      </c>
      <c r="C21" s="1">
        <v>2068</v>
      </c>
      <c r="D21" s="1">
        <v>678</v>
      </c>
      <c r="E21" s="60">
        <v>711</v>
      </c>
      <c r="F21" s="1">
        <v>370</v>
      </c>
      <c r="G21" s="1">
        <v>186</v>
      </c>
      <c r="H21" s="1">
        <v>412</v>
      </c>
      <c r="I21" s="1">
        <v>4425</v>
      </c>
      <c r="J21" s="1">
        <f t="shared" si="0"/>
        <v>70642</v>
      </c>
      <c r="K21" s="38" t="s">
        <v>57</v>
      </c>
      <c r="L21" s="39"/>
      <c r="M21" s="39"/>
      <c r="N21" s="39"/>
    </row>
    <row r="22" spans="1:14" x14ac:dyDescent="0.25">
      <c r="A22" s="1" t="s">
        <v>41</v>
      </c>
      <c r="B22" s="38">
        <v>18</v>
      </c>
      <c r="C22" s="1">
        <v>2058</v>
      </c>
      <c r="D22" s="1">
        <v>574</v>
      </c>
      <c r="E22" s="1">
        <v>787</v>
      </c>
      <c r="F22" s="1">
        <v>254</v>
      </c>
      <c r="G22" s="1">
        <v>206</v>
      </c>
      <c r="H22" s="1">
        <v>400</v>
      </c>
      <c r="I22" s="1">
        <v>4279</v>
      </c>
      <c r="J22" s="1">
        <f t="shared" si="0"/>
        <v>74921</v>
      </c>
      <c r="K22" s="38" t="s">
        <v>57</v>
      </c>
      <c r="L22" s="39"/>
      <c r="M22" s="39"/>
      <c r="N22" s="39"/>
    </row>
    <row r="23" spans="1:14" x14ac:dyDescent="0.25">
      <c r="A23" s="1" t="s">
        <v>3</v>
      </c>
      <c r="B23" s="38">
        <v>19</v>
      </c>
      <c r="C23" s="1">
        <v>1902</v>
      </c>
      <c r="D23" s="1">
        <v>495</v>
      </c>
      <c r="E23" s="1">
        <v>600</v>
      </c>
      <c r="F23" s="1">
        <v>227</v>
      </c>
      <c r="G23" s="1">
        <v>187</v>
      </c>
      <c r="H23" s="1">
        <v>350</v>
      </c>
      <c r="I23" s="1">
        <v>3761</v>
      </c>
      <c r="J23" s="1">
        <f t="shared" si="0"/>
        <v>78682</v>
      </c>
      <c r="K23" s="38" t="s">
        <v>57</v>
      </c>
      <c r="L23" s="39"/>
      <c r="M23" s="39"/>
      <c r="N23" s="39"/>
    </row>
    <row r="24" spans="1:14" x14ac:dyDescent="0.25">
      <c r="A24" s="1" t="s">
        <v>4</v>
      </c>
      <c r="B24" s="50">
        <v>20</v>
      </c>
      <c r="C24" s="51">
        <v>2111</v>
      </c>
      <c r="D24" s="51">
        <v>538</v>
      </c>
      <c r="E24" s="51">
        <v>713</v>
      </c>
      <c r="F24" s="51">
        <v>239</v>
      </c>
      <c r="G24" s="51">
        <v>186</v>
      </c>
      <c r="H24" s="51">
        <v>360</v>
      </c>
      <c r="I24" s="51">
        <v>4147</v>
      </c>
      <c r="J24" s="51">
        <f t="shared" si="0"/>
        <v>82829</v>
      </c>
      <c r="K24" s="38" t="s">
        <v>57</v>
      </c>
      <c r="L24" s="18">
        <v>6186</v>
      </c>
      <c r="M24" s="39" t="s">
        <v>47</v>
      </c>
      <c r="N24" s="39"/>
    </row>
    <row r="25" spans="1:14" x14ac:dyDescent="0.25">
      <c r="A25" s="1" t="s">
        <v>42</v>
      </c>
      <c r="B25" s="38">
        <v>21</v>
      </c>
      <c r="C25" s="1">
        <v>1493</v>
      </c>
      <c r="D25" s="1">
        <v>315</v>
      </c>
      <c r="E25" s="1">
        <v>403</v>
      </c>
      <c r="F25" s="1">
        <v>82</v>
      </c>
      <c r="G25" s="1">
        <v>95</v>
      </c>
      <c r="H25" s="1">
        <v>243</v>
      </c>
      <c r="I25" s="1">
        <v>2631</v>
      </c>
      <c r="J25" s="1">
        <f t="shared" si="0"/>
        <v>85460</v>
      </c>
      <c r="K25" s="38" t="s">
        <v>57</v>
      </c>
    </row>
    <row r="26" spans="1:14" x14ac:dyDescent="0.25">
      <c r="A26" s="1" t="s">
        <v>5</v>
      </c>
      <c r="B26" s="38">
        <v>22</v>
      </c>
      <c r="C26" s="33">
        <v>2619</v>
      </c>
      <c r="D26" s="33">
        <v>1281</v>
      </c>
      <c r="E26" s="33">
        <v>1417</v>
      </c>
      <c r="F26" s="33">
        <v>381</v>
      </c>
      <c r="G26" s="33">
        <v>201</v>
      </c>
      <c r="H26" s="33">
        <v>287</v>
      </c>
      <c r="I26" s="33">
        <v>6186</v>
      </c>
      <c r="J26" s="33">
        <f t="shared" si="0"/>
        <v>91646</v>
      </c>
      <c r="K26" s="53" t="s">
        <v>57</v>
      </c>
      <c r="L26" s="39"/>
      <c r="N26" s="39"/>
    </row>
    <row r="27" spans="1:14" x14ac:dyDescent="0.25">
      <c r="A27" s="1" t="s">
        <v>6</v>
      </c>
      <c r="B27" s="38">
        <v>23</v>
      </c>
      <c r="C27" s="1">
        <v>1810</v>
      </c>
      <c r="D27" s="1">
        <v>515</v>
      </c>
      <c r="E27" s="1">
        <v>729</v>
      </c>
      <c r="F27" s="1">
        <v>217</v>
      </c>
      <c r="G27" s="1">
        <v>200</v>
      </c>
      <c r="H27" s="1">
        <v>376</v>
      </c>
      <c r="I27" s="1">
        <v>3847</v>
      </c>
      <c r="J27" s="1">
        <f t="shared" si="0"/>
        <v>95493</v>
      </c>
      <c r="K27" s="38" t="s">
        <v>57</v>
      </c>
      <c r="L27" s="39"/>
      <c r="M27" s="39"/>
      <c r="N27" s="39"/>
    </row>
    <row r="28" spans="1:14" x14ac:dyDescent="0.25">
      <c r="A28" s="1" t="s">
        <v>7</v>
      </c>
      <c r="B28" s="38">
        <v>24</v>
      </c>
      <c r="C28" s="1">
        <v>2108</v>
      </c>
      <c r="D28" s="1">
        <v>539</v>
      </c>
      <c r="E28" s="1">
        <v>895</v>
      </c>
      <c r="F28" s="1">
        <v>238</v>
      </c>
      <c r="G28" s="1">
        <v>220</v>
      </c>
      <c r="H28" s="1">
        <v>342</v>
      </c>
      <c r="I28" s="1">
        <v>4342</v>
      </c>
      <c r="J28" s="1">
        <f t="shared" si="0"/>
        <v>99835</v>
      </c>
      <c r="K28" s="38" t="s">
        <v>57</v>
      </c>
      <c r="L28" s="39"/>
      <c r="M28" s="39"/>
      <c r="N28" s="39"/>
    </row>
    <row r="29" spans="1:14" x14ac:dyDescent="0.25">
      <c r="A29" s="1" t="s">
        <v>41</v>
      </c>
      <c r="B29" s="38">
        <v>25</v>
      </c>
      <c r="C29" s="1">
        <v>1638</v>
      </c>
      <c r="D29" s="1">
        <v>400</v>
      </c>
      <c r="E29" s="1">
        <v>491</v>
      </c>
      <c r="F29" s="1">
        <v>112</v>
      </c>
      <c r="G29" s="1">
        <v>188</v>
      </c>
      <c r="H29" s="1">
        <v>337</v>
      </c>
      <c r="I29" s="1">
        <v>3166</v>
      </c>
      <c r="J29" s="1">
        <v>103001</v>
      </c>
      <c r="K29" s="38" t="s">
        <v>57</v>
      </c>
      <c r="L29" s="39"/>
      <c r="M29" s="39"/>
      <c r="N29" s="39"/>
    </row>
    <row r="30" spans="1:14" x14ac:dyDescent="0.25">
      <c r="A30" s="1" t="s">
        <v>3</v>
      </c>
      <c r="B30" s="38">
        <v>26</v>
      </c>
      <c r="C30" s="1">
        <v>1996</v>
      </c>
      <c r="D30" s="1">
        <v>613</v>
      </c>
      <c r="E30" s="1">
        <v>977</v>
      </c>
      <c r="F30" s="1">
        <v>217</v>
      </c>
      <c r="G30" s="1">
        <v>218</v>
      </c>
      <c r="H30" s="1">
        <v>342</v>
      </c>
      <c r="I30" s="1">
        <v>4363</v>
      </c>
      <c r="J30" s="1">
        <f t="shared" si="0"/>
        <v>107364</v>
      </c>
      <c r="K30" s="38" t="s">
        <v>57</v>
      </c>
      <c r="L30" s="39"/>
      <c r="M30" s="39"/>
      <c r="N30" s="39"/>
    </row>
    <row r="31" spans="1:14" x14ac:dyDescent="0.25">
      <c r="A31" s="1" t="s">
        <v>4</v>
      </c>
      <c r="B31" s="50">
        <v>27</v>
      </c>
      <c r="C31" s="51">
        <v>1735</v>
      </c>
      <c r="D31" s="51">
        <v>513</v>
      </c>
      <c r="E31" s="51">
        <v>635</v>
      </c>
      <c r="F31" s="51">
        <v>125</v>
      </c>
      <c r="G31" s="51">
        <v>155</v>
      </c>
      <c r="H31" s="51">
        <v>125</v>
      </c>
      <c r="I31" s="51">
        <v>3288</v>
      </c>
      <c r="J31" s="51">
        <f t="shared" si="0"/>
        <v>110652</v>
      </c>
      <c r="K31" s="38" t="s">
        <v>57</v>
      </c>
      <c r="L31" s="39"/>
      <c r="M31" s="39"/>
      <c r="N31" s="39"/>
    </row>
    <row r="32" spans="1:14" x14ac:dyDescent="0.25">
      <c r="A32" s="1" t="s">
        <v>42</v>
      </c>
      <c r="B32" s="38">
        <v>28</v>
      </c>
      <c r="C32" s="1">
        <v>1764</v>
      </c>
      <c r="D32" s="1">
        <v>541</v>
      </c>
      <c r="E32" s="1">
        <v>679</v>
      </c>
      <c r="F32" s="1">
        <v>110</v>
      </c>
      <c r="G32" s="1">
        <v>155</v>
      </c>
      <c r="H32" s="1">
        <v>217</v>
      </c>
      <c r="I32" s="1">
        <v>3466</v>
      </c>
      <c r="J32" s="1">
        <f t="shared" si="0"/>
        <v>114118</v>
      </c>
      <c r="K32" s="38" t="s">
        <v>57</v>
      </c>
      <c r="L32" s="39"/>
      <c r="M32" s="39"/>
      <c r="N32" s="39"/>
    </row>
    <row r="33" spans="1:14" x14ac:dyDescent="0.25">
      <c r="A33" s="1" t="s">
        <v>5</v>
      </c>
      <c r="B33" s="38">
        <v>29</v>
      </c>
      <c r="C33" s="31">
        <v>2385</v>
      </c>
      <c r="D33" s="31">
        <v>1024</v>
      </c>
      <c r="E33" s="31">
        <v>1124</v>
      </c>
      <c r="F33" s="31">
        <v>206</v>
      </c>
      <c r="G33" s="31">
        <v>248</v>
      </c>
      <c r="H33" s="31">
        <v>239</v>
      </c>
      <c r="I33" s="31">
        <v>5226</v>
      </c>
      <c r="J33" s="31">
        <f t="shared" si="0"/>
        <v>119344</v>
      </c>
      <c r="K33" s="32" t="s">
        <v>57</v>
      </c>
      <c r="L33" s="39"/>
      <c r="M33" s="39"/>
      <c r="N33" s="39"/>
    </row>
    <row r="34" spans="1:14" x14ac:dyDescent="0.25">
      <c r="A34" s="1" t="s">
        <v>6</v>
      </c>
      <c r="B34" s="38">
        <v>30</v>
      </c>
      <c r="C34" s="1">
        <v>1540</v>
      </c>
      <c r="D34" s="1">
        <v>411</v>
      </c>
      <c r="E34" s="1">
        <v>543</v>
      </c>
      <c r="F34" s="1">
        <v>117</v>
      </c>
      <c r="G34" s="1">
        <v>153</v>
      </c>
      <c r="H34" s="1">
        <v>261</v>
      </c>
      <c r="I34" s="1">
        <v>3025</v>
      </c>
      <c r="J34" s="1">
        <f t="shared" si="0"/>
        <v>122369</v>
      </c>
      <c r="K34" s="38" t="s">
        <v>57</v>
      </c>
      <c r="L34" s="39"/>
      <c r="M34" s="39"/>
      <c r="N34" s="39"/>
    </row>
    <row r="35" spans="1:14" x14ac:dyDescent="0.25">
      <c r="A35" s="1" t="s">
        <v>7</v>
      </c>
      <c r="B35" s="38">
        <v>31</v>
      </c>
      <c r="C35" s="1">
        <v>1533</v>
      </c>
      <c r="D35" s="1">
        <v>426</v>
      </c>
      <c r="E35" s="1">
        <v>568</v>
      </c>
      <c r="F35" s="1">
        <v>151</v>
      </c>
      <c r="G35" s="1">
        <v>161</v>
      </c>
      <c r="H35" s="1">
        <v>209</v>
      </c>
      <c r="I35" s="1">
        <v>3048</v>
      </c>
      <c r="J35" s="1">
        <f t="shared" si="0"/>
        <v>125417</v>
      </c>
      <c r="K35" s="38" t="s">
        <v>57</v>
      </c>
      <c r="L35" s="39"/>
      <c r="M35" s="39"/>
      <c r="N35" s="39"/>
    </row>
    <row r="36" spans="1:14" ht="15.75" thickBot="1" x14ac:dyDescent="0.3">
      <c r="A36" s="1" t="s">
        <v>53</v>
      </c>
      <c r="B36" s="54"/>
      <c r="C36" s="1">
        <v>61427</v>
      </c>
      <c r="D36" s="1">
        <v>18624</v>
      </c>
      <c r="E36" s="1">
        <v>23063</v>
      </c>
      <c r="F36" s="1">
        <v>6169</v>
      </c>
      <c r="G36" s="1">
        <v>5942</v>
      </c>
      <c r="H36" s="1">
        <v>10192</v>
      </c>
      <c r="I36" s="44"/>
      <c r="J36" s="1"/>
      <c r="K36" s="45"/>
      <c r="L36" s="39"/>
      <c r="M36" s="39"/>
      <c r="N36" s="39"/>
    </row>
    <row r="37" spans="1:14" ht="15.75" thickBot="1" x14ac:dyDescent="0.3">
      <c r="B37"/>
      <c r="E37" s="61" t="s">
        <v>43</v>
      </c>
      <c r="F37" s="62"/>
      <c r="G37" s="62"/>
      <c r="H37" s="62"/>
      <c r="I37" s="63"/>
      <c r="J37" s="76">
        <f>J35/B35</f>
        <v>4045.7096774193546</v>
      </c>
      <c r="K37"/>
    </row>
    <row r="38" spans="1:14" ht="26.25" x14ac:dyDescent="0.4">
      <c r="A38" s="15" t="s">
        <v>44</v>
      </c>
      <c r="B38"/>
      <c r="J38" s="16">
        <v>125417</v>
      </c>
      <c r="K38"/>
    </row>
    <row r="39" spans="1:14" x14ac:dyDescent="0.25">
      <c r="J39" s="29"/>
      <c r="K39"/>
    </row>
    <row r="40" spans="1:14" x14ac:dyDescent="0.25">
      <c r="J40" s="20"/>
      <c r="K40"/>
    </row>
    <row r="41" spans="1:14" x14ac:dyDescent="0.25">
      <c r="J41" s="20"/>
      <c r="K41"/>
    </row>
    <row r="42" spans="1:14" x14ac:dyDescent="0.25">
      <c r="J42" s="20"/>
      <c r="K42"/>
    </row>
    <row r="43" spans="1:14" x14ac:dyDescent="0.25">
      <c r="J43" s="20"/>
      <c r="K43"/>
    </row>
    <row r="44" spans="1:14" x14ac:dyDescent="0.25">
      <c r="J44" s="20"/>
      <c r="K44"/>
    </row>
    <row r="45" spans="1:14" x14ac:dyDescent="0.25">
      <c r="J45" s="20"/>
      <c r="K45"/>
    </row>
    <row r="46" spans="1:14" x14ac:dyDescent="0.25">
      <c r="J46" s="20"/>
      <c r="K46"/>
    </row>
    <row r="47" spans="1:14" x14ac:dyDescent="0.25">
      <c r="J47" s="20"/>
      <c r="K47"/>
    </row>
    <row r="48" spans="1:14" x14ac:dyDescent="0.25">
      <c r="J48" s="20"/>
      <c r="K48"/>
    </row>
    <row r="49" spans="10:11" x14ac:dyDescent="0.25">
      <c r="J49" s="20"/>
      <c r="K49"/>
    </row>
    <row r="50" spans="10:11" x14ac:dyDescent="0.25">
      <c r="J50" s="20"/>
      <c r="K50"/>
    </row>
    <row r="51" spans="10:11" x14ac:dyDescent="0.25">
      <c r="J51" s="20"/>
      <c r="K51"/>
    </row>
    <row r="52" spans="10:11" x14ac:dyDescent="0.25">
      <c r="J52" s="20"/>
      <c r="K52"/>
    </row>
    <row r="53" spans="10:11" x14ac:dyDescent="0.25">
      <c r="J53" s="20"/>
      <c r="K53"/>
    </row>
    <row r="54" spans="10:11" x14ac:dyDescent="0.25">
      <c r="J54" s="20"/>
      <c r="K54"/>
    </row>
    <row r="55" spans="10:11" x14ac:dyDescent="0.25">
      <c r="J55" s="20"/>
      <c r="K55"/>
    </row>
    <row r="56" spans="10:11" x14ac:dyDescent="0.25">
      <c r="J56" s="20"/>
      <c r="K56"/>
    </row>
    <row r="57" spans="10:11" x14ac:dyDescent="0.25">
      <c r="J57" s="20"/>
      <c r="K57"/>
    </row>
    <row r="58" spans="10:11" x14ac:dyDescent="0.25">
      <c r="J58" s="20"/>
      <c r="K58"/>
    </row>
    <row r="59" spans="10:11" x14ac:dyDescent="0.25">
      <c r="J59" s="20"/>
      <c r="K59"/>
    </row>
    <row r="60" spans="10:11" x14ac:dyDescent="0.25">
      <c r="J60" s="20"/>
      <c r="K60"/>
    </row>
    <row r="61" spans="10:11" x14ac:dyDescent="0.25">
      <c r="J61" s="20"/>
      <c r="K61"/>
    </row>
    <row r="62" spans="10:11" x14ac:dyDescent="0.25">
      <c r="J62" s="20"/>
      <c r="K62"/>
    </row>
    <row r="63" spans="10:11" x14ac:dyDescent="0.25">
      <c r="J63" s="20"/>
      <c r="K63"/>
    </row>
    <row r="64" spans="10:11" x14ac:dyDescent="0.25">
      <c r="J64" s="20"/>
      <c r="K64"/>
    </row>
    <row r="65" spans="3:11" x14ac:dyDescent="0.25">
      <c r="J65" s="20"/>
      <c r="K65"/>
    </row>
    <row r="66" spans="3:11" x14ac:dyDescent="0.25">
      <c r="J66" s="20"/>
      <c r="K66"/>
    </row>
    <row r="67" spans="3:11" x14ac:dyDescent="0.25">
      <c r="J67" s="20"/>
      <c r="K67"/>
    </row>
    <row r="68" spans="3:11" x14ac:dyDescent="0.25">
      <c r="J68" s="20"/>
      <c r="K68"/>
    </row>
    <row r="69" spans="3:11" x14ac:dyDescent="0.25">
      <c r="J69" s="20"/>
      <c r="K69"/>
    </row>
    <row r="70" spans="3:11" x14ac:dyDescent="0.25">
      <c r="J70" s="20"/>
      <c r="K70"/>
    </row>
    <row r="71" spans="3:11" x14ac:dyDescent="0.25">
      <c r="J71" s="20"/>
      <c r="K71"/>
    </row>
    <row r="72" spans="3:11" x14ac:dyDescent="0.25">
      <c r="J72" s="20"/>
      <c r="K72"/>
    </row>
    <row r="73" spans="3:11" x14ac:dyDescent="0.25">
      <c r="J73" s="20"/>
      <c r="K73"/>
    </row>
    <row r="74" spans="3:11" x14ac:dyDescent="0.25">
      <c r="J74" s="20"/>
      <c r="K74"/>
    </row>
    <row r="75" spans="3:11" x14ac:dyDescent="0.25">
      <c r="J75" s="20"/>
      <c r="K75"/>
    </row>
    <row r="76" spans="3:11" x14ac:dyDescent="0.25">
      <c r="C76" s="30"/>
      <c r="D76" t="s">
        <v>45</v>
      </c>
      <c r="J76" s="20"/>
      <c r="K76"/>
    </row>
    <row r="77" spans="3:11" x14ac:dyDescent="0.25">
      <c r="C77" s="18"/>
      <c r="D77" t="s">
        <v>46</v>
      </c>
      <c r="J77" s="20"/>
      <c r="K77"/>
    </row>
    <row r="78" spans="3:11" x14ac:dyDescent="0.25">
      <c r="J78" s="20"/>
      <c r="K78"/>
    </row>
    <row r="79" spans="3:11" x14ac:dyDescent="0.25">
      <c r="J79" s="20"/>
      <c r="K79"/>
    </row>
    <row r="80" spans="3:11" x14ac:dyDescent="0.25">
      <c r="J80" s="20"/>
      <c r="K80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64" workbookViewId="0">
      <selection activeCell="L31" sqref="L31"/>
    </sheetView>
  </sheetViews>
  <sheetFormatPr baseColWidth="10" defaultRowHeight="15" x14ac:dyDescent="0.25"/>
  <cols>
    <col min="1" max="1" width="11.42578125" customWidth="1"/>
    <col min="2" max="2" width="8.28515625" style="20" customWidth="1"/>
    <col min="3" max="3" width="19.28515625" customWidth="1"/>
    <col min="4" max="4" width="15.85546875" customWidth="1"/>
    <col min="5" max="6" width="13.42578125" customWidth="1"/>
    <col min="7" max="8" width="14.28515625" customWidth="1"/>
    <col min="10" max="10" width="15.85546875" customWidth="1"/>
    <col min="11" max="11" width="10.140625" style="20" customWidth="1"/>
  </cols>
  <sheetData>
    <row r="1" spans="1:13" ht="26.25" x14ac:dyDescent="0.4">
      <c r="A1" s="2" t="s">
        <v>69</v>
      </c>
      <c r="J1" s="20"/>
    </row>
    <row r="2" spans="1:13" ht="27" thickBot="1" x14ac:dyDescent="0.45">
      <c r="A2" s="2"/>
      <c r="J2" s="20"/>
    </row>
    <row r="3" spans="1:13" ht="19.5" thickBot="1" x14ac:dyDescent="0.35">
      <c r="A3" s="21"/>
      <c r="B3" s="22"/>
      <c r="C3" s="87" t="s">
        <v>34</v>
      </c>
      <c r="D3" s="88"/>
      <c r="E3" s="89"/>
      <c r="F3" s="56"/>
      <c r="G3" s="21"/>
      <c r="H3" s="21"/>
      <c r="I3" s="90" t="s">
        <v>35</v>
      </c>
      <c r="J3" s="91"/>
      <c r="K3" s="22"/>
    </row>
    <row r="4" spans="1:13" ht="18.75" x14ac:dyDescent="0.3">
      <c r="A4" s="23" t="s">
        <v>0</v>
      </c>
      <c r="B4" s="23" t="s">
        <v>1</v>
      </c>
      <c r="C4" s="24" t="s">
        <v>36</v>
      </c>
      <c r="D4" s="24" t="s">
        <v>37</v>
      </c>
      <c r="E4" s="25" t="s">
        <v>38</v>
      </c>
      <c r="F4" s="6" t="s">
        <v>49</v>
      </c>
      <c r="G4" s="23" t="s">
        <v>54</v>
      </c>
      <c r="H4" s="23" t="s">
        <v>52</v>
      </c>
      <c r="I4" s="24" t="s">
        <v>39</v>
      </c>
      <c r="J4" s="24" t="s">
        <v>40</v>
      </c>
      <c r="K4" s="23" t="s">
        <v>2</v>
      </c>
    </row>
    <row r="5" spans="1:13" x14ac:dyDescent="0.25">
      <c r="A5" s="1" t="s">
        <v>41</v>
      </c>
      <c r="B5" s="38">
        <v>1</v>
      </c>
      <c r="C5" s="1">
        <v>1585</v>
      </c>
      <c r="D5" s="1">
        <v>446</v>
      </c>
      <c r="E5" s="1">
        <v>490</v>
      </c>
      <c r="F5" s="1">
        <v>141</v>
      </c>
      <c r="G5" s="1">
        <v>168</v>
      </c>
      <c r="H5" s="1">
        <v>302</v>
      </c>
      <c r="I5" s="1">
        <v>3132</v>
      </c>
      <c r="J5" s="1">
        <f>I5</f>
        <v>3132</v>
      </c>
      <c r="K5" s="38" t="s">
        <v>70</v>
      </c>
      <c r="L5" s="39"/>
    </row>
    <row r="6" spans="1:13" x14ac:dyDescent="0.25">
      <c r="A6" s="1" t="s">
        <v>3</v>
      </c>
      <c r="B6" s="38">
        <v>2</v>
      </c>
      <c r="C6" s="1">
        <v>1088</v>
      </c>
      <c r="D6" s="1">
        <v>256</v>
      </c>
      <c r="E6" s="1">
        <v>202</v>
      </c>
      <c r="F6" s="1">
        <v>68</v>
      </c>
      <c r="G6" s="1">
        <v>142</v>
      </c>
      <c r="H6" s="1">
        <v>250</v>
      </c>
      <c r="I6" s="1">
        <v>2006</v>
      </c>
      <c r="J6" s="1">
        <f>I6+J5</f>
        <v>5138</v>
      </c>
      <c r="K6" s="38" t="s">
        <v>70</v>
      </c>
      <c r="L6" s="39"/>
    </row>
    <row r="7" spans="1:13" x14ac:dyDescent="0.25">
      <c r="A7" s="1" t="s">
        <v>4</v>
      </c>
      <c r="B7" s="38">
        <v>3</v>
      </c>
      <c r="C7" s="1">
        <v>1595</v>
      </c>
      <c r="D7" s="1">
        <v>563</v>
      </c>
      <c r="E7" s="1">
        <v>735</v>
      </c>
      <c r="F7" s="1">
        <v>124</v>
      </c>
      <c r="G7" s="1">
        <v>177</v>
      </c>
      <c r="H7" s="1">
        <v>354</v>
      </c>
      <c r="I7" s="1">
        <v>3548</v>
      </c>
      <c r="J7" s="1">
        <f t="shared" ref="J7:J32" si="0">I7+J6</f>
        <v>8686</v>
      </c>
      <c r="K7" s="38" t="s">
        <v>70</v>
      </c>
      <c r="L7" s="18">
        <v>9209</v>
      </c>
      <c r="M7" t="s">
        <v>47</v>
      </c>
    </row>
    <row r="8" spans="1:13" x14ac:dyDescent="0.25">
      <c r="A8" s="1" t="s">
        <v>42</v>
      </c>
      <c r="B8" s="38">
        <v>4</v>
      </c>
      <c r="C8" s="1">
        <v>2283</v>
      </c>
      <c r="D8" s="1">
        <v>813</v>
      </c>
      <c r="E8" s="1">
        <v>1039</v>
      </c>
      <c r="F8" s="1">
        <v>478</v>
      </c>
      <c r="G8" s="1">
        <v>266</v>
      </c>
      <c r="H8" s="1">
        <v>314</v>
      </c>
      <c r="I8" s="1">
        <v>5193</v>
      </c>
      <c r="J8" s="1">
        <f t="shared" si="0"/>
        <v>13879</v>
      </c>
      <c r="K8" s="38" t="s">
        <v>70</v>
      </c>
      <c r="L8" s="39"/>
    </row>
    <row r="9" spans="1:13" x14ac:dyDescent="0.25">
      <c r="A9" s="1" t="s">
        <v>5</v>
      </c>
      <c r="B9" s="32">
        <v>5</v>
      </c>
      <c r="C9" s="31">
        <v>2583</v>
      </c>
      <c r="D9" s="31">
        <v>743</v>
      </c>
      <c r="E9" s="31">
        <v>1026</v>
      </c>
      <c r="F9" s="31">
        <v>277</v>
      </c>
      <c r="G9" s="31">
        <v>209</v>
      </c>
      <c r="H9" s="31">
        <v>327</v>
      </c>
      <c r="I9" s="31">
        <v>5165</v>
      </c>
      <c r="J9" s="31">
        <f t="shared" si="0"/>
        <v>19044</v>
      </c>
      <c r="K9" s="38" t="s">
        <v>70</v>
      </c>
      <c r="L9" s="39"/>
    </row>
    <row r="10" spans="1:13" x14ac:dyDescent="0.25">
      <c r="A10" s="1" t="s">
        <v>6</v>
      </c>
      <c r="B10" s="38">
        <v>6</v>
      </c>
      <c r="C10" s="1">
        <v>1487</v>
      </c>
      <c r="D10" s="1">
        <v>458</v>
      </c>
      <c r="E10" s="1">
        <v>485</v>
      </c>
      <c r="F10" s="1">
        <v>173</v>
      </c>
      <c r="G10" s="1">
        <v>151</v>
      </c>
      <c r="H10" s="1">
        <v>366</v>
      </c>
      <c r="I10" s="1">
        <v>3120</v>
      </c>
      <c r="J10" s="1">
        <f t="shared" si="0"/>
        <v>22164</v>
      </c>
      <c r="K10" s="38" t="s">
        <v>70</v>
      </c>
      <c r="L10" s="39"/>
    </row>
    <row r="11" spans="1:13" x14ac:dyDescent="0.25">
      <c r="A11" s="1" t="s">
        <v>7</v>
      </c>
      <c r="B11" s="38">
        <v>7</v>
      </c>
      <c r="C11" s="1">
        <v>1709</v>
      </c>
      <c r="D11" s="1">
        <v>507</v>
      </c>
      <c r="E11" s="1">
        <v>749</v>
      </c>
      <c r="F11" s="1">
        <v>246</v>
      </c>
      <c r="G11" s="1">
        <v>209</v>
      </c>
      <c r="H11" s="1">
        <v>387</v>
      </c>
      <c r="I11" s="1">
        <v>3807</v>
      </c>
      <c r="J11" s="1">
        <f t="shared" si="0"/>
        <v>25971</v>
      </c>
      <c r="K11" s="38" t="s">
        <v>70</v>
      </c>
      <c r="L11" s="39"/>
    </row>
    <row r="12" spans="1:13" x14ac:dyDescent="0.25">
      <c r="A12" s="1" t="s">
        <v>41</v>
      </c>
      <c r="B12" s="38">
        <v>8</v>
      </c>
      <c r="C12" s="1">
        <v>1660</v>
      </c>
      <c r="D12" s="1">
        <v>527</v>
      </c>
      <c r="E12" s="1">
        <v>728</v>
      </c>
      <c r="F12" s="1">
        <v>219</v>
      </c>
      <c r="G12" s="1">
        <v>186</v>
      </c>
      <c r="H12" s="1">
        <v>336</v>
      </c>
      <c r="I12" s="1">
        <v>3656</v>
      </c>
      <c r="J12" s="1">
        <f t="shared" si="0"/>
        <v>29627</v>
      </c>
      <c r="K12" s="38" t="s">
        <v>70</v>
      </c>
      <c r="L12" s="39"/>
    </row>
    <row r="13" spans="1:13" x14ac:dyDescent="0.25">
      <c r="A13" s="1" t="s">
        <v>3</v>
      </c>
      <c r="B13" s="38">
        <v>9</v>
      </c>
      <c r="C13" s="1">
        <v>1567</v>
      </c>
      <c r="D13" s="1">
        <v>515</v>
      </c>
      <c r="E13" s="1">
        <v>642</v>
      </c>
      <c r="F13" s="1">
        <v>173</v>
      </c>
      <c r="G13" s="1">
        <v>183</v>
      </c>
      <c r="H13" s="1">
        <v>359</v>
      </c>
      <c r="I13" s="1">
        <v>3439</v>
      </c>
      <c r="J13" s="1">
        <f t="shared" si="0"/>
        <v>33066</v>
      </c>
      <c r="K13" s="38" t="s">
        <v>70</v>
      </c>
      <c r="L13" s="39"/>
    </row>
    <row r="14" spans="1:13" x14ac:dyDescent="0.25">
      <c r="A14" s="1" t="s">
        <v>4</v>
      </c>
      <c r="B14" s="38">
        <v>10</v>
      </c>
      <c r="C14" s="1">
        <v>1761</v>
      </c>
      <c r="D14" s="1">
        <v>524</v>
      </c>
      <c r="E14" s="1">
        <v>838</v>
      </c>
      <c r="F14" s="1">
        <v>254</v>
      </c>
      <c r="G14" s="1">
        <v>234</v>
      </c>
      <c r="H14" s="1">
        <v>381</v>
      </c>
      <c r="I14" s="1">
        <v>3992</v>
      </c>
      <c r="J14" s="1">
        <f t="shared" si="0"/>
        <v>37058</v>
      </c>
      <c r="K14" s="38" t="s">
        <v>70</v>
      </c>
      <c r="L14" s="39"/>
    </row>
    <row r="15" spans="1:13" x14ac:dyDescent="0.25">
      <c r="A15" s="1" t="s">
        <v>42</v>
      </c>
      <c r="B15" s="38">
        <v>11</v>
      </c>
      <c r="C15" s="1">
        <v>2297</v>
      </c>
      <c r="D15" s="1">
        <v>861</v>
      </c>
      <c r="E15" s="1">
        <v>1244</v>
      </c>
      <c r="F15" s="1">
        <v>303</v>
      </c>
      <c r="G15" s="1">
        <v>195</v>
      </c>
      <c r="H15" s="1">
        <v>266</v>
      </c>
      <c r="I15" s="1">
        <v>5166</v>
      </c>
      <c r="J15" s="1">
        <f t="shared" si="0"/>
        <v>42224</v>
      </c>
      <c r="K15" s="38" t="s">
        <v>70</v>
      </c>
      <c r="L15" s="39"/>
    </row>
    <row r="16" spans="1:13" x14ac:dyDescent="0.25">
      <c r="A16" s="1" t="s">
        <v>5</v>
      </c>
      <c r="B16" s="32">
        <v>12</v>
      </c>
      <c r="C16" s="31">
        <v>2359</v>
      </c>
      <c r="D16" s="31">
        <v>1033</v>
      </c>
      <c r="E16" s="31">
        <v>1107</v>
      </c>
      <c r="F16" s="31">
        <v>238</v>
      </c>
      <c r="G16" s="31">
        <v>219</v>
      </c>
      <c r="H16" s="31">
        <v>239</v>
      </c>
      <c r="I16" s="31">
        <v>5195</v>
      </c>
      <c r="J16" s="31">
        <f t="shared" si="0"/>
        <v>47419</v>
      </c>
      <c r="K16" s="38" t="s">
        <v>70</v>
      </c>
      <c r="L16" s="39"/>
    </row>
    <row r="17" spans="1:12" x14ac:dyDescent="0.25">
      <c r="A17" s="1" t="s">
        <v>6</v>
      </c>
      <c r="B17" s="38">
        <v>13</v>
      </c>
      <c r="C17" s="1">
        <v>1615</v>
      </c>
      <c r="D17" s="1">
        <v>521</v>
      </c>
      <c r="E17" s="1">
        <v>569</v>
      </c>
      <c r="F17" s="1">
        <v>90</v>
      </c>
      <c r="G17" s="1">
        <v>166</v>
      </c>
      <c r="H17" s="1">
        <v>300</v>
      </c>
      <c r="I17" s="1">
        <v>3261</v>
      </c>
      <c r="J17" s="1">
        <f t="shared" si="0"/>
        <v>50680</v>
      </c>
      <c r="K17" s="38" t="s">
        <v>70</v>
      </c>
      <c r="L17" s="39"/>
    </row>
    <row r="18" spans="1:12" x14ac:dyDescent="0.25">
      <c r="A18" s="1" t="s">
        <v>7</v>
      </c>
      <c r="B18" s="38">
        <v>14</v>
      </c>
      <c r="C18" s="1">
        <v>1062</v>
      </c>
      <c r="D18" s="1">
        <v>254</v>
      </c>
      <c r="E18" s="1">
        <v>241</v>
      </c>
      <c r="F18" s="1">
        <v>56</v>
      </c>
      <c r="G18" s="1">
        <v>103</v>
      </c>
      <c r="H18" s="1">
        <v>262</v>
      </c>
      <c r="I18" s="1">
        <v>1978</v>
      </c>
      <c r="J18" s="1">
        <f t="shared" si="0"/>
        <v>52658</v>
      </c>
      <c r="K18" s="38" t="s">
        <v>70</v>
      </c>
      <c r="L18" s="39"/>
    </row>
    <row r="19" spans="1:12" x14ac:dyDescent="0.25">
      <c r="A19" s="1" t="s">
        <v>41</v>
      </c>
      <c r="B19" s="38">
        <v>15</v>
      </c>
      <c r="C19" s="1">
        <v>1576</v>
      </c>
      <c r="D19" s="1">
        <v>798</v>
      </c>
      <c r="E19" s="1">
        <v>1281</v>
      </c>
      <c r="F19" s="1">
        <v>287</v>
      </c>
      <c r="G19" s="1">
        <v>193</v>
      </c>
      <c r="H19" s="1">
        <v>382</v>
      </c>
      <c r="I19" s="1">
        <v>4517</v>
      </c>
      <c r="J19" s="1">
        <f t="shared" si="0"/>
        <v>57175</v>
      </c>
      <c r="K19" s="38" t="s">
        <v>70</v>
      </c>
      <c r="L19" s="39"/>
    </row>
    <row r="20" spans="1:12" x14ac:dyDescent="0.25">
      <c r="A20" s="1" t="s">
        <v>3</v>
      </c>
      <c r="B20" s="38">
        <v>16</v>
      </c>
      <c r="C20" s="1">
        <v>972</v>
      </c>
      <c r="D20" s="1">
        <v>235</v>
      </c>
      <c r="E20" s="1">
        <v>194</v>
      </c>
      <c r="F20" s="1">
        <v>69</v>
      </c>
      <c r="G20" s="1">
        <v>99</v>
      </c>
      <c r="H20" s="1">
        <v>269</v>
      </c>
      <c r="I20" s="1">
        <v>1838</v>
      </c>
      <c r="J20" s="1">
        <f t="shared" si="0"/>
        <v>59013</v>
      </c>
      <c r="K20" s="38" t="s">
        <v>70</v>
      </c>
      <c r="L20" s="39"/>
    </row>
    <row r="21" spans="1:12" x14ac:dyDescent="0.25">
      <c r="A21" s="1" t="s">
        <v>4</v>
      </c>
      <c r="B21" s="38">
        <v>17</v>
      </c>
      <c r="C21" s="1">
        <v>920</v>
      </c>
      <c r="D21" s="1">
        <v>331</v>
      </c>
      <c r="E21" s="1">
        <v>73</v>
      </c>
      <c r="F21" s="1">
        <v>51</v>
      </c>
      <c r="G21" s="1">
        <v>95</v>
      </c>
      <c r="H21" s="1">
        <v>178</v>
      </c>
      <c r="I21" s="1">
        <v>1648</v>
      </c>
      <c r="J21" s="1">
        <f t="shared" si="0"/>
        <v>60661</v>
      </c>
      <c r="K21" s="38" t="s">
        <v>70</v>
      </c>
      <c r="L21" s="39"/>
    </row>
    <row r="22" spans="1:12" x14ac:dyDescent="0.25">
      <c r="A22" s="1" t="s">
        <v>42</v>
      </c>
      <c r="B22" s="38">
        <v>18</v>
      </c>
      <c r="C22" s="1">
        <v>1730</v>
      </c>
      <c r="D22" s="1">
        <v>662</v>
      </c>
      <c r="E22" s="1">
        <v>802</v>
      </c>
      <c r="F22" s="1">
        <v>271</v>
      </c>
      <c r="G22" s="1">
        <v>171</v>
      </c>
      <c r="H22" s="1">
        <v>439</v>
      </c>
      <c r="I22" s="1">
        <v>4075</v>
      </c>
      <c r="J22" s="1">
        <f t="shared" si="0"/>
        <v>64736</v>
      </c>
      <c r="K22" s="38" t="s">
        <v>70</v>
      </c>
      <c r="L22" s="39"/>
    </row>
    <row r="23" spans="1:12" x14ac:dyDescent="0.25">
      <c r="A23" s="1" t="s">
        <v>5</v>
      </c>
      <c r="B23" s="64">
        <v>19</v>
      </c>
      <c r="C23" s="65">
        <v>3971</v>
      </c>
      <c r="D23" s="65">
        <v>1591</v>
      </c>
      <c r="E23" s="65">
        <v>1912</v>
      </c>
      <c r="F23" s="65">
        <v>837</v>
      </c>
      <c r="G23" s="65">
        <v>306</v>
      </c>
      <c r="H23" s="65">
        <v>592</v>
      </c>
      <c r="I23" s="65">
        <v>9209</v>
      </c>
      <c r="J23" s="65">
        <f t="shared" si="0"/>
        <v>73945</v>
      </c>
      <c r="K23" s="38" t="s">
        <v>70</v>
      </c>
      <c r="L23" s="39"/>
    </row>
    <row r="24" spans="1:12" x14ac:dyDescent="0.25">
      <c r="A24" s="1" t="s">
        <v>6</v>
      </c>
      <c r="B24" s="38">
        <v>20</v>
      </c>
      <c r="C24" s="1">
        <v>3350</v>
      </c>
      <c r="D24" s="1">
        <v>1425</v>
      </c>
      <c r="E24" s="1">
        <v>1819</v>
      </c>
      <c r="F24" s="1">
        <v>1145</v>
      </c>
      <c r="G24" s="1">
        <v>319</v>
      </c>
      <c r="H24" s="1">
        <v>644</v>
      </c>
      <c r="I24" s="1">
        <v>8702</v>
      </c>
      <c r="J24" s="1">
        <v>82647</v>
      </c>
      <c r="K24" s="38" t="s">
        <v>70</v>
      </c>
      <c r="L24" s="39"/>
    </row>
    <row r="25" spans="1:12" x14ac:dyDescent="0.25">
      <c r="A25" s="1" t="s">
        <v>7</v>
      </c>
      <c r="B25" s="38">
        <v>21</v>
      </c>
      <c r="C25" s="1">
        <v>1889</v>
      </c>
      <c r="D25" s="1">
        <v>703</v>
      </c>
      <c r="E25" s="1">
        <v>789</v>
      </c>
      <c r="F25" s="1">
        <v>274</v>
      </c>
      <c r="G25" s="1">
        <v>229</v>
      </c>
      <c r="H25" s="1">
        <v>382</v>
      </c>
      <c r="I25" s="1">
        <v>4266</v>
      </c>
      <c r="J25" s="1">
        <f t="shared" si="0"/>
        <v>86913</v>
      </c>
      <c r="K25" s="38" t="s">
        <v>70</v>
      </c>
      <c r="L25" s="39"/>
    </row>
    <row r="26" spans="1:12" x14ac:dyDescent="0.25">
      <c r="A26" s="1" t="s">
        <v>41</v>
      </c>
      <c r="B26" s="38">
        <v>22</v>
      </c>
      <c r="C26" s="1">
        <v>1671</v>
      </c>
      <c r="D26" s="1">
        <v>507</v>
      </c>
      <c r="E26" s="1">
        <v>407</v>
      </c>
      <c r="F26" s="1">
        <v>119</v>
      </c>
      <c r="G26" s="1">
        <v>139</v>
      </c>
      <c r="H26" s="1">
        <v>315</v>
      </c>
      <c r="I26" s="1">
        <v>3158</v>
      </c>
      <c r="J26" s="1">
        <f t="shared" si="0"/>
        <v>90071</v>
      </c>
      <c r="K26" s="38" t="s">
        <v>70</v>
      </c>
      <c r="L26" s="39"/>
    </row>
    <row r="27" spans="1:12" x14ac:dyDescent="0.25">
      <c r="A27" s="1" t="s">
        <v>3</v>
      </c>
      <c r="B27" s="38">
        <v>23</v>
      </c>
      <c r="C27" s="1">
        <v>1504</v>
      </c>
      <c r="D27" s="1">
        <v>260</v>
      </c>
      <c r="E27" s="1">
        <v>496</v>
      </c>
      <c r="F27" s="1">
        <v>88</v>
      </c>
      <c r="G27" s="1">
        <v>153</v>
      </c>
      <c r="H27" s="1">
        <v>345</v>
      </c>
      <c r="I27" s="1">
        <v>2846</v>
      </c>
      <c r="J27" s="1">
        <f t="shared" si="0"/>
        <v>92917</v>
      </c>
      <c r="K27" s="38" t="s">
        <v>70</v>
      </c>
      <c r="L27" s="39"/>
    </row>
    <row r="28" spans="1:12" x14ac:dyDescent="0.25">
      <c r="A28" s="1" t="s">
        <v>4</v>
      </c>
      <c r="B28" s="38">
        <v>24</v>
      </c>
      <c r="C28" s="1">
        <v>1766</v>
      </c>
      <c r="D28" s="1">
        <v>762</v>
      </c>
      <c r="E28" s="1">
        <v>502</v>
      </c>
      <c r="F28" s="1">
        <v>138</v>
      </c>
      <c r="G28" s="1">
        <v>196</v>
      </c>
      <c r="H28" s="1">
        <v>350</v>
      </c>
      <c r="I28" s="1">
        <v>3714</v>
      </c>
      <c r="J28" s="1">
        <f t="shared" si="0"/>
        <v>96631</v>
      </c>
      <c r="K28" s="38" t="s">
        <v>70</v>
      </c>
      <c r="L28" s="39"/>
    </row>
    <row r="29" spans="1:12" x14ac:dyDescent="0.25">
      <c r="A29" s="1" t="s">
        <v>42</v>
      </c>
      <c r="B29" s="38">
        <v>25</v>
      </c>
      <c r="C29" s="1">
        <v>2296</v>
      </c>
      <c r="D29" s="1">
        <v>916</v>
      </c>
      <c r="E29" s="1">
        <v>698</v>
      </c>
      <c r="F29" s="1">
        <v>269</v>
      </c>
      <c r="G29" s="1">
        <v>228</v>
      </c>
      <c r="H29" s="1">
        <v>339</v>
      </c>
      <c r="I29" s="1">
        <v>4746</v>
      </c>
      <c r="J29" s="1">
        <v>101377</v>
      </c>
      <c r="K29" s="38" t="s">
        <v>70</v>
      </c>
      <c r="L29" s="39"/>
    </row>
    <row r="30" spans="1:12" x14ac:dyDescent="0.25">
      <c r="A30" s="1" t="s">
        <v>5</v>
      </c>
      <c r="B30" s="32">
        <v>26</v>
      </c>
      <c r="C30" s="31">
        <v>1931</v>
      </c>
      <c r="D30" s="31">
        <v>1064</v>
      </c>
      <c r="E30" s="31">
        <v>595</v>
      </c>
      <c r="F30" s="31">
        <v>152</v>
      </c>
      <c r="G30" s="31">
        <v>229</v>
      </c>
      <c r="H30" s="31">
        <v>181</v>
      </c>
      <c r="I30" s="31">
        <v>4152</v>
      </c>
      <c r="J30" s="31">
        <f t="shared" si="0"/>
        <v>105529</v>
      </c>
      <c r="K30" s="38" t="s">
        <v>70</v>
      </c>
      <c r="L30" s="39"/>
    </row>
    <row r="31" spans="1:12" x14ac:dyDescent="0.25">
      <c r="A31" s="1" t="s">
        <v>6</v>
      </c>
      <c r="B31" s="38">
        <v>27</v>
      </c>
      <c r="C31" s="1">
        <v>948</v>
      </c>
      <c r="D31" s="1">
        <v>320</v>
      </c>
      <c r="E31" s="1">
        <v>183</v>
      </c>
      <c r="F31" s="1">
        <v>82</v>
      </c>
      <c r="G31" s="1">
        <v>118</v>
      </c>
      <c r="H31" s="1">
        <v>165</v>
      </c>
      <c r="I31" s="1">
        <v>1816</v>
      </c>
      <c r="J31" s="1">
        <v>107345</v>
      </c>
      <c r="K31" s="38" t="s">
        <v>70</v>
      </c>
      <c r="L31" s="39"/>
    </row>
    <row r="32" spans="1:12" ht="15.75" thickBot="1" x14ac:dyDescent="0.3">
      <c r="A32" s="1" t="s">
        <v>7</v>
      </c>
      <c r="B32" s="38">
        <v>28</v>
      </c>
      <c r="C32" s="1">
        <v>811</v>
      </c>
      <c r="D32" s="1">
        <v>170</v>
      </c>
      <c r="E32" s="1">
        <v>127</v>
      </c>
      <c r="F32" s="1">
        <v>39</v>
      </c>
      <c r="G32" s="1">
        <v>83</v>
      </c>
      <c r="H32" s="1">
        <v>136</v>
      </c>
      <c r="I32" s="1">
        <v>1366</v>
      </c>
      <c r="J32" s="1">
        <f t="shared" si="0"/>
        <v>108711</v>
      </c>
      <c r="K32" s="38" t="s">
        <v>70</v>
      </c>
    </row>
    <row r="33" spans="1:10" ht="15.75" thickBot="1" x14ac:dyDescent="0.3">
      <c r="E33" s="26" t="s">
        <v>43</v>
      </c>
      <c r="F33" s="27"/>
      <c r="G33" s="27"/>
      <c r="H33" s="27"/>
      <c r="I33" s="27"/>
      <c r="J33" s="28">
        <f>J32/B32</f>
        <v>3882.5357142857142</v>
      </c>
    </row>
    <row r="34" spans="1:10" ht="26.25" x14ac:dyDescent="0.4">
      <c r="A34" s="15" t="s">
        <v>44</v>
      </c>
      <c r="J34" s="16">
        <v>108711</v>
      </c>
    </row>
    <row r="35" spans="1:10" x14ac:dyDescent="0.25">
      <c r="J35" s="29"/>
    </row>
    <row r="36" spans="1:10" x14ac:dyDescent="0.25">
      <c r="J36" s="20"/>
    </row>
    <row r="37" spans="1:10" x14ac:dyDescent="0.25">
      <c r="J37" s="20"/>
    </row>
    <row r="38" spans="1:10" x14ac:dyDescent="0.25">
      <c r="J38" s="20"/>
    </row>
    <row r="39" spans="1:10" x14ac:dyDescent="0.25">
      <c r="J39" s="20"/>
    </row>
    <row r="40" spans="1:10" x14ac:dyDescent="0.25">
      <c r="J40" s="20"/>
    </row>
    <row r="41" spans="1:10" x14ac:dyDescent="0.25">
      <c r="J41" s="20"/>
    </row>
    <row r="42" spans="1:10" x14ac:dyDescent="0.25">
      <c r="J42" s="20"/>
    </row>
    <row r="43" spans="1:10" x14ac:dyDescent="0.25">
      <c r="J43" s="20"/>
    </row>
    <row r="44" spans="1:10" x14ac:dyDescent="0.25">
      <c r="J44" s="20"/>
    </row>
    <row r="45" spans="1:10" x14ac:dyDescent="0.25">
      <c r="J45" s="20"/>
    </row>
    <row r="46" spans="1:10" x14ac:dyDescent="0.25">
      <c r="J46" s="20"/>
    </row>
    <row r="47" spans="1:10" x14ac:dyDescent="0.25">
      <c r="J47" s="20"/>
    </row>
    <row r="48" spans="1:10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/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  <row r="61" spans="10:10" x14ac:dyDescent="0.25">
      <c r="J61" s="20"/>
    </row>
    <row r="62" spans="10:10" x14ac:dyDescent="0.25">
      <c r="J62" s="20"/>
    </row>
    <row r="63" spans="10:10" x14ac:dyDescent="0.25">
      <c r="J63" s="20"/>
    </row>
    <row r="64" spans="10:10" x14ac:dyDescent="0.25">
      <c r="J64" s="20"/>
    </row>
    <row r="65" spans="3:10" x14ac:dyDescent="0.25">
      <c r="J65" s="20"/>
    </row>
    <row r="66" spans="3:10" x14ac:dyDescent="0.25">
      <c r="J66" s="20"/>
    </row>
    <row r="67" spans="3:10" x14ac:dyDescent="0.25">
      <c r="J67" s="20"/>
    </row>
    <row r="68" spans="3:10" x14ac:dyDescent="0.25">
      <c r="J68" s="20"/>
    </row>
    <row r="69" spans="3:10" x14ac:dyDescent="0.25">
      <c r="J69" s="20"/>
    </row>
    <row r="70" spans="3:10" x14ac:dyDescent="0.25">
      <c r="J70" s="20"/>
    </row>
    <row r="71" spans="3:10" x14ac:dyDescent="0.25">
      <c r="J71" s="20"/>
    </row>
    <row r="72" spans="3:10" x14ac:dyDescent="0.25">
      <c r="C72" s="30"/>
      <c r="D72" t="s">
        <v>45</v>
      </c>
      <c r="J72" s="20"/>
    </row>
    <row r="73" spans="3:10" x14ac:dyDescent="0.25">
      <c r="C73" s="18"/>
      <c r="D73" t="s">
        <v>46</v>
      </c>
      <c r="J73" s="20"/>
    </row>
    <row r="74" spans="3:10" x14ac:dyDescent="0.25">
      <c r="J74" s="20"/>
    </row>
    <row r="75" spans="3:10" x14ac:dyDescent="0.25">
      <c r="J75" s="20"/>
    </row>
    <row r="76" spans="3:10" x14ac:dyDescent="0.25">
      <c r="J76" s="20"/>
    </row>
  </sheetData>
  <mergeCells count="2">
    <mergeCell ref="C3:E3"/>
    <mergeCell ref="I3:J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22" workbookViewId="0">
      <selection activeCell="I81" sqref="I81"/>
    </sheetView>
  </sheetViews>
  <sheetFormatPr baseColWidth="10" defaultRowHeight="15" x14ac:dyDescent="0.25"/>
  <cols>
    <col min="2" max="2" width="11.42578125" style="20"/>
    <col min="3" max="3" width="13.42578125" customWidth="1"/>
    <col min="4" max="4" width="15.42578125" customWidth="1"/>
    <col min="5" max="6" width="14.7109375" customWidth="1"/>
    <col min="7" max="8" width="14.42578125" customWidth="1"/>
    <col min="9" max="9" width="12.42578125" customWidth="1"/>
    <col min="10" max="10" width="15" customWidth="1"/>
    <col min="11" max="11" width="11.42578125" style="20"/>
  </cols>
  <sheetData>
    <row r="1" spans="1:12" ht="26.25" x14ac:dyDescent="0.4">
      <c r="A1" s="2" t="s">
        <v>71</v>
      </c>
      <c r="J1" s="20"/>
    </row>
    <row r="2" spans="1:12" ht="27" thickBot="1" x14ac:dyDescent="0.45">
      <c r="A2" s="2"/>
      <c r="J2" s="20"/>
    </row>
    <row r="3" spans="1:12" ht="19.5" thickBot="1" x14ac:dyDescent="0.35">
      <c r="A3" s="42"/>
      <c r="B3" s="43"/>
      <c r="C3" s="82" t="s">
        <v>34</v>
      </c>
      <c r="D3" s="83"/>
      <c r="E3" s="84"/>
      <c r="F3" s="48"/>
      <c r="G3" s="42"/>
      <c r="H3" s="42"/>
      <c r="I3" s="85" t="s">
        <v>35</v>
      </c>
      <c r="J3" s="86"/>
      <c r="K3" s="43"/>
    </row>
    <row r="4" spans="1:12" ht="18.75" x14ac:dyDescent="0.3">
      <c r="A4" s="35" t="s">
        <v>0</v>
      </c>
      <c r="B4" s="35" t="s">
        <v>1</v>
      </c>
      <c r="C4" s="36" t="s">
        <v>36</v>
      </c>
      <c r="D4" s="36" t="s">
        <v>37</v>
      </c>
      <c r="E4" s="37" t="s">
        <v>38</v>
      </c>
      <c r="F4" s="37" t="s">
        <v>49</v>
      </c>
      <c r="G4" s="35" t="s">
        <v>54</v>
      </c>
      <c r="H4" s="36" t="s">
        <v>52</v>
      </c>
      <c r="I4" s="36" t="s">
        <v>39</v>
      </c>
      <c r="J4" s="36" t="s">
        <v>40</v>
      </c>
      <c r="K4" s="35" t="s">
        <v>2</v>
      </c>
    </row>
    <row r="5" spans="1:12" x14ac:dyDescent="0.25">
      <c r="A5" s="1" t="s">
        <v>56</v>
      </c>
      <c r="B5" s="50">
        <f>FEBRERO2023!B5</f>
        <v>1</v>
      </c>
      <c r="C5" s="51">
        <v>826</v>
      </c>
      <c r="D5" s="51">
        <v>181</v>
      </c>
      <c r="E5" s="51">
        <v>102</v>
      </c>
      <c r="F5" s="51">
        <v>8</v>
      </c>
      <c r="G5" s="51">
        <v>77</v>
      </c>
      <c r="H5" s="51">
        <v>174</v>
      </c>
      <c r="I5" s="51">
        <f t="shared" ref="I5:I35" si="0">SUM(C5:H5)</f>
        <v>1368</v>
      </c>
      <c r="J5" s="51">
        <f>I5</f>
        <v>1368</v>
      </c>
      <c r="K5" s="50" t="s">
        <v>57</v>
      </c>
      <c r="L5" s="55"/>
    </row>
    <row r="6" spans="1:12" x14ac:dyDescent="0.25">
      <c r="A6" s="1" t="s">
        <v>3</v>
      </c>
      <c r="B6" s="38">
        <f>FEBRERO2023!B6</f>
        <v>2</v>
      </c>
      <c r="C6" s="1">
        <v>847</v>
      </c>
      <c r="D6" s="1">
        <v>172</v>
      </c>
      <c r="E6" s="1">
        <v>127</v>
      </c>
      <c r="F6" s="1">
        <v>36</v>
      </c>
      <c r="G6" s="1">
        <v>69</v>
      </c>
      <c r="H6" s="1">
        <v>141</v>
      </c>
      <c r="I6" s="1">
        <f t="shared" si="0"/>
        <v>1392</v>
      </c>
      <c r="J6" s="1">
        <f>J5+I6</f>
        <v>2760</v>
      </c>
      <c r="K6" s="50" t="s">
        <v>57</v>
      </c>
    </row>
    <row r="7" spans="1:12" x14ac:dyDescent="0.25">
      <c r="A7" s="1" t="s">
        <v>4</v>
      </c>
      <c r="B7" s="50">
        <f>FEBRERO2023!B7</f>
        <v>3</v>
      </c>
      <c r="C7" s="51">
        <v>792</v>
      </c>
      <c r="D7" s="51">
        <v>231</v>
      </c>
      <c r="E7" s="51">
        <v>141</v>
      </c>
      <c r="F7" s="51">
        <v>16</v>
      </c>
      <c r="G7" s="51">
        <v>102</v>
      </c>
      <c r="H7" s="51">
        <v>139</v>
      </c>
      <c r="I7" s="51">
        <f t="shared" si="0"/>
        <v>1421</v>
      </c>
      <c r="J7" s="51">
        <f t="shared" ref="J7:J35" si="1">J6+I7</f>
        <v>4181</v>
      </c>
      <c r="K7" s="50" t="s">
        <v>57</v>
      </c>
      <c r="L7" s="55"/>
    </row>
    <row r="8" spans="1:12" x14ac:dyDescent="0.25">
      <c r="A8" s="1" t="s">
        <v>42</v>
      </c>
      <c r="B8" s="38">
        <f>FEBRERO2023!B8</f>
        <v>4</v>
      </c>
      <c r="C8" s="1">
        <v>1543</v>
      </c>
      <c r="D8" s="1">
        <v>415</v>
      </c>
      <c r="E8" s="1">
        <v>282</v>
      </c>
      <c r="F8" s="1">
        <v>81</v>
      </c>
      <c r="G8" s="1">
        <v>149</v>
      </c>
      <c r="H8" s="1">
        <v>136</v>
      </c>
      <c r="I8" s="1">
        <f t="shared" si="0"/>
        <v>2606</v>
      </c>
      <c r="J8" s="1">
        <f t="shared" si="1"/>
        <v>6787</v>
      </c>
      <c r="K8" s="50" t="s">
        <v>57</v>
      </c>
    </row>
    <row r="9" spans="1:12" x14ac:dyDescent="0.25">
      <c r="A9" s="1" t="s">
        <v>5</v>
      </c>
      <c r="B9" s="68">
        <f>FEBRERO2023!B9</f>
        <v>5</v>
      </c>
      <c r="C9" s="69">
        <v>1606</v>
      </c>
      <c r="D9" s="69">
        <v>352</v>
      </c>
      <c r="E9" s="69">
        <v>395</v>
      </c>
      <c r="F9" s="69">
        <v>74</v>
      </c>
      <c r="G9" s="69">
        <v>178</v>
      </c>
      <c r="H9" s="69">
        <v>111</v>
      </c>
      <c r="I9" s="69">
        <f t="shared" si="0"/>
        <v>2716</v>
      </c>
      <c r="J9" s="69">
        <f t="shared" si="1"/>
        <v>9503</v>
      </c>
      <c r="K9" s="68" t="s">
        <v>57</v>
      </c>
    </row>
    <row r="10" spans="1:12" x14ac:dyDescent="0.25">
      <c r="A10" s="1" t="s">
        <v>6</v>
      </c>
      <c r="B10" s="66">
        <f>FEBRERO2023!B10</f>
        <v>6</v>
      </c>
      <c r="C10" s="67">
        <v>602</v>
      </c>
      <c r="D10" s="67">
        <v>228</v>
      </c>
      <c r="E10" s="67">
        <v>53</v>
      </c>
      <c r="F10" s="67">
        <v>14</v>
      </c>
      <c r="G10" s="67">
        <v>105</v>
      </c>
      <c r="H10" s="67">
        <v>131</v>
      </c>
      <c r="I10" s="67">
        <f t="shared" si="0"/>
        <v>1133</v>
      </c>
      <c r="J10" s="67">
        <f t="shared" si="1"/>
        <v>10636</v>
      </c>
      <c r="K10" s="50" t="s">
        <v>57</v>
      </c>
    </row>
    <row r="11" spans="1:12" x14ac:dyDescent="0.25">
      <c r="A11" s="1" t="s">
        <v>7</v>
      </c>
      <c r="B11" s="38">
        <f>FEBRERO2023!B11</f>
        <v>7</v>
      </c>
      <c r="C11" s="1">
        <v>668</v>
      </c>
      <c r="D11" s="1">
        <v>175</v>
      </c>
      <c r="E11" s="1">
        <v>71</v>
      </c>
      <c r="F11" s="1">
        <v>14</v>
      </c>
      <c r="G11" s="1">
        <v>110</v>
      </c>
      <c r="H11" s="1">
        <v>139</v>
      </c>
      <c r="I11" s="1">
        <f t="shared" si="0"/>
        <v>1177</v>
      </c>
      <c r="J11" s="1">
        <f t="shared" si="1"/>
        <v>11813</v>
      </c>
      <c r="K11" s="50" t="s">
        <v>57</v>
      </c>
    </row>
    <row r="12" spans="1:12" x14ac:dyDescent="0.25">
      <c r="A12" s="1" t="s">
        <v>41</v>
      </c>
      <c r="B12" s="38">
        <f>FEBRERO2023!B12</f>
        <v>8</v>
      </c>
      <c r="C12" s="1">
        <v>861</v>
      </c>
      <c r="D12" s="1">
        <v>177</v>
      </c>
      <c r="E12" s="1">
        <v>60</v>
      </c>
      <c r="F12" s="1">
        <v>51</v>
      </c>
      <c r="G12" s="1">
        <v>102</v>
      </c>
      <c r="H12" s="1">
        <v>147</v>
      </c>
      <c r="I12" s="1">
        <f t="shared" si="0"/>
        <v>1398</v>
      </c>
      <c r="J12" s="1">
        <f t="shared" si="1"/>
        <v>13211</v>
      </c>
      <c r="K12" s="50" t="s">
        <v>57</v>
      </c>
    </row>
    <row r="13" spans="1:12" x14ac:dyDescent="0.25">
      <c r="A13" s="1" t="s">
        <v>3</v>
      </c>
      <c r="B13" s="38">
        <f>FEBRERO2023!B13</f>
        <v>9</v>
      </c>
      <c r="C13" s="1">
        <v>705</v>
      </c>
      <c r="D13" s="1">
        <v>163</v>
      </c>
      <c r="E13" s="1">
        <v>44</v>
      </c>
      <c r="F13" s="1">
        <v>12</v>
      </c>
      <c r="G13" s="1">
        <v>100</v>
      </c>
      <c r="H13" s="1">
        <v>183</v>
      </c>
      <c r="I13" s="1">
        <f t="shared" si="0"/>
        <v>1207</v>
      </c>
      <c r="J13" s="1">
        <f t="shared" si="1"/>
        <v>14418</v>
      </c>
      <c r="K13" s="50" t="s">
        <v>57</v>
      </c>
    </row>
    <row r="14" spans="1:12" x14ac:dyDescent="0.25">
      <c r="A14" s="1" t="s">
        <v>4</v>
      </c>
      <c r="B14" s="50">
        <f>FEBRERO2023!B14</f>
        <v>10</v>
      </c>
      <c r="C14" s="51">
        <v>975</v>
      </c>
      <c r="D14" s="51">
        <v>288</v>
      </c>
      <c r="E14" s="51">
        <v>125</v>
      </c>
      <c r="F14" s="51">
        <v>18</v>
      </c>
      <c r="G14" s="51">
        <v>95</v>
      </c>
      <c r="H14" s="51">
        <v>147</v>
      </c>
      <c r="I14" s="51">
        <f t="shared" si="0"/>
        <v>1648</v>
      </c>
      <c r="J14" s="51">
        <f t="shared" si="1"/>
        <v>16066</v>
      </c>
      <c r="K14" s="50" t="s">
        <v>57</v>
      </c>
    </row>
    <row r="15" spans="1:12" x14ac:dyDescent="0.25">
      <c r="A15" s="1" t="s">
        <v>42</v>
      </c>
      <c r="B15" s="38">
        <f>FEBRERO2023!B15</f>
        <v>11</v>
      </c>
      <c r="C15" s="1">
        <v>1277</v>
      </c>
      <c r="D15" s="1">
        <v>294</v>
      </c>
      <c r="E15" s="1">
        <v>284</v>
      </c>
      <c r="F15" s="1">
        <v>51</v>
      </c>
      <c r="G15" s="1">
        <v>139</v>
      </c>
      <c r="H15" s="1">
        <v>172</v>
      </c>
      <c r="I15" s="1">
        <f t="shared" si="0"/>
        <v>2217</v>
      </c>
      <c r="J15" s="1">
        <f t="shared" si="1"/>
        <v>18283</v>
      </c>
      <c r="K15" s="50" t="s">
        <v>57</v>
      </c>
    </row>
    <row r="16" spans="1:12" x14ac:dyDescent="0.25">
      <c r="A16" s="1" t="s">
        <v>5</v>
      </c>
      <c r="B16" s="32">
        <f>FEBRERO2023!B16</f>
        <v>12</v>
      </c>
      <c r="C16" s="31">
        <v>1445</v>
      </c>
      <c r="D16" s="31">
        <v>269</v>
      </c>
      <c r="E16" s="31">
        <v>333</v>
      </c>
      <c r="F16" s="31">
        <v>54</v>
      </c>
      <c r="G16" s="31">
        <v>145</v>
      </c>
      <c r="H16" s="31">
        <v>156</v>
      </c>
      <c r="I16" s="31">
        <f t="shared" si="0"/>
        <v>2402</v>
      </c>
      <c r="J16" s="31">
        <f t="shared" si="1"/>
        <v>20685</v>
      </c>
      <c r="K16" s="32" t="s">
        <v>57</v>
      </c>
    </row>
    <row r="17" spans="1:15" x14ac:dyDescent="0.25">
      <c r="A17" s="1" t="s">
        <v>6</v>
      </c>
      <c r="B17" s="38">
        <f>FEBRERO2023!B17</f>
        <v>13</v>
      </c>
      <c r="C17" s="1">
        <v>600</v>
      </c>
      <c r="D17" s="1">
        <v>117</v>
      </c>
      <c r="E17" s="1">
        <v>70</v>
      </c>
      <c r="F17" s="1">
        <v>23</v>
      </c>
      <c r="G17" s="1">
        <v>95</v>
      </c>
      <c r="H17" s="1">
        <v>150</v>
      </c>
      <c r="I17" s="1">
        <f t="shared" si="0"/>
        <v>1055</v>
      </c>
      <c r="J17" s="1">
        <f t="shared" si="1"/>
        <v>21740</v>
      </c>
      <c r="K17" s="50" t="s">
        <v>57</v>
      </c>
    </row>
    <row r="18" spans="1:15" x14ac:dyDescent="0.25">
      <c r="A18" s="1" t="s">
        <v>7</v>
      </c>
      <c r="B18" s="38">
        <f>FEBRERO2023!B18</f>
        <v>14</v>
      </c>
      <c r="C18" s="1">
        <v>705</v>
      </c>
      <c r="D18" s="1">
        <v>186</v>
      </c>
      <c r="E18" s="1">
        <v>56</v>
      </c>
      <c r="F18" s="1">
        <v>16</v>
      </c>
      <c r="G18" s="1">
        <v>114</v>
      </c>
      <c r="H18" s="1">
        <v>155</v>
      </c>
      <c r="I18" s="1">
        <f t="shared" si="0"/>
        <v>1232</v>
      </c>
      <c r="J18" s="1">
        <f t="shared" si="1"/>
        <v>22972</v>
      </c>
      <c r="K18" s="50" t="s">
        <v>57</v>
      </c>
    </row>
    <row r="19" spans="1:15" x14ac:dyDescent="0.25">
      <c r="A19" s="1" t="s">
        <v>41</v>
      </c>
      <c r="B19" s="38">
        <f>FEBRERO2023!B19</f>
        <v>15</v>
      </c>
      <c r="C19" s="1">
        <v>519</v>
      </c>
      <c r="D19" s="1">
        <v>136</v>
      </c>
      <c r="E19" s="1">
        <v>34</v>
      </c>
      <c r="F19" s="1">
        <v>15</v>
      </c>
      <c r="G19" s="1">
        <v>96</v>
      </c>
      <c r="H19" s="1">
        <v>128</v>
      </c>
      <c r="I19" s="1">
        <f t="shared" si="0"/>
        <v>928</v>
      </c>
      <c r="J19" s="1">
        <f t="shared" si="1"/>
        <v>23900</v>
      </c>
      <c r="K19" s="50" t="s">
        <v>57</v>
      </c>
    </row>
    <row r="20" spans="1:15" x14ac:dyDescent="0.25">
      <c r="A20" s="1" t="s">
        <v>3</v>
      </c>
      <c r="B20" s="38">
        <f>FEBRERO2023!B20</f>
        <v>16</v>
      </c>
      <c r="C20" s="1">
        <v>671</v>
      </c>
      <c r="D20" s="1">
        <v>213</v>
      </c>
      <c r="E20" s="1">
        <v>52</v>
      </c>
      <c r="F20" s="1">
        <v>20</v>
      </c>
      <c r="G20" s="1">
        <v>132</v>
      </c>
      <c r="H20" s="1">
        <v>142</v>
      </c>
      <c r="I20" s="1">
        <f t="shared" si="0"/>
        <v>1230</v>
      </c>
      <c r="J20" s="1">
        <f t="shared" si="1"/>
        <v>25130</v>
      </c>
      <c r="K20" s="50" t="s">
        <v>57</v>
      </c>
    </row>
    <row r="21" spans="1:15" x14ac:dyDescent="0.25">
      <c r="A21" s="1" t="s">
        <v>4</v>
      </c>
      <c r="B21" s="50">
        <f>FEBRERO2023!B21</f>
        <v>17</v>
      </c>
      <c r="C21" s="51">
        <v>808</v>
      </c>
      <c r="D21" s="51">
        <v>247</v>
      </c>
      <c r="E21" s="51">
        <v>47</v>
      </c>
      <c r="F21" s="51">
        <v>22</v>
      </c>
      <c r="G21" s="51">
        <v>112</v>
      </c>
      <c r="H21" s="51">
        <v>118</v>
      </c>
      <c r="I21" s="51">
        <v>1354</v>
      </c>
      <c r="J21" s="51">
        <f t="shared" si="1"/>
        <v>26484</v>
      </c>
      <c r="K21" s="50" t="s">
        <v>57</v>
      </c>
    </row>
    <row r="22" spans="1:15" x14ac:dyDescent="0.25">
      <c r="A22" s="1" t="s">
        <v>42</v>
      </c>
      <c r="B22" s="38">
        <f>FEBRERO2023!B22</f>
        <v>18</v>
      </c>
      <c r="C22" s="1">
        <v>1365</v>
      </c>
      <c r="D22" s="1">
        <v>388</v>
      </c>
      <c r="E22" s="1">
        <v>176</v>
      </c>
      <c r="F22" s="1">
        <v>38</v>
      </c>
      <c r="G22" s="1">
        <v>132</v>
      </c>
      <c r="H22" s="1">
        <v>106</v>
      </c>
      <c r="I22" s="1">
        <f t="shared" si="0"/>
        <v>2205</v>
      </c>
      <c r="J22" s="1">
        <f t="shared" si="1"/>
        <v>28689</v>
      </c>
      <c r="K22" s="50" t="s">
        <v>57</v>
      </c>
    </row>
    <row r="23" spans="1:15" x14ac:dyDescent="0.25">
      <c r="A23" s="1" t="s">
        <v>5</v>
      </c>
      <c r="B23" s="32">
        <f>FEBRERO2023!B23</f>
        <v>19</v>
      </c>
      <c r="C23" s="31">
        <v>1367</v>
      </c>
      <c r="D23" s="31">
        <v>399</v>
      </c>
      <c r="E23" s="31">
        <v>287</v>
      </c>
      <c r="F23" s="31">
        <v>59</v>
      </c>
      <c r="G23" s="31">
        <v>123</v>
      </c>
      <c r="H23" s="31">
        <v>114</v>
      </c>
      <c r="I23" s="31">
        <f t="shared" si="0"/>
        <v>2349</v>
      </c>
      <c r="J23" s="31">
        <f t="shared" si="1"/>
        <v>31038</v>
      </c>
      <c r="K23" s="32" t="s">
        <v>57</v>
      </c>
    </row>
    <row r="24" spans="1:15" x14ac:dyDescent="0.25">
      <c r="A24" s="1" t="s">
        <v>6</v>
      </c>
      <c r="B24" s="38">
        <f>FEBRERO2023!B24</f>
        <v>20</v>
      </c>
      <c r="C24" s="1">
        <v>710</v>
      </c>
      <c r="D24" s="1">
        <v>141</v>
      </c>
      <c r="E24" s="1"/>
      <c r="F24" s="1">
        <v>15</v>
      </c>
      <c r="G24" s="1">
        <v>93</v>
      </c>
      <c r="H24" s="1">
        <v>87</v>
      </c>
      <c r="I24" s="1">
        <f t="shared" si="0"/>
        <v>1046</v>
      </c>
      <c r="J24" s="1">
        <f t="shared" si="1"/>
        <v>32084</v>
      </c>
      <c r="K24" s="50" t="s">
        <v>57</v>
      </c>
    </row>
    <row r="25" spans="1:15" x14ac:dyDescent="0.25">
      <c r="A25" s="1" t="s">
        <v>7</v>
      </c>
      <c r="B25" s="38">
        <f>FEBRERO2023!B25</f>
        <v>21</v>
      </c>
      <c r="C25" s="1">
        <v>295</v>
      </c>
      <c r="D25" s="1">
        <v>95</v>
      </c>
      <c r="E25" s="1"/>
      <c r="F25" s="1">
        <v>2</v>
      </c>
      <c r="G25" s="1">
        <v>43</v>
      </c>
      <c r="H25" s="1">
        <v>82</v>
      </c>
      <c r="I25" s="1">
        <f t="shared" si="0"/>
        <v>517</v>
      </c>
      <c r="J25" s="1">
        <f t="shared" si="1"/>
        <v>32601</v>
      </c>
      <c r="K25" s="50" t="s">
        <v>57</v>
      </c>
    </row>
    <row r="26" spans="1:15" x14ac:dyDescent="0.25">
      <c r="A26" s="1" t="s">
        <v>41</v>
      </c>
      <c r="B26" s="38">
        <f>FEBRERO2023!B26</f>
        <v>22</v>
      </c>
      <c r="C26" s="1">
        <v>478</v>
      </c>
      <c r="D26" s="1">
        <v>128</v>
      </c>
      <c r="E26" s="1"/>
      <c r="F26" s="1">
        <v>7</v>
      </c>
      <c r="G26" s="1">
        <v>78</v>
      </c>
      <c r="H26" s="1">
        <v>78</v>
      </c>
      <c r="I26" s="1">
        <f t="shared" si="0"/>
        <v>769</v>
      </c>
      <c r="J26" s="1">
        <f t="shared" si="1"/>
        <v>33370</v>
      </c>
      <c r="K26" s="50" t="s">
        <v>57</v>
      </c>
    </row>
    <row r="27" spans="1:15" x14ac:dyDescent="0.25">
      <c r="A27" s="1" t="s">
        <v>3</v>
      </c>
      <c r="B27" s="38">
        <f>FEBRERO2023!B27</f>
        <v>23</v>
      </c>
      <c r="C27" s="1">
        <v>720</v>
      </c>
      <c r="D27" s="1">
        <v>260</v>
      </c>
      <c r="E27" s="1"/>
      <c r="F27" s="1">
        <v>5</v>
      </c>
      <c r="G27" s="1">
        <v>111</v>
      </c>
      <c r="H27" s="1">
        <v>113</v>
      </c>
      <c r="I27" s="1">
        <f t="shared" si="0"/>
        <v>1209</v>
      </c>
      <c r="J27" s="1">
        <f t="shared" si="1"/>
        <v>34579</v>
      </c>
      <c r="K27" s="50" t="s">
        <v>57</v>
      </c>
    </row>
    <row r="28" spans="1:15" x14ac:dyDescent="0.25">
      <c r="A28" s="1" t="s">
        <v>4</v>
      </c>
      <c r="B28" s="53">
        <f>FEBRERO2023!B28</f>
        <v>24</v>
      </c>
      <c r="C28" s="33">
        <v>2037</v>
      </c>
      <c r="D28" s="33">
        <v>812</v>
      </c>
      <c r="E28" s="33"/>
      <c r="F28" s="33">
        <v>113</v>
      </c>
      <c r="G28" s="33">
        <v>197</v>
      </c>
      <c r="H28" s="33">
        <v>172</v>
      </c>
      <c r="I28" s="33">
        <f t="shared" si="0"/>
        <v>3331</v>
      </c>
      <c r="J28" s="33">
        <f t="shared" si="1"/>
        <v>37910</v>
      </c>
      <c r="K28" s="53" t="s">
        <v>57</v>
      </c>
      <c r="L28" t="s">
        <v>47</v>
      </c>
      <c r="N28" s="39"/>
      <c r="O28" s="39"/>
    </row>
    <row r="29" spans="1:15" x14ac:dyDescent="0.25">
      <c r="A29" s="1" t="s">
        <v>42</v>
      </c>
      <c r="B29" s="38">
        <f>FEBRERO2023!B29</f>
        <v>25</v>
      </c>
      <c r="C29" s="1">
        <v>1579</v>
      </c>
      <c r="D29" s="1">
        <v>738</v>
      </c>
      <c r="E29" s="1">
        <v>245</v>
      </c>
      <c r="F29" s="1">
        <v>140</v>
      </c>
      <c r="G29" s="1">
        <v>167</v>
      </c>
      <c r="H29" s="1">
        <v>186</v>
      </c>
      <c r="I29" s="1">
        <f t="shared" si="0"/>
        <v>3055</v>
      </c>
      <c r="J29" s="1">
        <f t="shared" si="1"/>
        <v>40965</v>
      </c>
      <c r="K29" s="50" t="s">
        <v>57</v>
      </c>
      <c r="L29" s="39"/>
      <c r="M29" s="39"/>
      <c r="N29" s="39"/>
      <c r="O29" s="39"/>
    </row>
    <row r="30" spans="1:15" x14ac:dyDescent="0.25">
      <c r="A30" s="1" t="s">
        <v>5</v>
      </c>
      <c r="B30" s="32">
        <f>FEBRERO2023!B30</f>
        <v>26</v>
      </c>
      <c r="C30" s="31">
        <v>1215</v>
      </c>
      <c r="D30" s="31">
        <v>506</v>
      </c>
      <c r="E30" s="31">
        <v>231</v>
      </c>
      <c r="F30" s="31">
        <v>65</v>
      </c>
      <c r="G30" s="31">
        <v>156</v>
      </c>
      <c r="H30" s="31">
        <v>166</v>
      </c>
      <c r="I30" s="31">
        <f t="shared" si="0"/>
        <v>2339</v>
      </c>
      <c r="J30" s="31">
        <f t="shared" si="1"/>
        <v>43304</v>
      </c>
      <c r="K30" s="32" t="s">
        <v>57</v>
      </c>
    </row>
    <row r="31" spans="1:15" x14ac:dyDescent="0.25">
      <c r="A31" s="1" t="s">
        <v>6</v>
      </c>
      <c r="B31" s="38">
        <f>FEBRERO2023!B31</f>
        <v>27</v>
      </c>
      <c r="C31" s="1">
        <v>725</v>
      </c>
      <c r="D31" s="1">
        <v>268</v>
      </c>
      <c r="E31" s="1"/>
      <c r="F31" s="1">
        <v>19</v>
      </c>
      <c r="G31" s="1">
        <v>99</v>
      </c>
      <c r="H31" s="1">
        <v>168</v>
      </c>
      <c r="I31" s="1">
        <f t="shared" si="0"/>
        <v>1279</v>
      </c>
      <c r="J31" s="1">
        <f t="shared" si="1"/>
        <v>44583</v>
      </c>
      <c r="K31" s="50" t="s">
        <v>57</v>
      </c>
    </row>
    <row r="32" spans="1:15" x14ac:dyDescent="0.25">
      <c r="A32" s="1" t="s">
        <v>7</v>
      </c>
      <c r="B32" s="38">
        <f>FEBRERO2023!B32</f>
        <v>28</v>
      </c>
      <c r="C32" s="1">
        <v>787</v>
      </c>
      <c r="D32" s="1">
        <v>198</v>
      </c>
      <c r="E32" s="1"/>
      <c r="F32" s="1">
        <v>18</v>
      </c>
      <c r="G32" s="1">
        <v>113</v>
      </c>
      <c r="H32" s="1">
        <v>200</v>
      </c>
      <c r="I32" s="1">
        <f t="shared" si="0"/>
        <v>1316</v>
      </c>
      <c r="J32" s="1">
        <f t="shared" si="1"/>
        <v>45899</v>
      </c>
      <c r="K32" s="50" t="s">
        <v>57</v>
      </c>
    </row>
    <row r="33" spans="1:12" x14ac:dyDescent="0.25">
      <c r="A33" s="1" t="s">
        <v>41</v>
      </c>
      <c r="B33" s="38">
        <v>29</v>
      </c>
      <c r="C33" s="1">
        <v>403</v>
      </c>
      <c r="D33" s="1">
        <v>168</v>
      </c>
      <c r="E33" s="1"/>
      <c r="F33" s="1">
        <v>0</v>
      </c>
      <c r="G33" s="1">
        <v>89</v>
      </c>
      <c r="H33" s="1">
        <v>142</v>
      </c>
      <c r="I33" s="1">
        <f t="shared" si="0"/>
        <v>802</v>
      </c>
      <c r="J33" s="1">
        <f t="shared" si="1"/>
        <v>46701</v>
      </c>
      <c r="K33" s="50" t="s">
        <v>57</v>
      </c>
    </row>
    <row r="34" spans="1:12" x14ac:dyDescent="0.25">
      <c r="A34" s="1" t="s">
        <v>3</v>
      </c>
      <c r="B34" s="38">
        <v>30</v>
      </c>
      <c r="C34" s="1">
        <v>723</v>
      </c>
      <c r="D34" s="1">
        <v>181</v>
      </c>
      <c r="E34" s="1"/>
      <c r="F34" s="1">
        <v>20</v>
      </c>
      <c r="G34" s="1">
        <v>112</v>
      </c>
      <c r="H34" s="1">
        <v>217</v>
      </c>
      <c r="I34" s="1">
        <f t="shared" si="0"/>
        <v>1253</v>
      </c>
      <c r="J34" s="1">
        <f t="shared" si="1"/>
        <v>47954</v>
      </c>
      <c r="K34" s="50" t="s">
        <v>57</v>
      </c>
    </row>
    <row r="35" spans="1:12" ht="15.75" thickBot="1" x14ac:dyDescent="0.3">
      <c r="A35" s="1" t="s">
        <v>4</v>
      </c>
      <c r="B35" s="50">
        <v>31</v>
      </c>
      <c r="C35" s="51">
        <v>578</v>
      </c>
      <c r="D35" s="51">
        <v>217</v>
      </c>
      <c r="E35" s="51"/>
      <c r="F35" s="51">
        <v>23</v>
      </c>
      <c r="G35" s="51">
        <v>79</v>
      </c>
      <c r="H35" s="51">
        <v>342</v>
      </c>
      <c r="I35" s="51">
        <f t="shared" si="0"/>
        <v>1239</v>
      </c>
      <c r="J35" s="51">
        <f t="shared" si="1"/>
        <v>49193</v>
      </c>
      <c r="K35" s="50" t="s">
        <v>57</v>
      </c>
      <c r="L35" s="39"/>
    </row>
    <row r="36" spans="1:12" ht="15.75" thickBot="1" x14ac:dyDescent="0.3">
      <c r="E36" s="26" t="s">
        <v>43</v>
      </c>
      <c r="F36" s="27"/>
      <c r="G36" s="27"/>
      <c r="H36" s="27"/>
      <c r="I36" s="27"/>
      <c r="J36" s="28">
        <f>J35/B35</f>
        <v>1586.8709677419354</v>
      </c>
    </row>
    <row r="37" spans="1:12" ht="23.25" x14ac:dyDescent="0.35">
      <c r="A37" s="15" t="s">
        <v>44</v>
      </c>
      <c r="J37" s="34">
        <v>49193</v>
      </c>
    </row>
    <row r="38" spans="1:12" x14ac:dyDescent="0.25">
      <c r="J38" s="29"/>
    </row>
    <row r="39" spans="1:12" x14ac:dyDescent="0.25">
      <c r="J39" s="20"/>
    </row>
    <row r="40" spans="1:12" x14ac:dyDescent="0.25">
      <c r="J40" s="20"/>
    </row>
    <row r="41" spans="1:12" x14ac:dyDescent="0.25">
      <c r="J41" s="20"/>
    </row>
    <row r="42" spans="1:12" x14ac:dyDescent="0.25">
      <c r="J42" s="20"/>
    </row>
    <row r="43" spans="1:12" x14ac:dyDescent="0.25">
      <c r="J43" s="20"/>
    </row>
    <row r="44" spans="1:12" x14ac:dyDescent="0.25">
      <c r="J44" s="20"/>
    </row>
    <row r="45" spans="1:12" x14ac:dyDescent="0.25">
      <c r="J45" s="20"/>
    </row>
    <row r="46" spans="1:12" x14ac:dyDescent="0.25">
      <c r="J46" s="20"/>
    </row>
    <row r="47" spans="1:12" x14ac:dyDescent="0.25">
      <c r="J47" s="20"/>
    </row>
    <row r="48" spans="1:12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/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  <row r="61" spans="10:10" x14ac:dyDescent="0.25">
      <c r="J61" s="20"/>
    </row>
    <row r="62" spans="10:10" x14ac:dyDescent="0.25">
      <c r="J62" s="20"/>
    </row>
    <row r="63" spans="10:10" x14ac:dyDescent="0.25">
      <c r="J63" s="20"/>
    </row>
    <row r="64" spans="10:10" x14ac:dyDescent="0.25">
      <c r="J64" s="20"/>
    </row>
    <row r="65" spans="3:10" x14ac:dyDescent="0.25">
      <c r="J65" s="20"/>
    </row>
    <row r="66" spans="3:10" x14ac:dyDescent="0.25">
      <c r="J66" s="20"/>
    </row>
    <row r="67" spans="3:10" x14ac:dyDescent="0.25">
      <c r="J67" s="20"/>
    </row>
    <row r="68" spans="3:10" x14ac:dyDescent="0.25">
      <c r="J68" s="20"/>
    </row>
    <row r="69" spans="3:10" x14ac:dyDescent="0.25">
      <c r="J69" s="20"/>
    </row>
    <row r="70" spans="3:10" x14ac:dyDescent="0.25">
      <c r="J70" s="20"/>
    </row>
    <row r="71" spans="3:10" x14ac:dyDescent="0.25">
      <c r="J71" s="20"/>
    </row>
    <row r="72" spans="3:10" x14ac:dyDescent="0.25">
      <c r="J72" s="20"/>
    </row>
    <row r="73" spans="3:10" x14ac:dyDescent="0.25">
      <c r="J73" s="20"/>
    </row>
    <row r="74" spans="3:10" x14ac:dyDescent="0.25">
      <c r="J74" s="20"/>
    </row>
    <row r="75" spans="3:10" x14ac:dyDescent="0.25">
      <c r="C75" s="30"/>
      <c r="D75" t="s">
        <v>45</v>
      </c>
      <c r="J75" s="20"/>
    </row>
    <row r="76" spans="3:10" x14ac:dyDescent="0.25">
      <c r="C76" s="18"/>
      <c r="D76" t="s">
        <v>46</v>
      </c>
      <c r="J76" s="20"/>
    </row>
    <row r="77" spans="3:10" x14ac:dyDescent="0.25">
      <c r="J77" s="20"/>
    </row>
    <row r="78" spans="3:10" x14ac:dyDescent="0.25">
      <c r="J78" s="20"/>
    </row>
    <row r="79" spans="3:10" x14ac:dyDescent="0.25">
      <c r="J79" s="20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B22" workbookViewId="0">
      <selection activeCell="N14" sqref="N14"/>
    </sheetView>
  </sheetViews>
  <sheetFormatPr baseColWidth="10" defaultRowHeight="15" x14ac:dyDescent="0.25"/>
  <cols>
    <col min="2" max="2" width="11.42578125" style="20"/>
    <col min="3" max="3" width="13.28515625" customWidth="1"/>
    <col min="4" max="4" width="15.42578125" customWidth="1"/>
    <col min="5" max="6" width="14.5703125" customWidth="1"/>
    <col min="7" max="8" width="14.42578125" customWidth="1"/>
    <col min="9" max="9" width="12.42578125" customWidth="1"/>
    <col min="10" max="10" width="16.28515625" customWidth="1"/>
    <col min="11" max="11" width="11.85546875" style="20" bestFit="1" customWidth="1"/>
  </cols>
  <sheetData>
    <row r="1" spans="1:14" ht="26.25" x14ac:dyDescent="0.4">
      <c r="A1" s="2" t="s">
        <v>72</v>
      </c>
      <c r="J1" s="20"/>
    </row>
    <row r="2" spans="1:14" ht="27" thickBot="1" x14ac:dyDescent="0.45">
      <c r="A2" s="2"/>
      <c r="J2" s="20"/>
    </row>
    <row r="3" spans="1:14" ht="19.5" thickBot="1" x14ac:dyDescent="0.35">
      <c r="A3" s="21"/>
      <c r="B3" s="22"/>
      <c r="C3" s="87" t="s">
        <v>34</v>
      </c>
      <c r="D3" s="88"/>
      <c r="E3" s="89"/>
      <c r="F3" s="56"/>
      <c r="G3" s="21"/>
      <c r="H3" s="21"/>
      <c r="I3" s="90" t="s">
        <v>35</v>
      </c>
      <c r="J3" s="91"/>
      <c r="K3" s="22"/>
    </row>
    <row r="4" spans="1:14" ht="18.75" x14ac:dyDescent="0.3">
      <c r="A4" s="23" t="s">
        <v>0</v>
      </c>
      <c r="B4" s="35" t="s">
        <v>1</v>
      </c>
      <c r="C4" s="36" t="s">
        <v>36</v>
      </c>
      <c r="D4" s="36" t="s">
        <v>37</v>
      </c>
      <c r="E4" s="37" t="s">
        <v>38</v>
      </c>
      <c r="F4" s="49" t="s">
        <v>49</v>
      </c>
      <c r="G4" s="35" t="s">
        <v>55</v>
      </c>
      <c r="H4" s="35" t="s">
        <v>52</v>
      </c>
      <c r="I4" s="36" t="s">
        <v>39</v>
      </c>
      <c r="J4" s="36" t="s">
        <v>40</v>
      </c>
      <c r="K4" s="35" t="s">
        <v>2</v>
      </c>
    </row>
    <row r="5" spans="1:14" x14ac:dyDescent="0.25">
      <c r="A5" s="1" t="s">
        <v>50</v>
      </c>
      <c r="B5" s="38">
        <f>FEBRERO2023!B5</f>
        <v>1</v>
      </c>
      <c r="C5" s="1">
        <v>1077</v>
      </c>
      <c r="D5" s="1">
        <v>556</v>
      </c>
      <c r="E5" s="52" t="s">
        <v>73</v>
      </c>
      <c r="F5" s="1">
        <v>40</v>
      </c>
      <c r="G5" s="1">
        <v>109</v>
      </c>
      <c r="H5" s="1">
        <v>482</v>
      </c>
      <c r="I5" s="1">
        <f>SUM(C5:H5)</f>
        <v>2264</v>
      </c>
      <c r="J5" s="1">
        <f>I5</f>
        <v>2264</v>
      </c>
      <c r="K5" s="38" t="s">
        <v>8</v>
      </c>
      <c r="L5" s="39"/>
      <c r="N5" s="39"/>
    </row>
    <row r="6" spans="1:14" x14ac:dyDescent="0.25">
      <c r="A6" s="1" t="s">
        <v>5</v>
      </c>
      <c r="B6" s="32">
        <f>FEBRERO2023!B6</f>
        <v>2</v>
      </c>
      <c r="C6" s="31">
        <v>1860</v>
      </c>
      <c r="D6" s="31">
        <v>703</v>
      </c>
      <c r="E6" s="52" t="s">
        <v>73</v>
      </c>
      <c r="F6" s="31">
        <v>60</v>
      </c>
      <c r="G6" s="31">
        <v>109</v>
      </c>
      <c r="H6" s="31">
        <v>675</v>
      </c>
      <c r="I6" s="31">
        <f>SUM(C6:H6)</f>
        <v>3407</v>
      </c>
      <c r="J6" s="31">
        <f>J5+I6</f>
        <v>5671</v>
      </c>
      <c r="K6" s="32" t="s">
        <v>8</v>
      </c>
    </row>
    <row r="7" spans="1:14" x14ac:dyDescent="0.25">
      <c r="A7" s="1" t="s">
        <v>6</v>
      </c>
      <c r="B7" s="38">
        <f>FEBRERO2023!B7</f>
        <v>3</v>
      </c>
      <c r="C7" s="1">
        <v>1683</v>
      </c>
      <c r="D7" s="1">
        <v>470</v>
      </c>
      <c r="E7" s="52" t="s">
        <v>73</v>
      </c>
      <c r="F7" s="1">
        <v>7</v>
      </c>
      <c r="G7" s="1">
        <v>50</v>
      </c>
      <c r="H7" s="1">
        <v>897</v>
      </c>
      <c r="I7" s="1">
        <v>3107</v>
      </c>
      <c r="J7" s="1">
        <f t="shared" ref="J7:J34" si="0">J6+I7</f>
        <v>8778</v>
      </c>
      <c r="K7" s="38" t="s">
        <v>8</v>
      </c>
    </row>
    <row r="8" spans="1:14" x14ac:dyDescent="0.25">
      <c r="A8" s="1" t="s">
        <v>7</v>
      </c>
      <c r="B8" s="38">
        <f>FEBRERO2023!B8</f>
        <v>4</v>
      </c>
      <c r="C8" s="1">
        <v>1710</v>
      </c>
      <c r="D8" s="1">
        <v>568</v>
      </c>
      <c r="E8" s="52" t="s">
        <v>73</v>
      </c>
      <c r="F8" s="1">
        <v>44</v>
      </c>
      <c r="G8" s="1">
        <v>66</v>
      </c>
      <c r="H8" s="1">
        <v>934</v>
      </c>
      <c r="I8" s="1">
        <f t="shared" ref="I8:I34" si="1">SUM(C8:H8)</f>
        <v>3322</v>
      </c>
      <c r="J8" s="1">
        <f t="shared" si="0"/>
        <v>12100</v>
      </c>
      <c r="K8" s="38" t="s">
        <v>12</v>
      </c>
    </row>
    <row r="9" spans="1:14" x14ac:dyDescent="0.25">
      <c r="A9" s="1" t="s">
        <v>41</v>
      </c>
      <c r="B9" s="38">
        <f>FEBRERO2023!B9</f>
        <v>5</v>
      </c>
      <c r="C9" s="1">
        <v>1963</v>
      </c>
      <c r="D9" s="1">
        <v>658</v>
      </c>
      <c r="E9" s="52" t="s">
        <v>73</v>
      </c>
      <c r="F9" s="1">
        <v>77</v>
      </c>
      <c r="G9" s="1">
        <v>79</v>
      </c>
      <c r="H9" s="1">
        <v>1017</v>
      </c>
      <c r="I9" s="1">
        <f t="shared" si="1"/>
        <v>3794</v>
      </c>
      <c r="J9" s="1">
        <f t="shared" si="0"/>
        <v>15894</v>
      </c>
      <c r="K9" s="38" t="s">
        <v>8</v>
      </c>
    </row>
    <row r="10" spans="1:14" x14ac:dyDescent="0.25">
      <c r="A10" s="1" t="s">
        <v>3</v>
      </c>
      <c r="B10" s="38">
        <f>FEBRERO2023!B10</f>
        <v>6</v>
      </c>
      <c r="C10" s="1">
        <v>2302</v>
      </c>
      <c r="D10" s="1">
        <v>786</v>
      </c>
      <c r="E10" s="1">
        <v>419</v>
      </c>
      <c r="F10" s="1">
        <v>284</v>
      </c>
      <c r="G10" s="1">
        <v>158</v>
      </c>
      <c r="H10" s="1">
        <v>1085</v>
      </c>
      <c r="I10" s="1">
        <f t="shared" si="1"/>
        <v>5034</v>
      </c>
      <c r="J10" s="1">
        <f t="shared" si="0"/>
        <v>20928</v>
      </c>
      <c r="K10" s="38" t="s">
        <v>8</v>
      </c>
    </row>
    <row r="11" spans="1:14" x14ac:dyDescent="0.25">
      <c r="A11" s="1" t="s">
        <v>4</v>
      </c>
      <c r="B11" s="53">
        <f>FEBRERO2023!B11</f>
        <v>7</v>
      </c>
      <c r="C11" s="33">
        <v>3512</v>
      </c>
      <c r="D11" s="33">
        <v>1266</v>
      </c>
      <c r="E11" s="33">
        <v>1298</v>
      </c>
      <c r="F11" s="33">
        <v>554</v>
      </c>
      <c r="G11" s="33">
        <v>273</v>
      </c>
      <c r="H11" s="33">
        <v>1024</v>
      </c>
      <c r="I11" s="33">
        <f t="shared" si="1"/>
        <v>7927</v>
      </c>
      <c r="J11" s="33">
        <f t="shared" si="0"/>
        <v>28855</v>
      </c>
      <c r="K11" s="38" t="s">
        <v>8</v>
      </c>
      <c r="L11" s="18">
        <v>7927</v>
      </c>
      <c r="M11" s="39" t="s">
        <v>47</v>
      </c>
    </row>
    <row r="12" spans="1:14" x14ac:dyDescent="0.25">
      <c r="A12" s="1" t="s">
        <v>42</v>
      </c>
      <c r="B12" s="38">
        <f>FEBRERO2023!B12</f>
        <v>8</v>
      </c>
      <c r="C12" s="1">
        <v>2744</v>
      </c>
      <c r="D12" s="1">
        <v>1051</v>
      </c>
      <c r="E12" s="1">
        <v>971</v>
      </c>
      <c r="F12" s="1">
        <v>519</v>
      </c>
      <c r="G12" s="1">
        <v>257</v>
      </c>
      <c r="H12" s="1">
        <v>691</v>
      </c>
      <c r="I12" s="1">
        <f t="shared" si="1"/>
        <v>6233</v>
      </c>
      <c r="J12" s="1">
        <f t="shared" si="0"/>
        <v>35088</v>
      </c>
      <c r="K12" s="38" t="s">
        <v>8</v>
      </c>
    </row>
    <row r="13" spans="1:14" x14ac:dyDescent="0.25">
      <c r="A13" s="1" t="s">
        <v>5</v>
      </c>
      <c r="B13" s="32">
        <f>FEBRERO2023!B13</f>
        <v>9</v>
      </c>
      <c r="C13" s="31">
        <v>999</v>
      </c>
      <c r="D13" s="31">
        <v>262</v>
      </c>
      <c r="E13" s="31">
        <v>178</v>
      </c>
      <c r="F13" s="31">
        <v>102</v>
      </c>
      <c r="G13" s="31">
        <v>102</v>
      </c>
      <c r="H13" s="31">
        <v>340</v>
      </c>
      <c r="I13" s="31">
        <f t="shared" si="1"/>
        <v>1983</v>
      </c>
      <c r="J13" s="31">
        <f t="shared" si="0"/>
        <v>37071</v>
      </c>
      <c r="K13" s="32" t="s">
        <v>8</v>
      </c>
    </row>
    <row r="14" spans="1:14" x14ac:dyDescent="0.25">
      <c r="A14" s="1" t="s">
        <v>6</v>
      </c>
      <c r="B14" s="38">
        <f>FEBRERO2023!B14</f>
        <v>10</v>
      </c>
      <c r="C14" s="1">
        <v>613</v>
      </c>
      <c r="D14" s="1">
        <v>136</v>
      </c>
      <c r="E14" s="52" t="s">
        <v>73</v>
      </c>
      <c r="F14" s="1">
        <v>6</v>
      </c>
      <c r="G14" s="1">
        <v>88</v>
      </c>
      <c r="H14" s="1">
        <v>112</v>
      </c>
      <c r="I14" s="1">
        <v>955</v>
      </c>
      <c r="J14" s="1">
        <f t="shared" si="0"/>
        <v>38026</v>
      </c>
      <c r="K14" s="38" t="s">
        <v>8</v>
      </c>
    </row>
    <row r="15" spans="1:14" x14ac:dyDescent="0.25">
      <c r="A15" s="1" t="s">
        <v>7</v>
      </c>
      <c r="B15" s="38">
        <f>FEBRERO2023!B15</f>
        <v>11</v>
      </c>
      <c r="C15" s="1">
        <v>821</v>
      </c>
      <c r="D15" s="1">
        <v>288</v>
      </c>
      <c r="E15" s="52" t="s">
        <v>73</v>
      </c>
      <c r="F15" s="1">
        <v>17</v>
      </c>
      <c r="G15" s="1">
        <v>136</v>
      </c>
      <c r="H15" s="1">
        <v>192</v>
      </c>
      <c r="I15" s="1">
        <f t="shared" si="1"/>
        <v>1454</v>
      </c>
      <c r="J15" s="1">
        <f t="shared" si="0"/>
        <v>39480</v>
      </c>
      <c r="K15" s="38" t="s">
        <v>10</v>
      </c>
    </row>
    <row r="16" spans="1:14" x14ac:dyDescent="0.25">
      <c r="A16" s="1" t="s">
        <v>41</v>
      </c>
      <c r="B16" s="38">
        <f>FEBRERO2023!B16</f>
        <v>12</v>
      </c>
      <c r="C16" s="1">
        <v>589</v>
      </c>
      <c r="D16" s="1">
        <v>219</v>
      </c>
      <c r="E16" s="52" t="s">
        <v>73</v>
      </c>
      <c r="F16" s="1">
        <v>4</v>
      </c>
      <c r="G16" s="1">
        <v>86</v>
      </c>
      <c r="H16" s="1">
        <v>171</v>
      </c>
      <c r="I16" s="1">
        <f t="shared" si="1"/>
        <v>1069</v>
      </c>
      <c r="J16" s="1">
        <f t="shared" si="0"/>
        <v>40549</v>
      </c>
      <c r="K16" s="38" t="s">
        <v>8</v>
      </c>
    </row>
    <row r="17" spans="1:15" x14ac:dyDescent="0.25">
      <c r="A17" s="1" t="s">
        <v>3</v>
      </c>
      <c r="B17" s="38">
        <f>FEBRERO2023!B17</f>
        <v>13</v>
      </c>
      <c r="C17" s="1">
        <v>704</v>
      </c>
      <c r="D17" s="1">
        <v>169</v>
      </c>
      <c r="E17" s="52" t="s">
        <v>73</v>
      </c>
      <c r="F17" s="1">
        <v>16</v>
      </c>
      <c r="G17" s="1">
        <v>117</v>
      </c>
      <c r="H17" s="1">
        <v>154</v>
      </c>
      <c r="I17" s="1">
        <f t="shared" si="1"/>
        <v>1160</v>
      </c>
      <c r="J17" s="1">
        <f t="shared" si="0"/>
        <v>41709</v>
      </c>
      <c r="K17" s="38" t="s">
        <v>8</v>
      </c>
    </row>
    <row r="18" spans="1:15" x14ac:dyDescent="0.25">
      <c r="A18" s="1" t="s">
        <v>4</v>
      </c>
      <c r="B18" s="38">
        <f>FEBRERO2023!B18</f>
        <v>14</v>
      </c>
      <c r="C18" s="1">
        <v>1260</v>
      </c>
      <c r="D18" s="1">
        <v>334</v>
      </c>
      <c r="E18" s="52" t="s">
        <v>73</v>
      </c>
      <c r="F18" s="1">
        <v>25</v>
      </c>
      <c r="G18" s="1">
        <v>130</v>
      </c>
      <c r="H18" s="1">
        <v>209</v>
      </c>
      <c r="I18" s="1">
        <f t="shared" si="1"/>
        <v>1958</v>
      </c>
      <c r="J18" s="1">
        <f t="shared" si="0"/>
        <v>43667</v>
      </c>
      <c r="K18" s="38" t="s">
        <v>8</v>
      </c>
      <c r="L18" s="39"/>
    </row>
    <row r="19" spans="1:15" x14ac:dyDescent="0.25">
      <c r="A19" s="1" t="s">
        <v>42</v>
      </c>
      <c r="B19" s="38">
        <f>FEBRERO2023!B19</f>
        <v>15</v>
      </c>
      <c r="C19" s="1">
        <v>1566</v>
      </c>
      <c r="D19" s="1">
        <v>494</v>
      </c>
      <c r="E19" s="52" t="s">
        <v>73</v>
      </c>
      <c r="F19" s="1">
        <v>58</v>
      </c>
      <c r="G19" s="1">
        <v>116</v>
      </c>
      <c r="H19" s="1">
        <v>190</v>
      </c>
      <c r="I19" s="1">
        <f t="shared" si="1"/>
        <v>2424</v>
      </c>
      <c r="J19" s="1">
        <f t="shared" si="0"/>
        <v>46091</v>
      </c>
      <c r="K19" s="38" t="s">
        <v>12</v>
      </c>
    </row>
    <row r="20" spans="1:15" x14ac:dyDescent="0.25">
      <c r="A20" s="1" t="s">
        <v>5</v>
      </c>
      <c r="B20" s="32">
        <f>FEBRERO2023!B20</f>
        <v>16</v>
      </c>
      <c r="C20" s="31">
        <v>1112</v>
      </c>
      <c r="D20" s="31">
        <v>437</v>
      </c>
      <c r="E20" s="31"/>
      <c r="F20" s="31">
        <v>3</v>
      </c>
      <c r="G20" s="31">
        <v>77</v>
      </c>
      <c r="H20" s="31">
        <v>171</v>
      </c>
      <c r="I20" s="31">
        <f t="shared" si="1"/>
        <v>1800</v>
      </c>
      <c r="J20" s="31">
        <f t="shared" si="0"/>
        <v>47891</v>
      </c>
      <c r="K20" s="32" t="s">
        <v>8</v>
      </c>
    </row>
    <row r="21" spans="1:15" x14ac:dyDescent="0.25">
      <c r="A21" s="1" t="s">
        <v>6</v>
      </c>
      <c r="B21" s="38">
        <f>FEBRERO2023!B21</f>
        <v>17</v>
      </c>
      <c r="C21" s="1">
        <v>822</v>
      </c>
      <c r="D21" s="1">
        <v>289</v>
      </c>
      <c r="E21" s="52" t="s">
        <v>73</v>
      </c>
      <c r="F21" s="1">
        <v>27</v>
      </c>
      <c r="G21" s="1">
        <v>88</v>
      </c>
      <c r="H21" s="1">
        <v>148</v>
      </c>
      <c r="I21" s="1">
        <f t="shared" si="1"/>
        <v>1374</v>
      </c>
      <c r="J21" s="1">
        <f t="shared" si="0"/>
        <v>49265</v>
      </c>
      <c r="K21" s="38" t="s">
        <v>8</v>
      </c>
    </row>
    <row r="22" spans="1:15" x14ac:dyDescent="0.25">
      <c r="A22" s="1" t="s">
        <v>7</v>
      </c>
      <c r="B22" s="38">
        <f>FEBRERO2023!B22</f>
        <v>18</v>
      </c>
      <c r="C22" s="1">
        <v>776</v>
      </c>
      <c r="D22" s="1">
        <v>286</v>
      </c>
      <c r="E22" s="52" t="s">
        <v>73</v>
      </c>
      <c r="F22" s="1">
        <v>4</v>
      </c>
      <c r="G22" s="1">
        <v>86</v>
      </c>
      <c r="H22" s="1">
        <v>162</v>
      </c>
      <c r="I22" s="1">
        <f t="shared" si="1"/>
        <v>1314</v>
      </c>
      <c r="J22" s="1">
        <f t="shared" si="0"/>
        <v>50579</v>
      </c>
      <c r="K22" s="38" t="s">
        <v>8</v>
      </c>
    </row>
    <row r="23" spans="1:15" x14ac:dyDescent="0.25">
      <c r="A23" s="1" t="s">
        <v>41</v>
      </c>
      <c r="B23" s="38">
        <f>FEBRERO2023!B23</f>
        <v>19</v>
      </c>
      <c r="C23" s="1">
        <v>574</v>
      </c>
      <c r="D23" s="1">
        <v>166</v>
      </c>
      <c r="E23" s="52" t="s">
        <v>73</v>
      </c>
      <c r="F23" s="1">
        <v>2</v>
      </c>
      <c r="G23" s="1">
        <v>90</v>
      </c>
      <c r="H23" s="1">
        <v>107</v>
      </c>
      <c r="I23" s="1">
        <f t="shared" si="1"/>
        <v>939</v>
      </c>
      <c r="J23" s="1">
        <f t="shared" si="0"/>
        <v>51518</v>
      </c>
      <c r="K23" s="38" t="s">
        <v>8</v>
      </c>
    </row>
    <row r="24" spans="1:15" x14ac:dyDescent="0.25">
      <c r="A24" s="1" t="s">
        <v>3</v>
      </c>
      <c r="B24" s="38">
        <f>FEBRERO2023!B24</f>
        <v>20</v>
      </c>
      <c r="C24" s="1">
        <v>868</v>
      </c>
      <c r="D24" s="1">
        <v>290</v>
      </c>
      <c r="E24" s="52" t="s">
        <v>73</v>
      </c>
      <c r="F24" s="1">
        <v>9</v>
      </c>
      <c r="G24" s="1">
        <v>115</v>
      </c>
      <c r="H24" s="1">
        <v>175</v>
      </c>
      <c r="I24" s="1">
        <f t="shared" si="1"/>
        <v>1457</v>
      </c>
      <c r="J24" s="1">
        <v>52975</v>
      </c>
      <c r="K24" s="38" t="s">
        <v>13</v>
      </c>
    </row>
    <row r="25" spans="1:15" x14ac:dyDescent="0.25">
      <c r="A25" s="1" t="s">
        <v>4</v>
      </c>
      <c r="B25" s="38">
        <f>FEBRERO2023!B25</f>
        <v>21</v>
      </c>
      <c r="C25" s="1">
        <v>900</v>
      </c>
      <c r="D25" s="1">
        <v>324</v>
      </c>
      <c r="E25" s="52" t="s">
        <v>73</v>
      </c>
      <c r="F25" s="1">
        <v>7</v>
      </c>
      <c r="G25" s="1">
        <v>108</v>
      </c>
      <c r="H25" s="1">
        <v>150</v>
      </c>
      <c r="I25" s="1">
        <f t="shared" si="1"/>
        <v>1489</v>
      </c>
      <c r="J25" s="1">
        <f t="shared" si="0"/>
        <v>54464</v>
      </c>
      <c r="K25" s="38" t="s">
        <v>8</v>
      </c>
    </row>
    <row r="26" spans="1:15" x14ac:dyDescent="0.25">
      <c r="A26" s="1" t="s">
        <v>42</v>
      </c>
      <c r="B26" s="38">
        <f>FEBRERO2023!B26</f>
        <v>22</v>
      </c>
      <c r="C26" s="1">
        <v>1568</v>
      </c>
      <c r="D26" s="1">
        <v>378</v>
      </c>
      <c r="E26" s="52" t="s">
        <v>73</v>
      </c>
      <c r="F26" s="1">
        <v>39</v>
      </c>
      <c r="G26" s="1">
        <v>140</v>
      </c>
      <c r="H26" s="1">
        <v>136</v>
      </c>
      <c r="I26" s="1">
        <f t="shared" si="1"/>
        <v>2261</v>
      </c>
      <c r="J26" s="1">
        <f t="shared" si="0"/>
        <v>56725</v>
      </c>
      <c r="K26" s="38" t="s">
        <v>8</v>
      </c>
    </row>
    <row r="27" spans="1:15" x14ac:dyDescent="0.25">
      <c r="A27" s="1" t="s">
        <v>5</v>
      </c>
      <c r="B27" s="32">
        <f>FEBRERO2023!B27</f>
        <v>23</v>
      </c>
      <c r="C27" s="31">
        <v>1197</v>
      </c>
      <c r="D27" s="31">
        <v>233</v>
      </c>
      <c r="E27" s="31"/>
      <c r="F27" s="31">
        <v>20</v>
      </c>
      <c r="G27" s="31">
        <v>80</v>
      </c>
      <c r="H27" s="31">
        <v>129</v>
      </c>
      <c r="I27" s="31">
        <f t="shared" si="1"/>
        <v>1659</v>
      </c>
      <c r="J27" s="31">
        <f t="shared" si="0"/>
        <v>58384</v>
      </c>
      <c r="K27" s="32" t="s">
        <v>8</v>
      </c>
    </row>
    <row r="28" spans="1:15" x14ac:dyDescent="0.25">
      <c r="A28" s="1" t="s">
        <v>6</v>
      </c>
      <c r="B28" s="38">
        <f>FEBRERO2023!B28</f>
        <v>24</v>
      </c>
      <c r="C28" s="1">
        <v>631</v>
      </c>
      <c r="D28" s="1">
        <v>232</v>
      </c>
      <c r="E28" s="52" t="s">
        <v>73</v>
      </c>
      <c r="F28" s="1">
        <v>19</v>
      </c>
      <c r="G28" s="1">
        <v>73</v>
      </c>
      <c r="H28" s="1">
        <v>88</v>
      </c>
      <c r="I28" s="1">
        <f t="shared" si="1"/>
        <v>1043</v>
      </c>
      <c r="J28" s="1">
        <f t="shared" si="0"/>
        <v>59427</v>
      </c>
      <c r="K28" s="38" t="s">
        <v>9</v>
      </c>
      <c r="L28" s="39"/>
      <c r="M28" s="39"/>
      <c r="N28" s="39"/>
      <c r="O28" s="39"/>
    </row>
    <row r="29" spans="1:15" x14ac:dyDescent="0.25">
      <c r="A29" s="1" t="s">
        <v>7</v>
      </c>
      <c r="B29" s="38">
        <f>FEBRERO2023!B29</f>
        <v>25</v>
      </c>
      <c r="C29" s="1">
        <v>561</v>
      </c>
      <c r="D29" s="1">
        <v>182</v>
      </c>
      <c r="E29" s="52" t="s">
        <v>73</v>
      </c>
      <c r="F29" s="1">
        <v>8</v>
      </c>
      <c r="G29" s="1">
        <v>82</v>
      </c>
      <c r="H29" s="1">
        <v>83</v>
      </c>
      <c r="I29" s="1">
        <f t="shared" si="1"/>
        <v>916</v>
      </c>
      <c r="J29" s="1">
        <f t="shared" si="0"/>
        <v>60343</v>
      </c>
      <c r="K29" s="38" t="s">
        <v>9</v>
      </c>
      <c r="L29" s="39"/>
      <c r="M29" s="39"/>
      <c r="N29" s="39"/>
      <c r="O29" s="39"/>
    </row>
    <row r="30" spans="1:15" x14ac:dyDescent="0.25">
      <c r="A30" s="1" t="s">
        <v>41</v>
      </c>
      <c r="B30" s="38">
        <f>FEBRERO2023!B30</f>
        <v>26</v>
      </c>
      <c r="C30" s="1">
        <v>519</v>
      </c>
      <c r="D30" s="1">
        <v>262</v>
      </c>
      <c r="E30" s="52" t="s">
        <v>73</v>
      </c>
      <c r="F30" s="1">
        <v>12</v>
      </c>
      <c r="G30" s="1">
        <v>89</v>
      </c>
      <c r="H30" s="1">
        <v>80</v>
      </c>
      <c r="I30" s="1">
        <f t="shared" si="1"/>
        <v>962</v>
      </c>
      <c r="J30" s="1">
        <f t="shared" si="0"/>
        <v>61305</v>
      </c>
      <c r="K30" s="38" t="s">
        <v>11</v>
      </c>
      <c r="L30" s="39"/>
      <c r="M30" s="39"/>
      <c r="N30" s="39"/>
      <c r="O30" s="39"/>
    </row>
    <row r="31" spans="1:15" x14ac:dyDescent="0.25">
      <c r="A31" s="1" t="s">
        <v>3</v>
      </c>
      <c r="B31" s="38">
        <f>FEBRERO2023!B31</f>
        <v>27</v>
      </c>
      <c r="C31" s="1">
        <v>520</v>
      </c>
      <c r="D31" s="1">
        <v>202</v>
      </c>
      <c r="E31" s="52" t="s">
        <v>73</v>
      </c>
      <c r="F31" s="1">
        <v>16</v>
      </c>
      <c r="G31" s="1">
        <v>74</v>
      </c>
      <c r="H31" s="1">
        <v>110</v>
      </c>
      <c r="I31" s="1">
        <f t="shared" si="1"/>
        <v>922</v>
      </c>
      <c r="J31" s="1">
        <f t="shared" si="0"/>
        <v>62227</v>
      </c>
      <c r="K31" s="38" t="s">
        <v>11</v>
      </c>
      <c r="L31" s="39"/>
      <c r="M31" s="39"/>
      <c r="N31" s="39"/>
      <c r="O31" s="39"/>
    </row>
    <row r="32" spans="1:15" x14ac:dyDescent="0.25">
      <c r="A32" s="1" t="s">
        <v>4</v>
      </c>
      <c r="B32" s="38">
        <f>FEBRERO2023!B32</f>
        <v>28</v>
      </c>
      <c r="C32" s="1">
        <v>737</v>
      </c>
      <c r="D32" s="1">
        <v>337</v>
      </c>
      <c r="E32" s="52" t="s">
        <v>73</v>
      </c>
      <c r="F32" s="1">
        <v>8</v>
      </c>
      <c r="G32" s="1">
        <v>90</v>
      </c>
      <c r="H32" s="1">
        <v>158</v>
      </c>
      <c r="I32" s="1">
        <f t="shared" si="1"/>
        <v>1330</v>
      </c>
      <c r="J32" s="1">
        <f t="shared" si="0"/>
        <v>63557</v>
      </c>
      <c r="K32" s="38" t="s">
        <v>8</v>
      </c>
    </row>
    <row r="33" spans="1:11" x14ac:dyDescent="0.25">
      <c r="A33" s="1" t="s">
        <v>42</v>
      </c>
      <c r="B33" s="38">
        <v>29</v>
      </c>
      <c r="C33" s="1">
        <v>2217</v>
      </c>
      <c r="D33" s="1">
        <v>691</v>
      </c>
      <c r="E33" s="52" t="s">
        <v>73</v>
      </c>
      <c r="F33" s="1">
        <v>70</v>
      </c>
      <c r="G33" s="1">
        <v>154</v>
      </c>
      <c r="H33" s="1">
        <v>208</v>
      </c>
      <c r="I33" s="1">
        <f t="shared" si="1"/>
        <v>3340</v>
      </c>
      <c r="J33" s="1">
        <f t="shared" si="0"/>
        <v>66897</v>
      </c>
      <c r="K33" s="38" t="s">
        <v>8</v>
      </c>
    </row>
    <row r="34" spans="1:11" ht="15.75" thickBot="1" x14ac:dyDescent="0.3">
      <c r="A34" s="1" t="s">
        <v>5</v>
      </c>
      <c r="B34" s="32">
        <v>30</v>
      </c>
      <c r="C34" s="31">
        <v>3034</v>
      </c>
      <c r="D34" s="31">
        <v>1122</v>
      </c>
      <c r="E34" s="31"/>
      <c r="F34" s="31">
        <v>173</v>
      </c>
      <c r="G34" s="31">
        <v>203</v>
      </c>
      <c r="H34" s="31">
        <v>227</v>
      </c>
      <c r="I34" s="31">
        <f t="shared" si="1"/>
        <v>4759</v>
      </c>
      <c r="J34" s="31">
        <f t="shared" si="0"/>
        <v>71656</v>
      </c>
      <c r="K34" s="32" t="s">
        <v>8</v>
      </c>
    </row>
    <row r="35" spans="1:11" ht="15.75" thickBot="1" x14ac:dyDescent="0.3">
      <c r="A35" s="44"/>
      <c r="B35" s="45"/>
      <c r="C35" s="44"/>
      <c r="E35" s="26" t="s">
        <v>43</v>
      </c>
      <c r="F35" s="27"/>
      <c r="G35" s="27"/>
      <c r="H35" s="27"/>
      <c r="I35" s="27"/>
      <c r="J35" s="28">
        <f>J34/B34</f>
        <v>2388.5333333333333</v>
      </c>
    </row>
    <row r="36" spans="1:11" ht="23.25" x14ac:dyDescent="0.35">
      <c r="A36" s="15" t="s">
        <v>44</v>
      </c>
      <c r="J36" s="34">
        <v>71656</v>
      </c>
    </row>
    <row r="37" spans="1:11" x14ac:dyDescent="0.25">
      <c r="J37" s="29"/>
    </row>
    <row r="38" spans="1:11" x14ac:dyDescent="0.25">
      <c r="J38" s="20"/>
    </row>
    <row r="39" spans="1:11" x14ac:dyDescent="0.25">
      <c r="J39" s="20"/>
    </row>
    <row r="40" spans="1:11" x14ac:dyDescent="0.25">
      <c r="J40" s="20"/>
    </row>
    <row r="41" spans="1:11" x14ac:dyDescent="0.25">
      <c r="J41" s="20"/>
    </row>
    <row r="42" spans="1:11" x14ac:dyDescent="0.25">
      <c r="J42" s="20"/>
    </row>
    <row r="43" spans="1:11" x14ac:dyDescent="0.25">
      <c r="J43" s="20"/>
    </row>
    <row r="44" spans="1:11" x14ac:dyDescent="0.25">
      <c r="J44" s="20"/>
    </row>
    <row r="45" spans="1:11" x14ac:dyDescent="0.25">
      <c r="J45" s="20"/>
    </row>
    <row r="46" spans="1:11" x14ac:dyDescent="0.25">
      <c r="J46" s="20"/>
    </row>
    <row r="47" spans="1:11" x14ac:dyDescent="0.25">
      <c r="J47" s="20"/>
    </row>
    <row r="48" spans="1:11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/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  <row r="61" spans="10:10" x14ac:dyDescent="0.25">
      <c r="J61" s="20"/>
    </row>
    <row r="62" spans="10:10" x14ac:dyDescent="0.25">
      <c r="J62" s="20"/>
    </row>
    <row r="63" spans="10:10" x14ac:dyDescent="0.25">
      <c r="J63" s="20"/>
    </row>
    <row r="64" spans="10:10" x14ac:dyDescent="0.25">
      <c r="J64" s="20"/>
    </row>
    <row r="65" spans="3:10" x14ac:dyDescent="0.25">
      <c r="J65" s="20"/>
    </row>
    <row r="66" spans="3:10" x14ac:dyDescent="0.25">
      <c r="J66" s="20"/>
    </row>
    <row r="67" spans="3:10" x14ac:dyDescent="0.25">
      <c r="J67" s="20"/>
    </row>
    <row r="68" spans="3:10" x14ac:dyDescent="0.25">
      <c r="J68" s="20"/>
    </row>
    <row r="69" spans="3:10" x14ac:dyDescent="0.25">
      <c r="J69" s="20"/>
    </row>
    <row r="70" spans="3:10" x14ac:dyDescent="0.25">
      <c r="J70" s="20"/>
    </row>
    <row r="71" spans="3:10" x14ac:dyDescent="0.25">
      <c r="J71" s="20"/>
    </row>
    <row r="72" spans="3:10" x14ac:dyDescent="0.25">
      <c r="J72" s="20"/>
    </row>
    <row r="73" spans="3:10" x14ac:dyDescent="0.25">
      <c r="J73" s="20"/>
    </row>
    <row r="74" spans="3:10" x14ac:dyDescent="0.25">
      <c r="C74" s="30"/>
      <c r="D74" t="s">
        <v>45</v>
      </c>
      <c r="J74" s="20"/>
    </row>
    <row r="75" spans="3:10" x14ac:dyDescent="0.25">
      <c r="C75" s="18"/>
      <c r="D75" t="s">
        <v>46</v>
      </c>
      <c r="J75" s="20"/>
    </row>
    <row r="76" spans="3:10" x14ac:dyDescent="0.25">
      <c r="J76" s="20"/>
    </row>
    <row r="77" spans="3:10" x14ac:dyDescent="0.25">
      <c r="J77" s="20"/>
    </row>
    <row r="78" spans="3:10" x14ac:dyDescent="0.25">
      <c r="J78" s="20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64" workbookViewId="0">
      <selection activeCell="F34" sqref="F34"/>
    </sheetView>
  </sheetViews>
  <sheetFormatPr baseColWidth="10" defaultRowHeight="15" x14ac:dyDescent="0.25"/>
  <cols>
    <col min="2" max="2" width="11.42578125" style="20"/>
    <col min="3" max="3" width="13" customWidth="1"/>
    <col min="4" max="4" width="15.42578125" customWidth="1"/>
    <col min="5" max="6" width="14.5703125" customWidth="1"/>
    <col min="7" max="8" width="14.42578125" customWidth="1"/>
    <col min="9" max="9" width="12.42578125" customWidth="1"/>
    <col min="10" max="10" width="15" customWidth="1"/>
    <col min="11" max="11" width="11.42578125" style="20"/>
  </cols>
  <sheetData>
    <row r="1" spans="1:14" ht="26.25" x14ac:dyDescent="0.4">
      <c r="A1" s="2" t="s">
        <v>74</v>
      </c>
      <c r="J1" s="20"/>
    </row>
    <row r="2" spans="1:14" ht="27" thickBot="1" x14ac:dyDescent="0.45">
      <c r="A2" s="2"/>
      <c r="J2" s="20"/>
    </row>
    <row r="3" spans="1:14" ht="19.5" thickBot="1" x14ac:dyDescent="0.35">
      <c r="A3" s="21"/>
      <c r="B3" s="22"/>
      <c r="C3" s="87" t="s">
        <v>34</v>
      </c>
      <c r="D3" s="88"/>
      <c r="E3" s="89"/>
      <c r="F3" s="56"/>
      <c r="G3" s="21"/>
      <c r="H3" s="21"/>
      <c r="I3" s="90" t="s">
        <v>35</v>
      </c>
      <c r="J3" s="91"/>
      <c r="K3" s="22"/>
    </row>
    <row r="4" spans="1:14" ht="18.75" x14ac:dyDescent="0.3">
      <c r="A4" s="23" t="s">
        <v>0</v>
      </c>
      <c r="B4" s="23" t="s">
        <v>1</v>
      </c>
      <c r="C4" s="24" t="s">
        <v>36</v>
      </c>
      <c r="D4" s="24" t="s">
        <v>37</v>
      </c>
      <c r="E4" s="25" t="s">
        <v>38</v>
      </c>
      <c r="F4" s="6" t="s">
        <v>49</v>
      </c>
      <c r="G4" s="23" t="s">
        <v>54</v>
      </c>
      <c r="H4" s="23" t="s">
        <v>52</v>
      </c>
      <c r="I4" s="24" t="s">
        <v>39</v>
      </c>
      <c r="J4" s="24" t="s">
        <v>40</v>
      </c>
      <c r="K4" s="23" t="s">
        <v>2</v>
      </c>
    </row>
    <row r="5" spans="1:14" x14ac:dyDescent="0.25">
      <c r="A5" s="1" t="s">
        <v>6</v>
      </c>
      <c r="B5" s="38">
        <f>FEBRERO2023!B5</f>
        <v>1</v>
      </c>
      <c r="C5" s="1">
        <v>579</v>
      </c>
      <c r="D5" s="1">
        <v>129</v>
      </c>
      <c r="E5" s="70"/>
      <c r="F5" s="1">
        <v>27</v>
      </c>
      <c r="G5" s="1">
        <v>54</v>
      </c>
      <c r="H5" s="1">
        <v>101</v>
      </c>
      <c r="I5" s="1">
        <f t="shared" ref="I5:I21" si="0">SUM(C5:H5)</f>
        <v>890</v>
      </c>
      <c r="J5" s="1">
        <f>I5</f>
        <v>890</v>
      </c>
      <c r="K5" s="38" t="s">
        <v>57</v>
      </c>
      <c r="L5" s="39"/>
      <c r="M5" s="39"/>
      <c r="N5" s="39"/>
    </row>
    <row r="6" spans="1:14" x14ac:dyDescent="0.25">
      <c r="A6" s="1" t="s">
        <v>7</v>
      </c>
      <c r="B6" s="38">
        <f>FEBRERO2023!B6</f>
        <v>2</v>
      </c>
      <c r="C6" s="1">
        <v>251</v>
      </c>
      <c r="D6" s="1">
        <v>131</v>
      </c>
      <c r="E6" s="70"/>
      <c r="F6" s="1">
        <v>2</v>
      </c>
      <c r="G6" s="1">
        <v>38</v>
      </c>
      <c r="H6" s="1">
        <v>53</v>
      </c>
      <c r="I6" s="1">
        <f t="shared" si="0"/>
        <v>475</v>
      </c>
      <c r="J6" s="1">
        <f>J5+I6</f>
        <v>1365</v>
      </c>
      <c r="K6" s="38" t="s">
        <v>57</v>
      </c>
      <c r="L6" s="39"/>
      <c r="M6" s="39"/>
      <c r="N6" s="39"/>
    </row>
    <row r="7" spans="1:14" x14ac:dyDescent="0.25">
      <c r="A7" s="1" t="s">
        <v>41</v>
      </c>
      <c r="B7" s="38">
        <f>FEBRERO2023!B7</f>
        <v>3</v>
      </c>
      <c r="C7" s="1">
        <v>395</v>
      </c>
      <c r="D7" s="1">
        <v>175</v>
      </c>
      <c r="E7" s="70" t="s">
        <v>75</v>
      </c>
      <c r="F7" s="1">
        <v>4</v>
      </c>
      <c r="G7" s="1">
        <v>38</v>
      </c>
      <c r="H7" s="1">
        <v>44</v>
      </c>
      <c r="I7" s="1">
        <f t="shared" si="0"/>
        <v>656</v>
      </c>
      <c r="J7" s="1">
        <f t="shared" ref="J7:J35" si="1">J6+I7</f>
        <v>2021</v>
      </c>
      <c r="K7" s="38" t="s">
        <v>57</v>
      </c>
      <c r="L7" s="39"/>
      <c r="M7" s="39"/>
      <c r="N7" s="39"/>
    </row>
    <row r="8" spans="1:14" x14ac:dyDescent="0.25">
      <c r="A8" s="1" t="s">
        <v>3</v>
      </c>
      <c r="B8" s="38">
        <f>FEBRERO2023!B8</f>
        <v>4</v>
      </c>
      <c r="C8" s="1">
        <v>390</v>
      </c>
      <c r="D8" s="1">
        <v>197</v>
      </c>
      <c r="E8" s="70"/>
      <c r="F8" s="1">
        <v>2</v>
      </c>
      <c r="G8" s="1">
        <v>35</v>
      </c>
      <c r="H8" s="1">
        <v>54</v>
      </c>
      <c r="I8" s="1">
        <f t="shared" si="0"/>
        <v>678</v>
      </c>
      <c r="J8" s="1">
        <f t="shared" si="1"/>
        <v>2699</v>
      </c>
      <c r="K8" s="38" t="s">
        <v>57</v>
      </c>
      <c r="L8" s="39"/>
      <c r="M8" s="39"/>
      <c r="N8" s="39"/>
    </row>
    <row r="9" spans="1:14" x14ac:dyDescent="0.25">
      <c r="A9" s="1" t="s">
        <v>4</v>
      </c>
      <c r="B9" s="38">
        <f>FEBRERO2023!B9</f>
        <v>5</v>
      </c>
      <c r="C9" s="1">
        <v>381</v>
      </c>
      <c r="D9" s="1">
        <v>193</v>
      </c>
      <c r="E9" s="70"/>
      <c r="F9" s="1">
        <v>0</v>
      </c>
      <c r="G9" s="1">
        <v>33</v>
      </c>
      <c r="H9" s="1">
        <v>52</v>
      </c>
      <c r="I9" s="1">
        <f t="shared" si="0"/>
        <v>659</v>
      </c>
      <c r="J9" s="1">
        <f t="shared" si="1"/>
        <v>3358</v>
      </c>
      <c r="K9" s="38" t="s">
        <v>57</v>
      </c>
      <c r="L9" s="39"/>
      <c r="M9" s="39"/>
      <c r="N9" s="39"/>
    </row>
    <row r="10" spans="1:14" x14ac:dyDescent="0.25">
      <c r="A10" s="1" t="s">
        <v>42</v>
      </c>
      <c r="B10" s="38">
        <f>FEBRERO2023!B10</f>
        <v>6</v>
      </c>
      <c r="C10" s="1">
        <v>729</v>
      </c>
      <c r="D10" s="1">
        <v>199</v>
      </c>
      <c r="E10" s="70"/>
      <c r="F10" s="1">
        <v>8</v>
      </c>
      <c r="G10" s="1">
        <v>63</v>
      </c>
      <c r="H10" s="1">
        <v>30</v>
      </c>
      <c r="I10" s="1">
        <f t="shared" si="0"/>
        <v>1029</v>
      </c>
      <c r="J10" s="1">
        <f t="shared" si="1"/>
        <v>4387</v>
      </c>
      <c r="K10" s="38" t="s">
        <v>57</v>
      </c>
      <c r="L10" s="39"/>
      <c r="M10" s="39"/>
      <c r="N10" s="39"/>
    </row>
    <row r="11" spans="1:14" x14ac:dyDescent="0.25">
      <c r="A11" s="1" t="s">
        <v>5</v>
      </c>
      <c r="B11" s="32">
        <f>FEBRERO2023!B11</f>
        <v>7</v>
      </c>
      <c r="C11" s="31">
        <v>596</v>
      </c>
      <c r="D11" s="31">
        <v>188</v>
      </c>
      <c r="E11" s="31"/>
      <c r="F11" s="31">
        <v>4</v>
      </c>
      <c r="G11" s="31">
        <v>51</v>
      </c>
      <c r="H11" s="31">
        <v>29</v>
      </c>
      <c r="I11" s="31">
        <f t="shared" si="0"/>
        <v>868</v>
      </c>
      <c r="J11" s="31">
        <f t="shared" si="1"/>
        <v>5255</v>
      </c>
      <c r="K11" s="38" t="s">
        <v>57</v>
      </c>
    </row>
    <row r="12" spans="1:14" x14ac:dyDescent="0.25">
      <c r="A12" s="1" t="s">
        <v>6</v>
      </c>
      <c r="B12" s="38">
        <f>FEBRERO2023!B12</f>
        <v>8</v>
      </c>
      <c r="C12" s="1">
        <v>513</v>
      </c>
      <c r="D12" s="1">
        <v>162</v>
      </c>
      <c r="E12" s="70"/>
      <c r="F12" s="1">
        <v>4</v>
      </c>
      <c r="G12" s="1">
        <v>54</v>
      </c>
      <c r="H12" s="1">
        <v>48</v>
      </c>
      <c r="I12" s="1">
        <f t="shared" si="0"/>
        <v>781</v>
      </c>
      <c r="J12" s="1">
        <f t="shared" si="1"/>
        <v>6036</v>
      </c>
      <c r="K12" s="38" t="s">
        <v>57</v>
      </c>
      <c r="L12" s="39"/>
      <c r="M12" s="39"/>
      <c r="N12" s="39"/>
    </row>
    <row r="13" spans="1:14" x14ac:dyDescent="0.25">
      <c r="A13" s="1" t="s">
        <v>7</v>
      </c>
      <c r="B13" s="38">
        <f>FEBRERO2023!B13</f>
        <v>9</v>
      </c>
      <c r="C13" s="1">
        <v>505</v>
      </c>
      <c r="D13" s="1">
        <v>224</v>
      </c>
      <c r="E13" s="70"/>
      <c r="F13" s="1">
        <v>2</v>
      </c>
      <c r="G13" s="1">
        <v>58</v>
      </c>
      <c r="H13" s="1">
        <v>49</v>
      </c>
      <c r="I13" s="1">
        <f t="shared" si="0"/>
        <v>838</v>
      </c>
      <c r="J13" s="1">
        <f t="shared" si="1"/>
        <v>6874</v>
      </c>
      <c r="K13" s="38" t="s">
        <v>57</v>
      </c>
      <c r="L13" s="39"/>
      <c r="M13" s="39"/>
      <c r="N13" s="39"/>
    </row>
    <row r="14" spans="1:14" x14ac:dyDescent="0.25">
      <c r="A14" s="1" t="s">
        <v>41</v>
      </c>
      <c r="B14" s="38">
        <f>FEBRERO2023!B14</f>
        <v>10</v>
      </c>
      <c r="C14" s="1">
        <v>580</v>
      </c>
      <c r="D14" s="1">
        <v>67</v>
      </c>
      <c r="E14" s="70" t="s">
        <v>75</v>
      </c>
      <c r="F14" s="1">
        <v>0</v>
      </c>
      <c r="G14" s="1">
        <v>44</v>
      </c>
      <c r="H14" s="1">
        <v>53</v>
      </c>
      <c r="I14" s="1">
        <f t="shared" si="0"/>
        <v>744</v>
      </c>
      <c r="J14" s="1">
        <f t="shared" si="1"/>
        <v>7618</v>
      </c>
      <c r="K14" s="38" t="s">
        <v>57</v>
      </c>
      <c r="L14" s="39"/>
      <c r="M14" s="39"/>
      <c r="N14" s="39"/>
    </row>
    <row r="15" spans="1:14" x14ac:dyDescent="0.25">
      <c r="A15" s="1" t="s">
        <v>3</v>
      </c>
      <c r="B15" s="38">
        <f>FEBRERO2023!B15</f>
        <v>11</v>
      </c>
      <c r="C15" s="1">
        <v>362</v>
      </c>
      <c r="D15" s="1">
        <v>126</v>
      </c>
      <c r="E15" s="70"/>
      <c r="F15" s="1">
        <v>6</v>
      </c>
      <c r="G15" s="1">
        <v>54</v>
      </c>
      <c r="H15" s="1">
        <v>55</v>
      </c>
      <c r="I15" s="1">
        <f t="shared" si="0"/>
        <v>603</v>
      </c>
      <c r="J15" s="1">
        <f t="shared" si="1"/>
        <v>8221</v>
      </c>
      <c r="K15" s="38" t="s">
        <v>57</v>
      </c>
      <c r="L15" s="39"/>
      <c r="M15" s="39"/>
      <c r="N15" s="39"/>
    </row>
    <row r="16" spans="1:14" x14ac:dyDescent="0.25">
      <c r="A16" s="1" t="s">
        <v>4</v>
      </c>
      <c r="B16" s="38">
        <f>FEBRERO2023!B16</f>
        <v>12</v>
      </c>
      <c r="C16" s="1">
        <v>609</v>
      </c>
      <c r="D16" s="1">
        <v>169</v>
      </c>
      <c r="E16" s="70"/>
      <c r="F16" s="1">
        <v>2</v>
      </c>
      <c r="G16" s="1">
        <v>70</v>
      </c>
      <c r="H16" s="1">
        <v>48</v>
      </c>
      <c r="I16" s="1">
        <f t="shared" si="0"/>
        <v>898</v>
      </c>
      <c r="J16" s="1">
        <f t="shared" si="1"/>
        <v>9119</v>
      </c>
      <c r="K16" s="38" t="s">
        <v>57</v>
      </c>
      <c r="L16" s="39"/>
      <c r="M16" s="39"/>
      <c r="N16" s="39"/>
    </row>
    <row r="17" spans="1:14" x14ac:dyDescent="0.25">
      <c r="A17" s="1" t="s">
        <v>42</v>
      </c>
      <c r="B17" s="38">
        <f>FEBRERO2023!B17</f>
        <v>13</v>
      </c>
      <c r="C17" s="1">
        <v>862</v>
      </c>
      <c r="D17" s="1">
        <v>308</v>
      </c>
      <c r="E17" s="70"/>
      <c r="F17" s="1">
        <v>14</v>
      </c>
      <c r="G17" s="1">
        <v>96</v>
      </c>
      <c r="H17" s="1">
        <v>41</v>
      </c>
      <c r="I17" s="1">
        <f t="shared" si="0"/>
        <v>1321</v>
      </c>
      <c r="J17" s="1">
        <f t="shared" si="1"/>
        <v>10440</v>
      </c>
      <c r="K17" s="38" t="s">
        <v>57</v>
      </c>
      <c r="L17" s="39"/>
      <c r="M17" s="39"/>
      <c r="N17" s="39"/>
    </row>
    <row r="18" spans="1:14" x14ac:dyDescent="0.25">
      <c r="A18" s="1" t="s">
        <v>5</v>
      </c>
      <c r="B18" s="32">
        <f>FEBRERO2023!B18</f>
        <v>14</v>
      </c>
      <c r="C18" s="31">
        <v>702</v>
      </c>
      <c r="D18" s="31">
        <v>291</v>
      </c>
      <c r="E18" s="31"/>
      <c r="F18" s="31">
        <v>10</v>
      </c>
      <c r="G18" s="31">
        <v>106</v>
      </c>
      <c r="H18" s="31">
        <v>58</v>
      </c>
      <c r="I18" s="31">
        <f t="shared" si="0"/>
        <v>1167</v>
      </c>
      <c r="J18" s="31">
        <f t="shared" si="1"/>
        <v>11607</v>
      </c>
      <c r="K18" s="38" t="s">
        <v>57</v>
      </c>
      <c r="L18" s="39"/>
      <c r="M18" s="39"/>
      <c r="N18" s="39"/>
    </row>
    <row r="19" spans="1:14" x14ac:dyDescent="0.25">
      <c r="A19" s="1" t="s">
        <v>6</v>
      </c>
      <c r="B19" s="38">
        <f>FEBRERO2023!B19</f>
        <v>15</v>
      </c>
      <c r="C19" s="1">
        <v>512</v>
      </c>
      <c r="D19" s="1">
        <v>161</v>
      </c>
      <c r="E19" s="70"/>
      <c r="F19" s="1">
        <v>6</v>
      </c>
      <c r="G19" s="1">
        <v>59</v>
      </c>
      <c r="H19" s="1">
        <v>72</v>
      </c>
      <c r="I19" s="1">
        <f t="shared" si="0"/>
        <v>810</v>
      </c>
      <c r="J19" s="1">
        <f t="shared" si="1"/>
        <v>12417</v>
      </c>
      <c r="K19" s="38" t="s">
        <v>57</v>
      </c>
      <c r="L19" s="39"/>
      <c r="M19" s="39"/>
      <c r="N19" s="39"/>
    </row>
    <row r="20" spans="1:14" x14ac:dyDescent="0.25">
      <c r="A20" s="1" t="s">
        <v>7</v>
      </c>
      <c r="B20" s="38">
        <f>FEBRERO2023!B20</f>
        <v>16</v>
      </c>
      <c r="C20" s="1">
        <v>466</v>
      </c>
      <c r="D20" s="1">
        <v>172</v>
      </c>
      <c r="E20" s="70"/>
      <c r="F20" s="1">
        <v>12</v>
      </c>
      <c r="G20" s="1">
        <v>66</v>
      </c>
      <c r="H20" s="1">
        <v>100</v>
      </c>
      <c r="I20" s="1">
        <f t="shared" si="0"/>
        <v>816</v>
      </c>
      <c r="J20" s="1">
        <f t="shared" si="1"/>
        <v>13233</v>
      </c>
      <c r="K20" s="38" t="s">
        <v>57</v>
      </c>
      <c r="L20" s="39"/>
      <c r="M20" s="39"/>
      <c r="N20" s="39"/>
    </row>
    <row r="21" spans="1:14" x14ac:dyDescent="0.25">
      <c r="A21" s="1" t="s">
        <v>41</v>
      </c>
      <c r="B21" s="38">
        <f>FEBRERO2023!B21</f>
        <v>17</v>
      </c>
      <c r="C21" s="1">
        <v>455</v>
      </c>
      <c r="D21" s="1">
        <v>163</v>
      </c>
      <c r="E21" s="70" t="s">
        <v>75</v>
      </c>
      <c r="F21" s="1">
        <v>8</v>
      </c>
      <c r="G21" s="1">
        <v>77</v>
      </c>
      <c r="H21" s="1">
        <v>102</v>
      </c>
      <c r="I21" s="1">
        <f t="shared" si="0"/>
        <v>805</v>
      </c>
      <c r="J21" s="1">
        <f t="shared" si="1"/>
        <v>14038</v>
      </c>
      <c r="K21" s="38" t="s">
        <v>57</v>
      </c>
      <c r="L21" s="39"/>
      <c r="M21" s="39"/>
      <c r="N21" s="39"/>
    </row>
    <row r="22" spans="1:14" x14ac:dyDescent="0.25">
      <c r="A22" s="1" t="s">
        <v>3</v>
      </c>
      <c r="B22" s="38">
        <f>FEBRERO2023!B22</f>
        <v>18</v>
      </c>
      <c r="C22" s="1">
        <v>631</v>
      </c>
      <c r="D22" s="1">
        <v>297</v>
      </c>
      <c r="E22" s="70"/>
      <c r="F22" s="1">
        <v>7</v>
      </c>
      <c r="G22" s="1">
        <v>80</v>
      </c>
      <c r="H22" s="1">
        <v>102</v>
      </c>
      <c r="I22" s="1">
        <v>1117</v>
      </c>
      <c r="J22" s="1">
        <f t="shared" si="1"/>
        <v>15155</v>
      </c>
      <c r="K22" s="38" t="s">
        <v>57</v>
      </c>
      <c r="L22" s="39"/>
      <c r="M22" s="39"/>
      <c r="N22" s="39"/>
    </row>
    <row r="23" spans="1:14" x14ac:dyDescent="0.25">
      <c r="A23" s="1" t="s">
        <v>4</v>
      </c>
      <c r="B23" s="38">
        <f>FEBRERO2023!B23</f>
        <v>19</v>
      </c>
      <c r="C23" s="1">
        <v>701</v>
      </c>
      <c r="D23" s="1">
        <v>305</v>
      </c>
      <c r="E23" s="70"/>
      <c r="F23" s="1">
        <v>6</v>
      </c>
      <c r="G23" s="1">
        <v>67</v>
      </c>
      <c r="H23" s="1">
        <v>78</v>
      </c>
      <c r="I23" s="1">
        <f t="shared" ref="I23:I32" si="2">SUM(C23:H23)</f>
        <v>1157</v>
      </c>
      <c r="J23" s="1">
        <f t="shared" si="1"/>
        <v>16312</v>
      </c>
      <c r="K23" s="38" t="s">
        <v>57</v>
      </c>
      <c r="L23" s="39"/>
      <c r="M23" s="39"/>
      <c r="N23" s="39"/>
    </row>
    <row r="24" spans="1:14" x14ac:dyDescent="0.25">
      <c r="A24" s="1" t="s">
        <v>42</v>
      </c>
      <c r="B24" s="38">
        <f>FEBRERO2023!B24</f>
        <v>20</v>
      </c>
      <c r="C24" s="1">
        <v>943</v>
      </c>
      <c r="D24" s="1">
        <v>433</v>
      </c>
      <c r="E24" s="70"/>
      <c r="F24" s="1">
        <v>17</v>
      </c>
      <c r="G24" s="1">
        <v>39</v>
      </c>
      <c r="H24" s="1">
        <v>55</v>
      </c>
      <c r="I24" s="1">
        <f t="shared" si="2"/>
        <v>1487</v>
      </c>
      <c r="J24" s="1">
        <f t="shared" si="1"/>
        <v>17799</v>
      </c>
      <c r="K24" s="38" t="s">
        <v>57</v>
      </c>
      <c r="L24" s="39"/>
      <c r="M24" s="39"/>
      <c r="N24" s="39"/>
    </row>
    <row r="25" spans="1:14" x14ac:dyDescent="0.25">
      <c r="A25" s="1" t="s">
        <v>5</v>
      </c>
      <c r="B25" s="32">
        <f>FEBRERO2023!B25</f>
        <v>21</v>
      </c>
      <c r="C25" s="31">
        <v>1095</v>
      </c>
      <c r="D25" s="31">
        <v>116</v>
      </c>
      <c r="E25" s="31"/>
      <c r="F25" s="31">
        <v>12</v>
      </c>
      <c r="G25" s="31">
        <v>42</v>
      </c>
      <c r="H25" s="31">
        <v>45</v>
      </c>
      <c r="I25" s="31">
        <f t="shared" si="2"/>
        <v>1310</v>
      </c>
      <c r="J25" s="31">
        <f t="shared" si="1"/>
        <v>19109</v>
      </c>
      <c r="K25" s="38" t="s">
        <v>57</v>
      </c>
      <c r="L25" s="39"/>
      <c r="M25" s="39"/>
      <c r="N25" s="39"/>
    </row>
    <row r="26" spans="1:14" x14ac:dyDescent="0.25">
      <c r="A26" s="1" t="s">
        <v>6</v>
      </c>
      <c r="B26" s="38">
        <f>FEBRERO2023!B26</f>
        <v>22</v>
      </c>
      <c r="C26" s="1">
        <v>651</v>
      </c>
      <c r="D26" s="1">
        <v>138</v>
      </c>
      <c r="E26" s="70"/>
      <c r="F26" s="1">
        <v>6</v>
      </c>
      <c r="G26" s="1">
        <v>50</v>
      </c>
      <c r="H26" s="1">
        <v>49</v>
      </c>
      <c r="I26" s="1">
        <f t="shared" si="2"/>
        <v>894</v>
      </c>
      <c r="J26" s="1">
        <f t="shared" si="1"/>
        <v>20003</v>
      </c>
      <c r="K26" s="38" t="s">
        <v>57</v>
      </c>
      <c r="L26" s="39"/>
      <c r="M26" s="39"/>
      <c r="N26" s="39"/>
    </row>
    <row r="27" spans="1:14" x14ac:dyDescent="0.25">
      <c r="A27" s="1" t="s">
        <v>7</v>
      </c>
      <c r="B27" s="38">
        <f>FEBRERO2023!B27</f>
        <v>23</v>
      </c>
      <c r="C27" s="1">
        <v>579</v>
      </c>
      <c r="D27" s="1">
        <v>106</v>
      </c>
      <c r="E27" s="70"/>
      <c r="F27" s="1">
        <v>4</v>
      </c>
      <c r="G27" s="1">
        <v>51</v>
      </c>
      <c r="H27" s="1">
        <v>60</v>
      </c>
      <c r="I27" s="1">
        <v>800</v>
      </c>
      <c r="J27" s="1">
        <f t="shared" si="1"/>
        <v>20803</v>
      </c>
      <c r="K27" s="38" t="s">
        <v>57</v>
      </c>
      <c r="L27" s="39"/>
      <c r="M27" s="39"/>
      <c r="N27" s="39"/>
    </row>
    <row r="28" spans="1:14" x14ac:dyDescent="0.25">
      <c r="A28" s="1" t="s">
        <v>41</v>
      </c>
      <c r="B28" s="38">
        <f>FEBRERO2023!B28</f>
        <v>24</v>
      </c>
      <c r="C28" s="1">
        <v>377</v>
      </c>
      <c r="D28" s="1">
        <v>75</v>
      </c>
      <c r="E28" s="70" t="s">
        <v>75</v>
      </c>
      <c r="F28" s="1">
        <v>5</v>
      </c>
      <c r="G28" s="1">
        <v>53</v>
      </c>
      <c r="H28" s="1">
        <v>78</v>
      </c>
      <c r="I28" s="1">
        <f t="shared" si="2"/>
        <v>588</v>
      </c>
      <c r="J28" s="1">
        <f t="shared" si="1"/>
        <v>21391</v>
      </c>
      <c r="K28" s="38" t="s">
        <v>57</v>
      </c>
      <c r="L28" s="39"/>
      <c r="M28" s="39"/>
      <c r="N28" s="39"/>
    </row>
    <row r="29" spans="1:14" x14ac:dyDescent="0.25">
      <c r="A29" s="1" t="s">
        <v>3</v>
      </c>
      <c r="B29" s="38">
        <f>FEBRERO2023!B29</f>
        <v>25</v>
      </c>
      <c r="C29" s="1">
        <v>2171</v>
      </c>
      <c r="D29" s="1">
        <v>213</v>
      </c>
      <c r="E29" s="70"/>
      <c r="F29" s="1">
        <v>201</v>
      </c>
      <c r="G29" s="1">
        <v>179</v>
      </c>
      <c r="H29" s="1">
        <v>271</v>
      </c>
      <c r="I29" s="1">
        <f t="shared" si="2"/>
        <v>3035</v>
      </c>
      <c r="J29" s="1">
        <f t="shared" si="1"/>
        <v>24426</v>
      </c>
      <c r="K29" s="38" t="s">
        <v>57</v>
      </c>
      <c r="L29" s="39"/>
      <c r="M29" s="39"/>
      <c r="N29" s="39"/>
    </row>
    <row r="30" spans="1:14" x14ac:dyDescent="0.25">
      <c r="A30" s="1" t="s">
        <v>4</v>
      </c>
      <c r="B30" s="38">
        <f>FEBRERO2023!B30</f>
        <v>26</v>
      </c>
      <c r="C30" s="1">
        <v>1628</v>
      </c>
      <c r="D30" s="1">
        <v>741</v>
      </c>
      <c r="E30" s="1">
        <v>216</v>
      </c>
      <c r="F30" s="1">
        <v>139</v>
      </c>
      <c r="G30" s="1">
        <v>159</v>
      </c>
      <c r="H30" s="1">
        <v>276</v>
      </c>
      <c r="I30" s="1">
        <f t="shared" si="2"/>
        <v>3159</v>
      </c>
      <c r="J30" s="1">
        <f t="shared" si="1"/>
        <v>27585</v>
      </c>
      <c r="K30" s="38" t="s">
        <v>57</v>
      </c>
      <c r="L30" s="39"/>
      <c r="N30" s="39"/>
    </row>
    <row r="31" spans="1:14" x14ac:dyDescent="0.25">
      <c r="A31" s="1" t="s">
        <v>42</v>
      </c>
      <c r="B31" s="53">
        <f>FEBRERO2023!B31</f>
        <v>27</v>
      </c>
      <c r="C31" s="33">
        <v>1877</v>
      </c>
      <c r="D31" s="33">
        <v>789</v>
      </c>
      <c r="E31" s="33">
        <v>329</v>
      </c>
      <c r="F31" s="33">
        <v>271</v>
      </c>
      <c r="G31" s="33">
        <v>203</v>
      </c>
      <c r="H31" s="33">
        <v>293</v>
      </c>
      <c r="I31" s="33">
        <f t="shared" si="2"/>
        <v>3762</v>
      </c>
      <c r="J31" s="33">
        <f t="shared" si="1"/>
        <v>31347</v>
      </c>
      <c r="K31" s="38" t="s">
        <v>57</v>
      </c>
      <c r="L31" s="18">
        <v>3762</v>
      </c>
      <c r="M31" s="39" t="s">
        <v>47</v>
      </c>
      <c r="N31" s="39"/>
    </row>
    <row r="32" spans="1:14" x14ac:dyDescent="0.25">
      <c r="A32" s="1" t="s">
        <v>5</v>
      </c>
      <c r="B32" s="32">
        <f>FEBRERO2023!B32</f>
        <v>28</v>
      </c>
      <c r="C32" s="31">
        <v>597</v>
      </c>
      <c r="D32" s="31">
        <v>171</v>
      </c>
      <c r="E32" s="31">
        <v>30</v>
      </c>
      <c r="F32" s="31">
        <v>18</v>
      </c>
      <c r="G32" s="31">
        <v>86</v>
      </c>
      <c r="H32" s="31">
        <v>151</v>
      </c>
      <c r="I32" s="31">
        <f t="shared" si="2"/>
        <v>1053</v>
      </c>
      <c r="J32" s="31">
        <f t="shared" si="1"/>
        <v>32400</v>
      </c>
      <c r="K32" s="38" t="s">
        <v>57</v>
      </c>
      <c r="L32" s="39"/>
      <c r="M32" s="39"/>
      <c r="N32" s="39"/>
    </row>
    <row r="33" spans="1:14" x14ac:dyDescent="0.25">
      <c r="A33" s="1" t="s">
        <v>6</v>
      </c>
      <c r="B33" s="38">
        <v>29</v>
      </c>
      <c r="C33" s="1">
        <v>402</v>
      </c>
      <c r="D33" s="1">
        <v>94</v>
      </c>
      <c r="E33" s="70"/>
      <c r="F33" s="1">
        <v>0</v>
      </c>
      <c r="G33" s="1">
        <v>63</v>
      </c>
      <c r="H33" s="1">
        <v>32</v>
      </c>
      <c r="I33" s="1">
        <v>591</v>
      </c>
      <c r="J33" s="1">
        <f t="shared" si="1"/>
        <v>32991</v>
      </c>
      <c r="K33" s="38" t="s">
        <v>57</v>
      </c>
      <c r="L33" s="39"/>
      <c r="M33" s="39"/>
      <c r="N33" s="39"/>
    </row>
    <row r="34" spans="1:14" x14ac:dyDescent="0.25">
      <c r="A34" s="1" t="s">
        <v>7</v>
      </c>
      <c r="B34" s="38">
        <v>30</v>
      </c>
      <c r="C34" s="1">
        <v>375</v>
      </c>
      <c r="D34" s="1">
        <v>102</v>
      </c>
      <c r="E34" s="70" t="s">
        <v>75</v>
      </c>
      <c r="F34" s="1">
        <v>8</v>
      </c>
      <c r="G34" s="1">
        <v>64</v>
      </c>
      <c r="H34" s="1">
        <v>40</v>
      </c>
      <c r="I34" s="1">
        <v>589</v>
      </c>
      <c r="J34" s="1">
        <f t="shared" si="1"/>
        <v>33580</v>
      </c>
      <c r="K34" s="38" t="s">
        <v>57</v>
      </c>
      <c r="L34" s="39"/>
      <c r="M34" s="39"/>
      <c r="N34" s="39"/>
    </row>
    <row r="35" spans="1:14" ht="15.75" thickBot="1" x14ac:dyDescent="0.3">
      <c r="A35" s="1" t="s">
        <v>41</v>
      </c>
      <c r="B35" s="38">
        <v>31</v>
      </c>
      <c r="C35" s="1">
        <v>494</v>
      </c>
      <c r="D35" s="1">
        <v>108</v>
      </c>
      <c r="E35" s="70"/>
      <c r="F35" s="1">
        <v>5</v>
      </c>
      <c r="G35" s="1">
        <v>64</v>
      </c>
      <c r="H35" s="1">
        <v>42</v>
      </c>
      <c r="I35" s="1">
        <v>713</v>
      </c>
      <c r="J35" s="1">
        <f t="shared" si="1"/>
        <v>34293</v>
      </c>
      <c r="K35" s="38" t="s">
        <v>57</v>
      </c>
      <c r="L35" s="39"/>
      <c r="M35" s="39"/>
    </row>
    <row r="36" spans="1:14" ht="15.75" thickBot="1" x14ac:dyDescent="0.3">
      <c r="E36" s="26" t="s">
        <v>43</v>
      </c>
      <c r="F36" s="27"/>
      <c r="G36" s="27"/>
      <c r="H36" s="27"/>
      <c r="I36" s="27"/>
      <c r="J36" s="28">
        <f>J35/B35</f>
        <v>1106.2258064516129</v>
      </c>
    </row>
    <row r="37" spans="1:14" ht="23.25" x14ac:dyDescent="0.35">
      <c r="A37" s="15" t="s">
        <v>44</v>
      </c>
      <c r="J37" s="34">
        <v>34293</v>
      </c>
    </row>
    <row r="38" spans="1:14" x14ac:dyDescent="0.25">
      <c r="J38" s="29"/>
    </row>
    <row r="39" spans="1:14" x14ac:dyDescent="0.25">
      <c r="J39" s="20"/>
    </row>
    <row r="40" spans="1:14" x14ac:dyDescent="0.25">
      <c r="J40" s="20"/>
    </row>
    <row r="41" spans="1:14" x14ac:dyDescent="0.25">
      <c r="J41" s="20"/>
    </row>
    <row r="42" spans="1:14" x14ac:dyDescent="0.25">
      <c r="J42" s="20"/>
    </row>
    <row r="43" spans="1:14" x14ac:dyDescent="0.25">
      <c r="J43" s="20"/>
    </row>
    <row r="44" spans="1:14" x14ac:dyDescent="0.25">
      <c r="J44" s="20"/>
    </row>
    <row r="45" spans="1:14" x14ac:dyDescent="0.25">
      <c r="J45" s="20"/>
    </row>
    <row r="46" spans="1:14" x14ac:dyDescent="0.25">
      <c r="J46" s="20"/>
    </row>
    <row r="47" spans="1:14" x14ac:dyDescent="0.25">
      <c r="J47" s="20"/>
    </row>
    <row r="48" spans="1:14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/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  <row r="61" spans="10:10" x14ac:dyDescent="0.25">
      <c r="J61" s="20"/>
    </row>
    <row r="62" spans="10:10" x14ac:dyDescent="0.25">
      <c r="J62" s="20"/>
    </row>
    <row r="63" spans="10:10" x14ac:dyDescent="0.25">
      <c r="J63" s="20"/>
    </row>
    <row r="64" spans="10:10" x14ac:dyDescent="0.25">
      <c r="J64" s="20"/>
    </row>
    <row r="65" spans="3:10" x14ac:dyDescent="0.25">
      <c r="J65" s="20"/>
    </row>
    <row r="66" spans="3:10" x14ac:dyDescent="0.25">
      <c r="J66" s="20"/>
    </row>
    <row r="67" spans="3:10" x14ac:dyDescent="0.25">
      <c r="J67" s="20"/>
    </row>
    <row r="68" spans="3:10" x14ac:dyDescent="0.25">
      <c r="J68" s="20"/>
    </row>
    <row r="69" spans="3:10" x14ac:dyDescent="0.25">
      <c r="J69" s="20"/>
    </row>
    <row r="70" spans="3:10" x14ac:dyDescent="0.25">
      <c r="J70" s="20"/>
    </row>
    <row r="71" spans="3:10" x14ac:dyDescent="0.25">
      <c r="J71" s="20"/>
    </row>
    <row r="72" spans="3:10" x14ac:dyDescent="0.25">
      <c r="J72" s="20"/>
    </row>
    <row r="73" spans="3:10" x14ac:dyDescent="0.25">
      <c r="J73" s="20"/>
    </row>
    <row r="74" spans="3:10" x14ac:dyDescent="0.25">
      <c r="J74" s="20"/>
    </row>
    <row r="75" spans="3:10" x14ac:dyDescent="0.25">
      <c r="C75" s="30"/>
      <c r="D75" t="s">
        <v>45</v>
      </c>
      <c r="J75" s="20"/>
    </row>
    <row r="76" spans="3:10" x14ac:dyDescent="0.25">
      <c r="C76" s="18"/>
      <c r="D76" t="s">
        <v>46</v>
      </c>
      <c r="J76" s="20"/>
    </row>
    <row r="77" spans="3:10" x14ac:dyDescent="0.25">
      <c r="J77" s="20"/>
    </row>
    <row r="78" spans="3:10" x14ac:dyDescent="0.25">
      <c r="J78" s="20"/>
    </row>
    <row r="79" spans="3:10" x14ac:dyDescent="0.25">
      <c r="J79" s="20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52" workbookViewId="0">
      <selection activeCell="I76" sqref="I76"/>
    </sheetView>
  </sheetViews>
  <sheetFormatPr baseColWidth="10" defaultRowHeight="15" x14ac:dyDescent="0.25"/>
  <cols>
    <col min="2" max="2" width="11.42578125" style="20"/>
    <col min="3" max="3" width="13.28515625" customWidth="1"/>
    <col min="4" max="4" width="15.42578125" customWidth="1"/>
    <col min="5" max="6" width="14.5703125" customWidth="1"/>
    <col min="7" max="8" width="14.42578125" customWidth="1"/>
    <col min="9" max="9" width="12.42578125" customWidth="1"/>
    <col min="10" max="10" width="16.28515625" customWidth="1"/>
    <col min="11" max="11" width="11.42578125" style="20"/>
  </cols>
  <sheetData>
    <row r="1" spans="1:14" ht="26.25" x14ac:dyDescent="0.4">
      <c r="A1" s="2" t="s">
        <v>76</v>
      </c>
      <c r="J1" s="20"/>
    </row>
    <row r="2" spans="1:14" ht="27" thickBot="1" x14ac:dyDescent="0.45">
      <c r="A2" s="2"/>
      <c r="J2" s="20"/>
    </row>
    <row r="3" spans="1:14" ht="19.5" thickBot="1" x14ac:dyDescent="0.35">
      <c r="A3" s="21"/>
      <c r="B3" s="22"/>
      <c r="C3" s="87" t="s">
        <v>34</v>
      </c>
      <c r="D3" s="88"/>
      <c r="E3" s="89"/>
      <c r="F3" s="56"/>
      <c r="G3" s="21"/>
      <c r="H3" s="21"/>
      <c r="I3" s="90" t="s">
        <v>35</v>
      </c>
      <c r="J3" s="91"/>
      <c r="K3" s="22"/>
    </row>
    <row r="4" spans="1:14" ht="18.75" x14ac:dyDescent="0.3">
      <c r="A4" s="23" t="s">
        <v>0</v>
      </c>
      <c r="B4" s="35" t="s">
        <v>1</v>
      </c>
      <c r="C4" s="36" t="s">
        <v>36</v>
      </c>
      <c r="D4" s="36" t="s">
        <v>37</v>
      </c>
      <c r="E4" s="37" t="s">
        <v>38</v>
      </c>
      <c r="F4" s="49" t="s">
        <v>49</v>
      </c>
      <c r="G4" s="35" t="s">
        <v>54</v>
      </c>
      <c r="H4" s="35" t="s">
        <v>52</v>
      </c>
      <c r="I4" s="36" t="s">
        <v>39</v>
      </c>
      <c r="J4" s="36" t="s">
        <v>40</v>
      </c>
      <c r="K4" s="35" t="s">
        <v>2</v>
      </c>
    </row>
    <row r="5" spans="1:14" x14ac:dyDescent="0.25">
      <c r="A5" s="1" t="s">
        <v>3</v>
      </c>
      <c r="B5" s="38">
        <f>FEBRERO2023!B5</f>
        <v>1</v>
      </c>
      <c r="C5" s="1">
        <v>361</v>
      </c>
      <c r="D5" s="1">
        <v>67</v>
      </c>
      <c r="E5" s="70"/>
      <c r="F5" s="1">
        <v>13</v>
      </c>
      <c r="G5" s="1">
        <v>65</v>
      </c>
      <c r="H5" s="1">
        <v>37</v>
      </c>
      <c r="I5" s="1">
        <v>543</v>
      </c>
      <c r="J5" s="1">
        <f>I5</f>
        <v>543</v>
      </c>
      <c r="K5" s="38" t="s">
        <v>57</v>
      </c>
      <c r="L5" s="39"/>
      <c r="M5" s="39"/>
      <c r="N5" s="39"/>
    </row>
    <row r="6" spans="1:14" x14ac:dyDescent="0.25">
      <c r="A6" s="1" t="s">
        <v>4</v>
      </c>
      <c r="B6" s="38">
        <f>FEBRERO2023!B6</f>
        <v>2</v>
      </c>
      <c r="C6" s="1">
        <v>682</v>
      </c>
      <c r="D6" s="1">
        <v>151</v>
      </c>
      <c r="E6" s="70" t="s">
        <v>75</v>
      </c>
      <c r="F6" s="1">
        <v>14</v>
      </c>
      <c r="G6" s="1">
        <v>56</v>
      </c>
      <c r="H6" s="1">
        <v>38</v>
      </c>
      <c r="I6" s="1">
        <v>941</v>
      </c>
      <c r="J6" s="1">
        <f>J5+I6</f>
        <v>1484</v>
      </c>
      <c r="K6" s="38" t="s">
        <v>57</v>
      </c>
      <c r="L6" s="39"/>
      <c r="M6" s="39"/>
      <c r="N6" s="39"/>
    </row>
    <row r="7" spans="1:14" x14ac:dyDescent="0.25">
      <c r="A7" s="1" t="s">
        <v>42</v>
      </c>
      <c r="B7" s="38">
        <f>FEBRERO2023!B7</f>
        <v>3</v>
      </c>
      <c r="C7" s="1">
        <v>845</v>
      </c>
      <c r="D7" s="1">
        <v>294</v>
      </c>
      <c r="E7" s="70"/>
      <c r="F7" s="1">
        <v>7</v>
      </c>
      <c r="G7" s="1">
        <v>69</v>
      </c>
      <c r="H7" s="1">
        <v>19</v>
      </c>
      <c r="I7" s="1">
        <v>1234</v>
      </c>
      <c r="J7" s="1">
        <f t="shared" ref="J7:J34" si="0">J6+I7</f>
        <v>2718</v>
      </c>
      <c r="K7" s="38" t="s">
        <v>57</v>
      </c>
      <c r="L7" s="39"/>
      <c r="M7" s="39"/>
      <c r="N7" s="39"/>
    </row>
    <row r="8" spans="1:14" x14ac:dyDescent="0.25">
      <c r="A8" s="1" t="s">
        <v>5</v>
      </c>
      <c r="B8" s="32">
        <f>FEBRERO2023!B8</f>
        <v>4</v>
      </c>
      <c r="C8" s="31">
        <v>495</v>
      </c>
      <c r="D8" s="31">
        <v>113</v>
      </c>
      <c r="E8" s="31"/>
      <c r="F8" s="31">
        <v>2</v>
      </c>
      <c r="G8" s="31">
        <v>40</v>
      </c>
      <c r="H8" s="31">
        <v>26</v>
      </c>
      <c r="I8" s="31">
        <v>676</v>
      </c>
      <c r="J8" s="31">
        <f t="shared" si="0"/>
        <v>3394</v>
      </c>
      <c r="K8" s="38" t="s">
        <v>57</v>
      </c>
      <c r="L8" s="39"/>
      <c r="M8" s="39"/>
      <c r="N8" s="39"/>
    </row>
    <row r="9" spans="1:14" x14ac:dyDescent="0.25">
      <c r="A9" s="1" t="s">
        <v>6</v>
      </c>
      <c r="B9" s="38">
        <f>FEBRERO2023!B9</f>
        <v>5</v>
      </c>
      <c r="C9" s="1">
        <v>405</v>
      </c>
      <c r="D9" s="1">
        <v>106</v>
      </c>
      <c r="E9" s="70"/>
      <c r="F9" s="1">
        <v>5</v>
      </c>
      <c r="G9" s="1">
        <v>70</v>
      </c>
      <c r="H9" s="1">
        <v>42</v>
      </c>
      <c r="I9" s="1">
        <v>628</v>
      </c>
      <c r="J9" s="1">
        <f t="shared" si="0"/>
        <v>4022</v>
      </c>
      <c r="K9" s="38" t="s">
        <v>57</v>
      </c>
      <c r="L9" s="39"/>
      <c r="M9" s="39"/>
      <c r="N9" s="39"/>
    </row>
    <row r="10" spans="1:14" x14ac:dyDescent="0.25">
      <c r="A10" s="1" t="s">
        <v>7</v>
      </c>
      <c r="B10" s="38">
        <f>FEBRERO2023!B10</f>
        <v>6</v>
      </c>
      <c r="C10" s="1">
        <v>614</v>
      </c>
      <c r="D10" s="1">
        <v>189</v>
      </c>
      <c r="E10" s="70"/>
      <c r="F10" s="1">
        <v>9</v>
      </c>
      <c r="G10" s="1">
        <v>87</v>
      </c>
      <c r="H10" s="1">
        <v>53</v>
      </c>
      <c r="I10" s="1">
        <v>952</v>
      </c>
      <c r="J10" s="1">
        <f t="shared" si="0"/>
        <v>4974</v>
      </c>
      <c r="K10" s="38" t="s">
        <v>57</v>
      </c>
      <c r="L10" s="39"/>
      <c r="M10" s="39"/>
      <c r="N10" s="39"/>
    </row>
    <row r="11" spans="1:14" x14ac:dyDescent="0.25">
      <c r="A11" s="1" t="s">
        <v>41</v>
      </c>
      <c r="B11" s="38">
        <f>FEBRERO2023!B11</f>
        <v>7</v>
      </c>
      <c r="C11" s="1">
        <v>478</v>
      </c>
      <c r="D11" s="1">
        <v>138</v>
      </c>
      <c r="E11" s="70" t="s">
        <v>75</v>
      </c>
      <c r="F11" s="1">
        <v>9</v>
      </c>
      <c r="G11" s="1">
        <v>70</v>
      </c>
      <c r="H11" s="1">
        <v>43</v>
      </c>
      <c r="I11" s="1">
        <v>738</v>
      </c>
      <c r="J11" s="1">
        <f t="shared" si="0"/>
        <v>5712</v>
      </c>
      <c r="K11" s="38" t="s">
        <v>57</v>
      </c>
      <c r="L11" s="39"/>
      <c r="M11" s="39"/>
      <c r="N11" s="39"/>
    </row>
    <row r="12" spans="1:14" x14ac:dyDescent="0.25">
      <c r="A12" s="1" t="s">
        <v>3</v>
      </c>
      <c r="B12" s="38">
        <f>FEBRERO2023!B12</f>
        <v>8</v>
      </c>
      <c r="C12" s="1">
        <v>515</v>
      </c>
      <c r="D12" s="1">
        <v>182</v>
      </c>
      <c r="E12" s="70"/>
      <c r="F12" s="1">
        <v>7</v>
      </c>
      <c r="G12" s="1">
        <v>89</v>
      </c>
      <c r="H12" s="1">
        <v>66</v>
      </c>
      <c r="I12" s="1">
        <v>859</v>
      </c>
      <c r="J12" s="1">
        <f t="shared" si="0"/>
        <v>6571</v>
      </c>
      <c r="K12" s="38" t="s">
        <v>57</v>
      </c>
      <c r="L12" s="39"/>
      <c r="M12" s="39"/>
      <c r="N12" s="39"/>
    </row>
    <row r="13" spans="1:14" x14ac:dyDescent="0.25">
      <c r="A13" s="1" t="s">
        <v>4</v>
      </c>
      <c r="B13" s="38">
        <f>FEBRERO2023!B13</f>
        <v>9</v>
      </c>
      <c r="C13" s="1">
        <v>643</v>
      </c>
      <c r="D13" s="1">
        <v>162</v>
      </c>
      <c r="E13" s="70"/>
      <c r="F13" s="1">
        <v>2</v>
      </c>
      <c r="G13" s="1">
        <v>84</v>
      </c>
      <c r="H13" s="1">
        <v>72</v>
      </c>
      <c r="I13" s="1">
        <v>963</v>
      </c>
      <c r="J13" s="1">
        <f t="shared" si="0"/>
        <v>7534</v>
      </c>
      <c r="K13" s="38" t="s">
        <v>57</v>
      </c>
      <c r="L13" s="39"/>
      <c r="M13" s="39"/>
      <c r="N13" s="39"/>
    </row>
    <row r="14" spans="1:14" x14ac:dyDescent="0.25">
      <c r="A14" s="1" t="s">
        <v>42</v>
      </c>
      <c r="B14" s="38">
        <f>FEBRERO2023!B14</f>
        <v>10</v>
      </c>
      <c r="C14" s="1">
        <v>823</v>
      </c>
      <c r="D14" s="1">
        <v>266</v>
      </c>
      <c r="E14" s="70"/>
      <c r="F14" s="1">
        <v>19</v>
      </c>
      <c r="G14" s="1">
        <v>80</v>
      </c>
      <c r="H14" s="1">
        <v>68</v>
      </c>
      <c r="I14" s="1">
        <v>1248</v>
      </c>
      <c r="J14" s="1">
        <f t="shared" si="0"/>
        <v>8782</v>
      </c>
      <c r="K14" s="38" t="s">
        <v>57</v>
      </c>
      <c r="L14" s="39"/>
      <c r="M14" s="39"/>
      <c r="N14" s="39"/>
    </row>
    <row r="15" spans="1:14" x14ac:dyDescent="0.25">
      <c r="A15" s="1" t="s">
        <v>5</v>
      </c>
      <c r="B15" s="32">
        <f>FEBRERO2023!B15</f>
        <v>11</v>
      </c>
      <c r="C15" s="31">
        <v>663</v>
      </c>
      <c r="D15" s="31">
        <v>181</v>
      </c>
      <c r="E15" s="31"/>
      <c r="F15" s="31">
        <v>4</v>
      </c>
      <c r="G15" s="31">
        <v>76</v>
      </c>
      <c r="H15" s="31">
        <v>69</v>
      </c>
      <c r="I15" s="31">
        <f t="shared" ref="I15:I34" si="1">SUM(C15:H15)</f>
        <v>993</v>
      </c>
      <c r="J15" s="31">
        <f t="shared" si="0"/>
        <v>9775</v>
      </c>
      <c r="K15" s="38" t="s">
        <v>57</v>
      </c>
      <c r="L15" s="39"/>
      <c r="M15" s="39"/>
      <c r="N15" s="39"/>
    </row>
    <row r="16" spans="1:14" x14ac:dyDescent="0.25">
      <c r="A16" s="1" t="s">
        <v>6</v>
      </c>
      <c r="B16" s="38">
        <f>FEBRERO2023!B16</f>
        <v>12</v>
      </c>
      <c r="C16" s="1">
        <v>414</v>
      </c>
      <c r="D16" s="1">
        <v>146</v>
      </c>
      <c r="E16" s="70"/>
      <c r="F16" s="1">
        <v>8</v>
      </c>
      <c r="G16" s="1">
        <v>72</v>
      </c>
      <c r="H16" s="1">
        <v>64</v>
      </c>
      <c r="I16" s="1">
        <f t="shared" si="1"/>
        <v>704</v>
      </c>
      <c r="J16" s="1">
        <f t="shared" si="0"/>
        <v>10479</v>
      </c>
      <c r="K16" s="38" t="s">
        <v>57</v>
      </c>
      <c r="L16" s="39"/>
      <c r="M16" s="39"/>
      <c r="N16" s="39"/>
    </row>
    <row r="17" spans="1:15" x14ac:dyDescent="0.25">
      <c r="A17" s="1" t="s">
        <v>7</v>
      </c>
      <c r="B17" s="38">
        <f>FEBRERO2023!B17</f>
        <v>13</v>
      </c>
      <c r="C17" s="1">
        <v>423</v>
      </c>
      <c r="D17" s="1">
        <v>116</v>
      </c>
      <c r="E17" s="70"/>
      <c r="F17" s="1">
        <v>6</v>
      </c>
      <c r="G17" s="1">
        <v>69</v>
      </c>
      <c r="H17" s="1">
        <v>64</v>
      </c>
      <c r="I17" s="1">
        <f t="shared" si="1"/>
        <v>678</v>
      </c>
      <c r="J17" s="1">
        <f t="shared" si="0"/>
        <v>11157</v>
      </c>
      <c r="K17" s="38" t="s">
        <v>57</v>
      </c>
      <c r="L17" s="39"/>
      <c r="M17" s="39"/>
      <c r="N17" s="39"/>
    </row>
    <row r="18" spans="1:15" x14ac:dyDescent="0.25">
      <c r="A18" s="1" t="s">
        <v>41</v>
      </c>
      <c r="B18" s="38">
        <f>FEBRERO2023!B18</f>
        <v>14</v>
      </c>
      <c r="C18" s="1">
        <v>439</v>
      </c>
      <c r="D18" s="1">
        <v>147</v>
      </c>
      <c r="E18" s="70"/>
      <c r="F18" s="1">
        <v>13</v>
      </c>
      <c r="G18" s="1">
        <v>60</v>
      </c>
      <c r="H18" s="1">
        <v>63</v>
      </c>
      <c r="I18" s="1">
        <f t="shared" si="1"/>
        <v>722</v>
      </c>
      <c r="J18" s="1">
        <f t="shared" si="0"/>
        <v>11879</v>
      </c>
      <c r="K18" s="38" t="s">
        <v>57</v>
      </c>
      <c r="L18" s="39"/>
      <c r="M18" s="39"/>
      <c r="N18" s="39"/>
    </row>
    <row r="19" spans="1:15" x14ac:dyDescent="0.25">
      <c r="A19" s="1" t="s">
        <v>3</v>
      </c>
      <c r="B19" s="38">
        <f>FEBRERO2023!B19</f>
        <v>15</v>
      </c>
      <c r="C19" s="1">
        <v>362</v>
      </c>
      <c r="D19" s="1">
        <v>106</v>
      </c>
      <c r="E19" s="70"/>
      <c r="F19" s="1">
        <v>0</v>
      </c>
      <c r="G19" s="1">
        <v>59</v>
      </c>
      <c r="H19" s="1">
        <v>68</v>
      </c>
      <c r="I19" s="1">
        <f t="shared" si="1"/>
        <v>595</v>
      </c>
      <c r="J19" s="1">
        <f t="shared" si="0"/>
        <v>12474</v>
      </c>
      <c r="K19" s="38" t="s">
        <v>57</v>
      </c>
      <c r="L19" s="39"/>
      <c r="M19" s="39"/>
      <c r="N19" s="39"/>
    </row>
    <row r="20" spans="1:15" x14ac:dyDescent="0.25">
      <c r="A20" s="1" t="s">
        <v>4</v>
      </c>
      <c r="B20" s="38">
        <f>FEBRERO2023!B20</f>
        <v>16</v>
      </c>
      <c r="C20" s="1">
        <v>492</v>
      </c>
      <c r="D20" s="1">
        <v>113</v>
      </c>
      <c r="E20" s="70"/>
      <c r="F20" s="1">
        <v>3</v>
      </c>
      <c r="G20" s="1">
        <v>56</v>
      </c>
      <c r="H20" s="1">
        <v>91</v>
      </c>
      <c r="I20" s="1">
        <f t="shared" si="1"/>
        <v>755</v>
      </c>
      <c r="J20" s="1">
        <f t="shared" si="0"/>
        <v>13229</v>
      </c>
      <c r="K20" s="38" t="s">
        <v>57</v>
      </c>
      <c r="L20" s="39"/>
      <c r="M20" s="39"/>
      <c r="N20" s="39"/>
    </row>
    <row r="21" spans="1:15" x14ac:dyDescent="0.25">
      <c r="A21" s="1" t="s">
        <v>42</v>
      </c>
      <c r="B21" s="38">
        <f>FEBRERO2023!B21</f>
        <v>17</v>
      </c>
      <c r="C21" s="1">
        <v>1079</v>
      </c>
      <c r="D21" s="1">
        <v>371</v>
      </c>
      <c r="E21" s="70"/>
      <c r="F21" s="1">
        <v>39</v>
      </c>
      <c r="G21" s="1">
        <v>102</v>
      </c>
      <c r="H21" s="1">
        <v>174</v>
      </c>
      <c r="I21" s="1">
        <f t="shared" si="1"/>
        <v>1765</v>
      </c>
      <c r="J21" s="1">
        <f t="shared" si="0"/>
        <v>14994</v>
      </c>
      <c r="K21" s="38" t="s">
        <v>57</v>
      </c>
      <c r="L21" s="39"/>
      <c r="M21" s="39"/>
      <c r="N21" s="39"/>
    </row>
    <row r="22" spans="1:15" x14ac:dyDescent="0.25">
      <c r="A22" s="1" t="s">
        <v>5</v>
      </c>
      <c r="B22" s="53">
        <f>FEBRERO2023!B22</f>
        <v>18</v>
      </c>
      <c r="C22" s="33">
        <v>1886</v>
      </c>
      <c r="D22" s="33">
        <v>811</v>
      </c>
      <c r="E22" s="33"/>
      <c r="F22" s="33">
        <v>211</v>
      </c>
      <c r="G22" s="33">
        <v>134</v>
      </c>
      <c r="H22" s="33">
        <v>226</v>
      </c>
      <c r="I22" s="33">
        <f t="shared" si="1"/>
        <v>3268</v>
      </c>
      <c r="J22" s="33">
        <f t="shared" si="0"/>
        <v>18262</v>
      </c>
      <c r="K22" s="38" t="s">
        <v>57</v>
      </c>
      <c r="L22" s="18">
        <v>3268</v>
      </c>
      <c r="M22" s="39" t="s">
        <v>47</v>
      </c>
      <c r="N22" s="39"/>
    </row>
    <row r="23" spans="1:15" x14ac:dyDescent="0.25">
      <c r="A23" s="1" t="s">
        <v>6</v>
      </c>
      <c r="B23" s="38">
        <f>FEBRERO2023!B23</f>
        <v>19</v>
      </c>
      <c r="C23" s="1">
        <v>1284</v>
      </c>
      <c r="D23" s="1">
        <v>480</v>
      </c>
      <c r="E23" s="70"/>
      <c r="F23" s="1">
        <v>121</v>
      </c>
      <c r="G23" s="1">
        <v>140</v>
      </c>
      <c r="H23" s="1">
        <v>192</v>
      </c>
      <c r="I23" s="1">
        <f t="shared" si="1"/>
        <v>2217</v>
      </c>
      <c r="J23" s="1">
        <f t="shared" si="0"/>
        <v>20479</v>
      </c>
      <c r="K23" s="38" t="s">
        <v>57</v>
      </c>
      <c r="L23" s="39"/>
      <c r="M23" s="39"/>
      <c r="N23" s="39"/>
    </row>
    <row r="24" spans="1:15" x14ac:dyDescent="0.25">
      <c r="A24" s="1" t="s">
        <v>7</v>
      </c>
      <c r="B24" s="38">
        <f>FEBRERO2023!B24</f>
        <v>20</v>
      </c>
      <c r="C24" s="1">
        <v>521</v>
      </c>
      <c r="D24" s="1">
        <v>135</v>
      </c>
      <c r="E24" s="70"/>
      <c r="F24" s="1">
        <v>12</v>
      </c>
      <c r="G24" s="1">
        <v>63</v>
      </c>
      <c r="H24" s="1">
        <v>94</v>
      </c>
      <c r="I24" s="1">
        <f t="shared" si="1"/>
        <v>825</v>
      </c>
      <c r="J24" s="1">
        <f t="shared" si="0"/>
        <v>21304</v>
      </c>
      <c r="K24" s="38" t="s">
        <v>57</v>
      </c>
      <c r="L24" s="39"/>
      <c r="M24" s="39"/>
      <c r="N24" s="39"/>
    </row>
    <row r="25" spans="1:15" x14ac:dyDescent="0.25">
      <c r="A25" s="1" t="s">
        <v>41</v>
      </c>
      <c r="B25" s="38">
        <f>FEBRERO2023!B25</f>
        <v>21</v>
      </c>
      <c r="C25" s="1">
        <v>174</v>
      </c>
      <c r="D25" s="1">
        <v>78</v>
      </c>
      <c r="E25" s="70" t="s">
        <v>75</v>
      </c>
      <c r="F25" s="1">
        <v>0</v>
      </c>
      <c r="G25" s="1">
        <v>16</v>
      </c>
      <c r="H25" s="1">
        <v>16</v>
      </c>
      <c r="I25" s="1">
        <f t="shared" si="1"/>
        <v>284</v>
      </c>
      <c r="J25" s="1">
        <f t="shared" si="0"/>
        <v>21588</v>
      </c>
      <c r="K25" s="38" t="s">
        <v>57</v>
      </c>
      <c r="L25" s="39"/>
      <c r="M25" s="39"/>
      <c r="N25" s="39"/>
    </row>
    <row r="26" spans="1:15" x14ac:dyDescent="0.25">
      <c r="A26" s="1" t="s">
        <v>3</v>
      </c>
      <c r="B26" s="38">
        <f>FEBRERO2023!B26</f>
        <v>22</v>
      </c>
      <c r="C26" s="1">
        <v>439</v>
      </c>
      <c r="D26" s="1">
        <v>192</v>
      </c>
      <c r="E26" s="70"/>
      <c r="F26" s="1">
        <v>2</v>
      </c>
      <c r="G26" s="1">
        <v>43</v>
      </c>
      <c r="H26" s="1">
        <v>43</v>
      </c>
      <c r="I26" s="1">
        <f t="shared" si="1"/>
        <v>719</v>
      </c>
      <c r="J26" s="1">
        <f t="shared" si="0"/>
        <v>22307</v>
      </c>
      <c r="K26" s="38" t="s">
        <v>57</v>
      </c>
    </row>
    <row r="27" spans="1:15" x14ac:dyDescent="0.25">
      <c r="A27" s="1" t="s">
        <v>4</v>
      </c>
      <c r="B27" s="38">
        <f>FEBRERO2023!B27</f>
        <v>23</v>
      </c>
      <c r="C27" s="1">
        <v>627</v>
      </c>
      <c r="D27" s="1">
        <v>190</v>
      </c>
      <c r="E27" s="70"/>
      <c r="F27" s="1">
        <v>6</v>
      </c>
      <c r="G27" s="1">
        <v>119</v>
      </c>
      <c r="H27" s="1">
        <v>35</v>
      </c>
      <c r="I27" s="1">
        <f t="shared" si="1"/>
        <v>977</v>
      </c>
      <c r="J27" s="1">
        <f t="shared" si="0"/>
        <v>23284</v>
      </c>
      <c r="K27" s="38" t="s">
        <v>57</v>
      </c>
      <c r="L27" s="39"/>
      <c r="M27" s="39"/>
      <c r="N27" s="39"/>
    </row>
    <row r="28" spans="1:15" x14ac:dyDescent="0.25">
      <c r="A28" s="1" t="s">
        <v>42</v>
      </c>
      <c r="B28" s="38">
        <f>FEBRERO2023!B28</f>
        <v>24</v>
      </c>
      <c r="C28" s="1">
        <v>1142</v>
      </c>
      <c r="D28" s="1">
        <v>332</v>
      </c>
      <c r="E28" s="70"/>
      <c r="F28" s="1">
        <v>30</v>
      </c>
      <c r="G28" s="1">
        <v>77</v>
      </c>
      <c r="H28" s="1">
        <v>62</v>
      </c>
      <c r="I28" s="1">
        <f t="shared" si="1"/>
        <v>1643</v>
      </c>
      <c r="J28" s="1">
        <f t="shared" si="0"/>
        <v>24927</v>
      </c>
      <c r="K28" s="38" t="s">
        <v>57</v>
      </c>
      <c r="L28" s="39"/>
      <c r="M28" s="39"/>
      <c r="N28" s="39"/>
      <c r="O28" s="39"/>
    </row>
    <row r="29" spans="1:15" x14ac:dyDescent="0.25">
      <c r="A29" s="1" t="s">
        <v>5</v>
      </c>
      <c r="B29" s="32">
        <f>FEBRERO2023!B29</f>
        <v>25</v>
      </c>
      <c r="C29" s="31">
        <v>763</v>
      </c>
      <c r="D29" s="31">
        <v>221</v>
      </c>
      <c r="E29" s="31"/>
      <c r="F29" s="31">
        <v>19</v>
      </c>
      <c r="G29" s="31">
        <v>74</v>
      </c>
      <c r="H29" s="31">
        <v>41</v>
      </c>
      <c r="I29" s="31">
        <f t="shared" si="1"/>
        <v>1118</v>
      </c>
      <c r="J29" s="31">
        <f t="shared" si="0"/>
        <v>26045</v>
      </c>
      <c r="K29" s="38" t="s">
        <v>57</v>
      </c>
      <c r="L29" s="39"/>
      <c r="M29" s="39"/>
      <c r="N29" s="39"/>
      <c r="O29" s="39"/>
    </row>
    <row r="30" spans="1:15" x14ac:dyDescent="0.25">
      <c r="A30" s="1" t="s">
        <v>6</v>
      </c>
      <c r="B30" s="38">
        <f>FEBRERO2023!B30</f>
        <v>26</v>
      </c>
      <c r="C30" s="1">
        <v>455</v>
      </c>
      <c r="D30" s="1">
        <v>174</v>
      </c>
      <c r="E30" s="70"/>
      <c r="F30" s="1">
        <v>0</v>
      </c>
      <c r="G30" s="1">
        <v>52</v>
      </c>
      <c r="H30" s="1">
        <v>41</v>
      </c>
      <c r="I30" s="1">
        <f t="shared" si="1"/>
        <v>722</v>
      </c>
      <c r="J30" s="1">
        <f t="shared" si="0"/>
        <v>26767</v>
      </c>
      <c r="K30" s="38" t="s">
        <v>57</v>
      </c>
      <c r="L30" s="39"/>
      <c r="M30" s="39"/>
      <c r="N30" s="39"/>
      <c r="O30" s="39"/>
    </row>
    <row r="31" spans="1:15" x14ac:dyDescent="0.25">
      <c r="A31" s="1" t="s">
        <v>7</v>
      </c>
      <c r="B31" s="38">
        <f>FEBRERO2023!B31</f>
        <v>27</v>
      </c>
      <c r="C31" s="1">
        <v>438</v>
      </c>
      <c r="D31" s="1">
        <v>196</v>
      </c>
      <c r="E31" s="70"/>
      <c r="F31" s="1">
        <v>2</v>
      </c>
      <c r="G31" s="1">
        <v>49</v>
      </c>
      <c r="H31" s="1">
        <v>22</v>
      </c>
      <c r="I31" s="1">
        <f t="shared" si="1"/>
        <v>707</v>
      </c>
      <c r="J31" s="1">
        <f t="shared" si="0"/>
        <v>27474</v>
      </c>
      <c r="K31" s="38" t="s">
        <v>57</v>
      </c>
      <c r="L31" s="39"/>
      <c r="M31" s="39"/>
      <c r="N31" s="39"/>
      <c r="O31" s="39"/>
    </row>
    <row r="32" spans="1:15" x14ac:dyDescent="0.25">
      <c r="A32" s="1" t="s">
        <v>41</v>
      </c>
      <c r="B32" s="38">
        <f>FEBRERO2023!B32</f>
        <v>28</v>
      </c>
      <c r="C32" s="1">
        <v>283</v>
      </c>
      <c r="D32" s="1">
        <v>141</v>
      </c>
      <c r="E32" s="70" t="s">
        <v>75</v>
      </c>
      <c r="F32" s="1">
        <v>0</v>
      </c>
      <c r="G32" s="1">
        <v>45</v>
      </c>
      <c r="H32" s="1">
        <v>45</v>
      </c>
      <c r="I32" s="1">
        <f t="shared" si="1"/>
        <v>514</v>
      </c>
      <c r="J32" s="1">
        <f t="shared" si="0"/>
        <v>27988</v>
      </c>
      <c r="K32" s="38" t="s">
        <v>57</v>
      </c>
      <c r="L32" s="39"/>
      <c r="M32" s="39"/>
      <c r="N32" s="39"/>
    </row>
    <row r="33" spans="1:14" x14ac:dyDescent="0.25">
      <c r="A33" s="1" t="s">
        <v>3</v>
      </c>
      <c r="B33" s="38">
        <v>29</v>
      </c>
      <c r="C33" s="1">
        <v>387</v>
      </c>
      <c r="D33" s="1">
        <v>163</v>
      </c>
      <c r="E33" s="70"/>
      <c r="F33" s="1">
        <v>0</v>
      </c>
      <c r="G33" s="1">
        <v>67</v>
      </c>
      <c r="H33" s="1">
        <v>39</v>
      </c>
      <c r="I33" s="1">
        <f t="shared" si="1"/>
        <v>656</v>
      </c>
      <c r="J33" s="1">
        <f t="shared" si="0"/>
        <v>28644</v>
      </c>
      <c r="K33" s="38" t="s">
        <v>57</v>
      </c>
      <c r="L33" s="39"/>
      <c r="M33" s="39"/>
      <c r="N33" s="39"/>
    </row>
    <row r="34" spans="1:14" ht="15.75" thickBot="1" x14ac:dyDescent="0.3">
      <c r="A34" s="1" t="s">
        <v>4</v>
      </c>
      <c r="B34" s="38">
        <v>30</v>
      </c>
      <c r="C34" s="1">
        <v>499</v>
      </c>
      <c r="D34" s="1">
        <v>206</v>
      </c>
      <c r="E34" s="70"/>
      <c r="F34" s="1">
        <v>3</v>
      </c>
      <c r="G34" s="1">
        <v>57</v>
      </c>
      <c r="H34" s="1">
        <v>49</v>
      </c>
      <c r="I34" s="1">
        <f t="shared" si="1"/>
        <v>814</v>
      </c>
      <c r="J34" s="1">
        <f t="shared" si="0"/>
        <v>29458</v>
      </c>
      <c r="K34" s="38" t="s">
        <v>57</v>
      </c>
      <c r="L34" s="39"/>
      <c r="N34" s="39"/>
    </row>
    <row r="35" spans="1:14" ht="15.75" thickBot="1" x14ac:dyDescent="0.3">
      <c r="E35" s="26" t="s">
        <v>43</v>
      </c>
      <c r="F35" s="27"/>
      <c r="G35" s="27"/>
      <c r="H35" s="27"/>
      <c r="I35" s="27"/>
      <c r="J35" s="28">
        <f>J34/B34</f>
        <v>981.93333333333328</v>
      </c>
    </row>
    <row r="36" spans="1:14" ht="23.25" x14ac:dyDescent="0.35">
      <c r="A36" s="15" t="s">
        <v>44</v>
      </c>
      <c r="J36" s="34">
        <v>29458</v>
      </c>
    </row>
    <row r="37" spans="1:14" x14ac:dyDescent="0.25">
      <c r="J37" s="29"/>
    </row>
    <row r="38" spans="1:14" x14ac:dyDescent="0.25">
      <c r="J38" s="20"/>
    </row>
    <row r="39" spans="1:14" x14ac:dyDescent="0.25">
      <c r="J39" s="20"/>
    </row>
    <row r="40" spans="1:14" x14ac:dyDescent="0.25">
      <c r="J40" s="20"/>
    </row>
    <row r="41" spans="1:14" x14ac:dyDescent="0.25">
      <c r="J41" s="20"/>
    </row>
    <row r="42" spans="1:14" x14ac:dyDescent="0.25">
      <c r="J42" s="20"/>
    </row>
    <row r="43" spans="1:14" x14ac:dyDescent="0.25">
      <c r="J43" s="20"/>
    </row>
    <row r="44" spans="1:14" x14ac:dyDescent="0.25">
      <c r="J44" s="20"/>
    </row>
    <row r="45" spans="1:14" x14ac:dyDescent="0.25">
      <c r="J45" s="20"/>
    </row>
    <row r="46" spans="1:14" x14ac:dyDescent="0.25">
      <c r="J46" s="20"/>
    </row>
    <row r="47" spans="1:14" x14ac:dyDescent="0.25">
      <c r="J47" s="20"/>
    </row>
    <row r="48" spans="1:14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/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  <row r="61" spans="10:10" x14ac:dyDescent="0.25">
      <c r="J61" s="20"/>
    </row>
    <row r="62" spans="10:10" x14ac:dyDescent="0.25">
      <c r="J62" s="20"/>
    </row>
    <row r="63" spans="10:10" x14ac:dyDescent="0.25">
      <c r="J63" s="20"/>
    </row>
    <row r="64" spans="10:10" x14ac:dyDescent="0.25">
      <c r="J64" s="20"/>
    </row>
    <row r="65" spans="3:10" x14ac:dyDescent="0.25">
      <c r="J65" s="20"/>
    </row>
    <row r="66" spans="3:10" x14ac:dyDescent="0.25">
      <c r="J66" s="20"/>
    </row>
    <row r="67" spans="3:10" x14ac:dyDescent="0.25">
      <c r="J67" s="20"/>
    </row>
    <row r="68" spans="3:10" x14ac:dyDescent="0.25">
      <c r="J68" s="20"/>
    </row>
    <row r="69" spans="3:10" x14ac:dyDescent="0.25">
      <c r="J69" s="20"/>
    </row>
    <row r="70" spans="3:10" x14ac:dyDescent="0.25">
      <c r="J70" s="20"/>
    </row>
    <row r="71" spans="3:10" x14ac:dyDescent="0.25">
      <c r="J71" s="20"/>
    </row>
    <row r="72" spans="3:10" x14ac:dyDescent="0.25">
      <c r="J72" s="20"/>
    </row>
    <row r="73" spans="3:10" x14ac:dyDescent="0.25">
      <c r="J73" s="20"/>
    </row>
    <row r="74" spans="3:10" x14ac:dyDescent="0.25">
      <c r="C74" s="30"/>
      <c r="D74" t="s">
        <v>45</v>
      </c>
      <c r="J74" s="20"/>
    </row>
    <row r="75" spans="3:10" x14ac:dyDescent="0.25">
      <c r="C75" s="18"/>
      <c r="D75" t="s">
        <v>46</v>
      </c>
      <c r="J75" s="20"/>
    </row>
    <row r="76" spans="3:10" x14ac:dyDescent="0.25">
      <c r="J76" s="20"/>
    </row>
    <row r="77" spans="3:10" x14ac:dyDescent="0.25">
      <c r="J77" s="20"/>
    </row>
    <row r="78" spans="3:10" x14ac:dyDescent="0.25">
      <c r="J78" s="20"/>
    </row>
  </sheetData>
  <mergeCells count="2">
    <mergeCell ref="C3:E3"/>
    <mergeCell ref="I3:J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1" workbookViewId="0">
      <selection activeCell="F8" sqref="F8"/>
    </sheetView>
  </sheetViews>
  <sheetFormatPr baseColWidth="10" defaultRowHeight="15" x14ac:dyDescent="0.25"/>
  <cols>
    <col min="2" max="2" width="11.42578125" style="20"/>
    <col min="3" max="3" width="13" customWidth="1"/>
    <col min="4" max="4" width="15.42578125" customWidth="1"/>
    <col min="5" max="7" width="14.5703125" customWidth="1"/>
    <col min="8" max="9" width="14.42578125" customWidth="1"/>
    <col min="10" max="10" width="12.42578125" customWidth="1"/>
    <col min="11" max="11" width="15.7109375" customWidth="1"/>
    <col min="12" max="12" width="11.42578125" style="20"/>
  </cols>
  <sheetData>
    <row r="1" spans="1:15" ht="26.25" x14ac:dyDescent="0.4">
      <c r="A1" s="2" t="s">
        <v>77</v>
      </c>
      <c r="K1" s="20"/>
    </row>
    <row r="2" spans="1:15" ht="27" thickBot="1" x14ac:dyDescent="0.45">
      <c r="A2" s="2"/>
      <c r="K2" s="20"/>
    </row>
    <row r="3" spans="1:15" ht="19.5" thickBot="1" x14ac:dyDescent="0.35">
      <c r="A3" s="42"/>
      <c r="B3" s="43"/>
      <c r="C3" s="82" t="s">
        <v>34</v>
      </c>
      <c r="D3" s="83"/>
      <c r="E3" s="84"/>
      <c r="F3" s="48"/>
      <c r="G3" s="48"/>
      <c r="H3" s="42"/>
      <c r="I3" s="42"/>
      <c r="J3" s="85" t="s">
        <v>35</v>
      </c>
      <c r="K3" s="86"/>
      <c r="L3" s="43"/>
      <c r="M3" s="39"/>
      <c r="N3" s="39"/>
      <c r="O3" s="39"/>
    </row>
    <row r="4" spans="1:15" ht="18.75" x14ac:dyDescent="0.3">
      <c r="A4" s="35" t="s">
        <v>0</v>
      </c>
      <c r="B4" s="35" t="s">
        <v>1</v>
      </c>
      <c r="C4" s="36" t="s">
        <v>36</v>
      </c>
      <c r="D4" s="36" t="s">
        <v>37</v>
      </c>
      <c r="E4" s="37" t="s">
        <v>78</v>
      </c>
      <c r="F4" s="49" t="s">
        <v>79</v>
      </c>
      <c r="G4" s="49" t="s">
        <v>49</v>
      </c>
      <c r="H4" s="35" t="s">
        <v>54</v>
      </c>
      <c r="I4" s="35" t="s">
        <v>52</v>
      </c>
      <c r="J4" s="36" t="s">
        <v>39</v>
      </c>
      <c r="K4" s="36" t="s">
        <v>40</v>
      </c>
      <c r="L4" s="35" t="s">
        <v>2</v>
      </c>
      <c r="M4" s="39"/>
      <c r="N4" s="39"/>
      <c r="O4" s="39"/>
    </row>
    <row r="5" spans="1:15" x14ac:dyDescent="0.25">
      <c r="A5" s="1" t="s">
        <v>50</v>
      </c>
      <c r="B5" s="38">
        <f>FEBRERO2023!B5</f>
        <v>1</v>
      </c>
      <c r="C5" s="1">
        <v>896</v>
      </c>
      <c r="D5" s="1">
        <v>224</v>
      </c>
      <c r="E5" s="1"/>
      <c r="F5" s="71">
        <v>0</v>
      </c>
      <c r="G5" s="1">
        <v>21</v>
      </c>
      <c r="H5" s="1">
        <v>74</v>
      </c>
      <c r="I5" s="1">
        <v>46</v>
      </c>
      <c r="J5" s="1">
        <f t="shared" ref="J5:J13" si="0">SUM(C5:I5)</f>
        <v>1261</v>
      </c>
      <c r="K5" s="1">
        <f>J5</f>
        <v>1261</v>
      </c>
      <c r="L5" s="38" t="s">
        <v>63</v>
      </c>
      <c r="M5" s="39"/>
      <c r="N5" s="39"/>
      <c r="O5" s="39"/>
    </row>
    <row r="6" spans="1:15" x14ac:dyDescent="0.25">
      <c r="A6" s="1" t="s">
        <v>5</v>
      </c>
      <c r="B6" s="32">
        <f>FEBRERO2023!B6</f>
        <v>2</v>
      </c>
      <c r="C6" s="31">
        <v>742</v>
      </c>
      <c r="D6" s="31">
        <v>161</v>
      </c>
      <c r="E6" s="31"/>
      <c r="F6" s="31"/>
      <c r="G6" s="31">
        <v>11</v>
      </c>
      <c r="H6" s="31">
        <v>67</v>
      </c>
      <c r="I6" s="31">
        <v>45</v>
      </c>
      <c r="J6" s="31">
        <f t="shared" si="0"/>
        <v>1026</v>
      </c>
      <c r="K6" s="31">
        <f>K5+J6</f>
        <v>2287</v>
      </c>
      <c r="L6" s="38" t="s">
        <v>63</v>
      </c>
      <c r="M6" s="39"/>
      <c r="N6" s="39"/>
      <c r="O6" s="39"/>
    </row>
    <row r="7" spans="1:15" x14ac:dyDescent="0.25">
      <c r="A7" s="1" t="s">
        <v>6</v>
      </c>
      <c r="B7" s="38">
        <f>FEBRERO2023!B7</f>
        <v>3</v>
      </c>
      <c r="C7" s="1">
        <v>454</v>
      </c>
      <c r="D7" s="1">
        <v>94</v>
      </c>
      <c r="E7" s="1"/>
      <c r="F7" s="71">
        <v>0</v>
      </c>
      <c r="G7" s="1">
        <v>0</v>
      </c>
      <c r="H7" s="1">
        <v>46</v>
      </c>
      <c r="I7" s="1">
        <v>42</v>
      </c>
      <c r="J7" s="1">
        <f t="shared" si="0"/>
        <v>636</v>
      </c>
      <c r="K7" s="1">
        <f t="shared" ref="K7:K35" si="1">K6+J7</f>
        <v>2923</v>
      </c>
      <c r="L7" s="38" t="s">
        <v>63</v>
      </c>
      <c r="M7" s="39"/>
      <c r="N7" s="39"/>
      <c r="O7" s="39"/>
    </row>
    <row r="8" spans="1:15" x14ac:dyDescent="0.25">
      <c r="A8" s="1" t="s">
        <v>7</v>
      </c>
      <c r="B8" s="38">
        <f>FEBRERO2023!B8</f>
        <v>4</v>
      </c>
      <c r="C8" s="1">
        <v>464</v>
      </c>
      <c r="D8" s="1">
        <v>80</v>
      </c>
      <c r="E8" s="1">
        <v>12</v>
      </c>
      <c r="F8" s="71" t="s">
        <v>81</v>
      </c>
      <c r="G8" s="1">
        <v>3</v>
      </c>
      <c r="H8" s="1">
        <v>38</v>
      </c>
      <c r="I8" s="1">
        <v>57</v>
      </c>
      <c r="J8" s="1">
        <f t="shared" si="0"/>
        <v>654</v>
      </c>
      <c r="K8" s="1">
        <f t="shared" si="1"/>
        <v>3577</v>
      </c>
      <c r="L8" s="38" t="s">
        <v>63</v>
      </c>
      <c r="M8" s="39"/>
      <c r="N8" s="39"/>
      <c r="O8" s="39"/>
    </row>
    <row r="9" spans="1:15" x14ac:dyDescent="0.25">
      <c r="A9" s="1" t="s">
        <v>41</v>
      </c>
      <c r="B9" s="38">
        <f>FEBRERO2023!B9</f>
        <v>5</v>
      </c>
      <c r="C9" s="1">
        <v>522</v>
      </c>
      <c r="D9" s="1">
        <v>83</v>
      </c>
      <c r="E9" s="1">
        <v>49</v>
      </c>
      <c r="F9" s="71">
        <v>0</v>
      </c>
      <c r="G9" s="1">
        <v>5</v>
      </c>
      <c r="H9" s="1">
        <v>51</v>
      </c>
      <c r="I9" s="1">
        <v>41</v>
      </c>
      <c r="J9" s="1">
        <f t="shared" si="0"/>
        <v>751</v>
      </c>
      <c r="K9" s="1">
        <f t="shared" si="1"/>
        <v>4328</v>
      </c>
      <c r="L9" s="38" t="s">
        <v>63</v>
      </c>
      <c r="M9" s="39"/>
      <c r="N9" s="39"/>
      <c r="O9" s="39"/>
    </row>
    <row r="10" spans="1:15" x14ac:dyDescent="0.25">
      <c r="A10" s="1" t="s">
        <v>3</v>
      </c>
      <c r="B10" s="38">
        <f>FEBRERO2023!B10</f>
        <v>6</v>
      </c>
      <c r="C10" s="1">
        <v>362</v>
      </c>
      <c r="D10" s="1">
        <v>72</v>
      </c>
      <c r="E10" s="1">
        <v>61</v>
      </c>
      <c r="F10" s="71">
        <v>0</v>
      </c>
      <c r="G10" s="1">
        <v>2</v>
      </c>
      <c r="H10" s="1">
        <v>33</v>
      </c>
      <c r="I10" s="1">
        <v>41</v>
      </c>
      <c r="J10" s="1">
        <f t="shared" si="0"/>
        <v>571</v>
      </c>
      <c r="K10" s="1">
        <f t="shared" si="1"/>
        <v>4899</v>
      </c>
      <c r="L10" s="38" t="s">
        <v>63</v>
      </c>
      <c r="M10" s="39"/>
      <c r="N10" s="39"/>
      <c r="O10" s="39"/>
    </row>
    <row r="11" spans="1:15" x14ac:dyDescent="0.25">
      <c r="A11" s="1" t="s">
        <v>4</v>
      </c>
      <c r="B11" s="38">
        <f>FEBRERO2023!B11</f>
        <v>7</v>
      </c>
      <c r="C11" s="1">
        <v>488</v>
      </c>
      <c r="D11" s="1">
        <v>44</v>
      </c>
      <c r="E11" s="1">
        <v>64</v>
      </c>
      <c r="F11" s="71">
        <v>0</v>
      </c>
      <c r="G11" s="1">
        <v>4</v>
      </c>
      <c r="H11" s="1">
        <v>31</v>
      </c>
      <c r="I11" s="1">
        <v>68</v>
      </c>
      <c r="J11" s="1">
        <f t="shared" si="0"/>
        <v>699</v>
      </c>
      <c r="K11" s="1">
        <f t="shared" si="1"/>
        <v>5598</v>
      </c>
      <c r="L11" s="38" t="s">
        <v>80</v>
      </c>
      <c r="M11" s="39"/>
      <c r="N11" s="39"/>
      <c r="O11" s="39"/>
    </row>
    <row r="12" spans="1:15" x14ac:dyDescent="0.25">
      <c r="A12" s="1" t="s">
        <v>42</v>
      </c>
      <c r="B12" s="38">
        <f>FEBRERO2023!B12</f>
        <v>8</v>
      </c>
      <c r="C12" s="1">
        <v>1018</v>
      </c>
      <c r="D12" s="1">
        <v>164</v>
      </c>
      <c r="E12" s="1">
        <v>170</v>
      </c>
      <c r="F12" s="71">
        <v>0</v>
      </c>
      <c r="G12" s="1">
        <v>12</v>
      </c>
      <c r="H12" s="1">
        <v>56</v>
      </c>
      <c r="I12" s="1">
        <v>85</v>
      </c>
      <c r="J12" s="1">
        <f t="shared" si="0"/>
        <v>1505</v>
      </c>
      <c r="K12" s="1">
        <f t="shared" si="1"/>
        <v>7103</v>
      </c>
      <c r="L12" s="38" t="s">
        <v>62</v>
      </c>
    </row>
    <row r="13" spans="1:15" x14ac:dyDescent="0.25">
      <c r="A13" s="1" t="s">
        <v>5</v>
      </c>
      <c r="B13" s="32">
        <f>FEBRERO2023!B13</f>
        <v>9</v>
      </c>
      <c r="C13" s="31">
        <v>1176</v>
      </c>
      <c r="D13" s="31">
        <v>201</v>
      </c>
      <c r="E13" s="31">
        <v>195</v>
      </c>
      <c r="F13" s="31">
        <v>0</v>
      </c>
      <c r="G13" s="31">
        <v>9</v>
      </c>
      <c r="H13" s="31">
        <v>62</v>
      </c>
      <c r="I13" s="31">
        <v>101</v>
      </c>
      <c r="J13" s="31">
        <f t="shared" si="0"/>
        <v>1744</v>
      </c>
      <c r="K13" s="31">
        <f t="shared" si="1"/>
        <v>8847</v>
      </c>
      <c r="L13" s="38" t="s">
        <v>63</v>
      </c>
      <c r="M13" s="73" t="s">
        <v>82</v>
      </c>
      <c r="N13" s="39"/>
      <c r="O13" s="39"/>
    </row>
    <row r="14" spans="1:15" x14ac:dyDescent="0.25">
      <c r="A14" s="1" t="s">
        <v>6</v>
      </c>
      <c r="B14" s="38">
        <f>FEBRERO2023!B14</f>
        <v>10</v>
      </c>
      <c r="C14" s="1">
        <v>990</v>
      </c>
      <c r="D14" s="1">
        <v>178</v>
      </c>
      <c r="E14" s="1">
        <v>206</v>
      </c>
      <c r="F14" s="71">
        <v>0</v>
      </c>
      <c r="G14" s="1">
        <v>16</v>
      </c>
      <c r="H14" s="1">
        <v>47</v>
      </c>
      <c r="I14" s="1">
        <v>168</v>
      </c>
      <c r="J14" s="72">
        <f t="shared" ref="J14:J35" si="2">SUM(C14:I14)</f>
        <v>1605</v>
      </c>
      <c r="K14" s="1">
        <f t="shared" si="1"/>
        <v>10452</v>
      </c>
      <c r="L14" s="38" t="s">
        <v>63</v>
      </c>
      <c r="M14" s="39"/>
      <c r="N14" s="39"/>
      <c r="O14" s="39"/>
    </row>
    <row r="15" spans="1:15" x14ac:dyDescent="0.25">
      <c r="A15" s="1" t="s">
        <v>7</v>
      </c>
      <c r="B15" s="38">
        <f>FEBRERO2023!B15</f>
        <v>11</v>
      </c>
      <c r="C15" s="1">
        <v>1773</v>
      </c>
      <c r="D15" s="1">
        <v>212</v>
      </c>
      <c r="E15" s="1">
        <v>191</v>
      </c>
      <c r="F15" s="71">
        <v>0</v>
      </c>
      <c r="G15" s="1">
        <v>25</v>
      </c>
      <c r="H15" s="1">
        <v>40</v>
      </c>
      <c r="I15" s="1">
        <v>252</v>
      </c>
      <c r="J15" s="72">
        <f t="shared" si="2"/>
        <v>2493</v>
      </c>
      <c r="K15" s="1">
        <f t="shared" si="1"/>
        <v>12945</v>
      </c>
      <c r="L15" s="38" t="s">
        <v>63</v>
      </c>
      <c r="M15" s="39"/>
      <c r="N15" s="39"/>
      <c r="O15" s="39"/>
    </row>
    <row r="16" spans="1:15" x14ac:dyDescent="0.25">
      <c r="A16" s="1" t="s">
        <v>41</v>
      </c>
      <c r="B16" s="38">
        <f>FEBRERO2023!B16</f>
        <v>12</v>
      </c>
      <c r="C16" s="1">
        <v>739</v>
      </c>
      <c r="D16" s="1">
        <v>149</v>
      </c>
      <c r="E16" s="1">
        <v>118</v>
      </c>
      <c r="F16" s="71">
        <v>0</v>
      </c>
      <c r="G16" s="1">
        <v>15</v>
      </c>
      <c r="H16" s="1">
        <v>39</v>
      </c>
      <c r="I16" s="1">
        <v>216</v>
      </c>
      <c r="J16" s="72">
        <f t="shared" si="2"/>
        <v>1276</v>
      </c>
      <c r="K16" s="1">
        <f t="shared" si="1"/>
        <v>14221</v>
      </c>
      <c r="L16" s="38" t="s">
        <v>64</v>
      </c>
      <c r="M16" s="39"/>
      <c r="N16" s="39"/>
      <c r="O16" s="39"/>
    </row>
    <row r="17" spans="1:15" x14ac:dyDescent="0.25">
      <c r="A17" s="1" t="s">
        <v>3</v>
      </c>
      <c r="B17" s="38">
        <f>FEBRERO2023!B17</f>
        <v>13</v>
      </c>
      <c r="C17" s="1">
        <v>1131</v>
      </c>
      <c r="D17" s="1">
        <v>159</v>
      </c>
      <c r="E17" s="1">
        <v>185</v>
      </c>
      <c r="F17" s="71">
        <v>0</v>
      </c>
      <c r="G17" s="1">
        <v>18</v>
      </c>
      <c r="H17" s="1">
        <v>33</v>
      </c>
      <c r="I17" s="1">
        <v>271</v>
      </c>
      <c r="J17" s="72">
        <f t="shared" si="2"/>
        <v>1797</v>
      </c>
      <c r="K17" s="1">
        <f t="shared" si="1"/>
        <v>16018</v>
      </c>
      <c r="L17" s="38" t="s">
        <v>64</v>
      </c>
      <c r="M17" s="39"/>
      <c r="N17" s="39"/>
      <c r="O17" s="39"/>
    </row>
    <row r="18" spans="1:15" x14ac:dyDescent="0.25">
      <c r="A18" s="1" t="s">
        <v>4</v>
      </c>
      <c r="B18" s="38">
        <f>FEBRERO2023!B18</f>
        <v>14</v>
      </c>
      <c r="C18" s="1">
        <v>1195</v>
      </c>
      <c r="D18" s="1">
        <v>249</v>
      </c>
      <c r="E18" s="1">
        <v>202</v>
      </c>
      <c r="F18" s="71">
        <v>0</v>
      </c>
      <c r="G18" s="1">
        <v>22</v>
      </c>
      <c r="H18" s="1">
        <v>48</v>
      </c>
      <c r="I18" s="1">
        <v>254</v>
      </c>
      <c r="J18" s="72">
        <f t="shared" si="2"/>
        <v>1970</v>
      </c>
      <c r="K18" s="1">
        <f t="shared" si="1"/>
        <v>17988</v>
      </c>
      <c r="L18" s="38" t="s">
        <v>63</v>
      </c>
      <c r="M18" s="39"/>
      <c r="N18" s="39"/>
      <c r="O18" s="39"/>
    </row>
    <row r="19" spans="1:15" x14ac:dyDescent="0.25">
      <c r="A19" s="1" t="s">
        <v>42</v>
      </c>
      <c r="B19" s="38">
        <f>FEBRERO2023!B19</f>
        <v>15</v>
      </c>
      <c r="C19" s="1">
        <v>1897</v>
      </c>
      <c r="D19" s="1">
        <v>480</v>
      </c>
      <c r="E19" s="1">
        <v>344</v>
      </c>
      <c r="F19" s="71">
        <v>0</v>
      </c>
      <c r="G19" s="1">
        <v>89</v>
      </c>
      <c r="H19" s="1">
        <v>64</v>
      </c>
      <c r="I19" s="1">
        <v>315</v>
      </c>
      <c r="J19" s="72">
        <f t="shared" si="2"/>
        <v>3189</v>
      </c>
      <c r="K19" s="1">
        <f t="shared" si="1"/>
        <v>21177</v>
      </c>
      <c r="L19" s="38" t="s">
        <v>63</v>
      </c>
      <c r="M19" s="39"/>
      <c r="N19" s="39"/>
      <c r="O19" s="39"/>
    </row>
    <row r="20" spans="1:15" x14ac:dyDescent="0.25">
      <c r="A20" s="1" t="s">
        <v>5</v>
      </c>
      <c r="B20" s="32">
        <f>FEBRERO2023!B20</f>
        <v>16</v>
      </c>
      <c r="C20" s="31">
        <v>1995</v>
      </c>
      <c r="D20" s="31">
        <v>536</v>
      </c>
      <c r="E20" s="31">
        <v>483</v>
      </c>
      <c r="F20" s="31">
        <v>0</v>
      </c>
      <c r="G20" s="31">
        <v>107</v>
      </c>
      <c r="H20" s="31">
        <v>97</v>
      </c>
      <c r="I20" s="31">
        <v>381</v>
      </c>
      <c r="J20" s="31">
        <f t="shared" si="2"/>
        <v>3599</v>
      </c>
      <c r="K20" s="31">
        <f t="shared" si="1"/>
        <v>24776</v>
      </c>
      <c r="L20" s="38" t="s">
        <v>63</v>
      </c>
      <c r="M20" s="39"/>
      <c r="N20" s="39"/>
      <c r="O20" s="39"/>
    </row>
    <row r="21" spans="1:15" x14ac:dyDescent="0.25">
      <c r="A21" s="1" t="s">
        <v>6</v>
      </c>
      <c r="B21" s="38">
        <f>FEBRERO2023!B21</f>
        <v>17</v>
      </c>
      <c r="C21" s="1">
        <v>1973</v>
      </c>
      <c r="D21" s="1">
        <v>538</v>
      </c>
      <c r="E21" s="1">
        <v>383</v>
      </c>
      <c r="F21" s="71">
        <v>0</v>
      </c>
      <c r="G21" s="1">
        <v>79</v>
      </c>
      <c r="H21" s="1">
        <v>130</v>
      </c>
      <c r="I21" s="1">
        <v>540</v>
      </c>
      <c r="J21" s="72">
        <f t="shared" si="2"/>
        <v>3643</v>
      </c>
      <c r="K21" s="1">
        <f t="shared" si="1"/>
        <v>28419</v>
      </c>
      <c r="L21" s="38" t="s">
        <v>63</v>
      </c>
      <c r="M21" s="39"/>
      <c r="N21" s="39"/>
      <c r="O21" s="39"/>
    </row>
    <row r="22" spans="1:15" x14ac:dyDescent="0.25">
      <c r="A22" s="1" t="s">
        <v>7</v>
      </c>
      <c r="B22" s="38">
        <f>FEBRERO2023!B22</f>
        <v>18</v>
      </c>
      <c r="C22" s="1">
        <v>1680</v>
      </c>
      <c r="D22" s="1">
        <v>488</v>
      </c>
      <c r="E22" s="1">
        <v>451</v>
      </c>
      <c r="F22" s="71">
        <v>0</v>
      </c>
      <c r="G22" s="1">
        <v>196</v>
      </c>
      <c r="H22" s="1">
        <v>145</v>
      </c>
      <c r="I22" s="1">
        <v>587</v>
      </c>
      <c r="J22" s="72">
        <f t="shared" si="2"/>
        <v>3547</v>
      </c>
      <c r="K22" s="1">
        <f t="shared" si="1"/>
        <v>31966</v>
      </c>
      <c r="L22" s="38" t="s">
        <v>63</v>
      </c>
      <c r="M22" s="39"/>
      <c r="N22" s="39"/>
      <c r="O22" s="39"/>
    </row>
    <row r="23" spans="1:15" x14ac:dyDescent="0.25">
      <c r="A23" s="1" t="s">
        <v>41</v>
      </c>
      <c r="B23" s="38">
        <f>FEBRERO2023!B23</f>
        <v>19</v>
      </c>
      <c r="C23" s="1">
        <v>1407</v>
      </c>
      <c r="D23" s="1">
        <v>372</v>
      </c>
      <c r="E23" s="1">
        <v>315</v>
      </c>
      <c r="F23" s="71">
        <v>0</v>
      </c>
      <c r="G23" s="1">
        <v>164</v>
      </c>
      <c r="H23" s="1">
        <v>133</v>
      </c>
      <c r="I23" s="1">
        <v>620</v>
      </c>
      <c r="J23" s="72">
        <f t="shared" si="2"/>
        <v>3011</v>
      </c>
      <c r="K23" s="1">
        <f t="shared" si="1"/>
        <v>34977</v>
      </c>
      <c r="L23" s="38" t="s">
        <v>63</v>
      </c>
      <c r="M23" s="39"/>
      <c r="N23" s="39"/>
      <c r="O23" s="39"/>
    </row>
    <row r="24" spans="1:15" x14ac:dyDescent="0.25">
      <c r="A24" s="1" t="s">
        <v>3</v>
      </c>
      <c r="B24" s="38">
        <f>FEBRERO2023!B24</f>
        <v>20</v>
      </c>
      <c r="C24" s="1">
        <v>1592</v>
      </c>
      <c r="D24" s="1">
        <v>486</v>
      </c>
      <c r="E24" s="1">
        <v>313</v>
      </c>
      <c r="F24" s="71">
        <v>0</v>
      </c>
      <c r="G24" s="1">
        <v>150</v>
      </c>
      <c r="H24" s="1">
        <v>135</v>
      </c>
      <c r="I24" s="1">
        <v>572</v>
      </c>
      <c r="J24" s="72">
        <f t="shared" si="2"/>
        <v>3248</v>
      </c>
      <c r="K24" s="1">
        <f t="shared" si="1"/>
        <v>38225</v>
      </c>
      <c r="L24" s="38" t="s">
        <v>62</v>
      </c>
      <c r="M24" s="39"/>
      <c r="N24" s="39"/>
      <c r="O24" s="39"/>
    </row>
    <row r="25" spans="1:15" x14ac:dyDescent="0.25">
      <c r="A25" s="1" t="s">
        <v>4</v>
      </c>
      <c r="B25" s="38">
        <f>FEBRERO2023!B25</f>
        <v>21</v>
      </c>
      <c r="C25" s="1">
        <v>2287</v>
      </c>
      <c r="D25" s="1">
        <v>787</v>
      </c>
      <c r="E25" s="1">
        <v>434</v>
      </c>
      <c r="F25" s="71">
        <v>0</v>
      </c>
      <c r="G25" s="1">
        <v>218</v>
      </c>
      <c r="H25" s="1">
        <v>203</v>
      </c>
      <c r="I25" s="1">
        <v>618</v>
      </c>
      <c r="J25" s="72">
        <f t="shared" si="2"/>
        <v>4547</v>
      </c>
      <c r="K25" s="1">
        <f t="shared" si="1"/>
        <v>42772</v>
      </c>
      <c r="L25" s="38" t="s">
        <v>62</v>
      </c>
      <c r="M25" s="39"/>
      <c r="O25" s="39"/>
    </row>
    <row r="26" spans="1:15" x14ac:dyDescent="0.25">
      <c r="A26" s="1" t="s">
        <v>42</v>
      </c>
      <c r="B26" s="53">
        <f>FEBRERO2023!B26</f>
        <v>22</v>
      </c>
      <c r="C26" s="33">
        <v>2573</v>
      </c>
      <c r="D26" s="33">
        <v>740</v>
      </c>
      <c r="E26" s="33">
        <v>464</v>
      </c>
      <c r="F26" s="33">
        <v>0</v>
      </c>
      <c r="G26" s="33">
        <v>355</v>
      </c>
      <c r="H26" s="33">
        <v>228</v>
      </c>
      <c r="I26" s="33">
        <v>530</v>
      </c>
      <c r="J26" s="33">
        <f t="shared" si="2"/>
        <v>4890</v>
      </c>
      <c r="K26" s="33">
        <f t="shared" si="1"/>
        <v>47662</v>
      </c>
      <c r="L26" s="38" t="s">
        <v>62</v>
      </c>
      <c r="M26" s="18">
        <v>4890</v>
      </c>
      <c r="N26" s="39" t="s">
        <v>47</v>
      </c>
      <c r="O26" s="39"/>
    </row>
    <row r="27" spans="1:15" x14ac:dyDescent="0.25">
      <c r="A27" s="1" t="s">
        <v>5</v>
      </c>
      <c r="B27" s="32">
        <f>FEBRERO2023!B27</f>
        <v>23</v>
      </c>
      <c r="C27" s="31">
        <v>1656</v>
      </c>
      <c r="D27" s="31">
        <v>436</v>
      </c>
      <c r="E27" s="31">
        <v>225</v>
      </c>
      <c r="F27" s="31">
        <v>0</v>
      </c>
      <c r="G27" s="31">
        <v>184</v>
      </c>
      <c r="H27" s="31">
        <v>155</v>
      </c>
      <c r="I27" s="31">
        <v>431</v>
      </c>
      <c r="J27" s="31">
        <f t="shared" si="2"/>
        <v>3087</v>
      </c>
      <c r="K27" s="31">
        <f t="shared" si="1"/>
        <v>50749</v>
      </c>
      <c r="L27" s="38" t="s">
        <v>62</v>
      </c>
      <c r="M27" s="39"/>
      <c r="N27" s="39"/>
      <c r="O27" s="39"/>
    </row>
    <row r="28" spans="1:15" x14ac:dyDescent="0.25">
      <c r="A28" s="1" t="s">
        <v>6</v>
      </c>
      <c r="B28" s="38">
        <f>FEBRERO2023!B28</f>
        <v>24</v>
      </c>
      <c r="C28" s="1">
        <v>582</v>
      </c>
      <c r="D28" s="1">
        <v>162</v>
      </c>
      <c r="E28" s="1">
        <v>96</v>
      </c>
      <c r="F28" s="71">
        <v>0</v>
      </c>
      <c r="G28" s="1">
        <v>54</v>
      </c>
      <c r="H28" s="1">
        <v>53</v>
      </c>
      <c r="I28" s="1">
        <v>181</v>
      </c>
      <c r="J28" s="72">
        <f t="shared" si="2"/>
        <v>1128</v>
      </c>
      <c r="K28" s="1">
        <f t="shared" si="1"/>
        <v>51877</v>
      </c>
      <c r="L28" s="38" t="s">
        <v>64</v>
      </c>
      <c r="M28" s="39"/>
      <c r="N28" s="39"/>
      <c r="O28" s="39"/>
    </row>
    <row r="29" spans="1:15" x14ac:dyDescent="0.25">
      <c r="A29" s="1" t="s">
        <v>7</v>
      </c>
      <c r="B29" s="38">
        <f>FEBRERO2023!B29</f>
        <v>25</v>
      </c>
      <c r="C29" s="1">
        <v>1350</v>
      </c>
      <c r="D29" s="1">
        <v>328</v>
      </c>
      <c r="E29" s="1">
        <v>239</v>
      </c>
      <c r="F29" s="71">
        <v>0</v>
      </c>
      <c r="G29" s="1">
        <v>85</v>
      </c>
      <c r="H29" s="1">
        <v>145</v>
      </c>
      <c r="I29" s="1">
        <v>394</v>
      </c>
      <c r="J29" s="72">
        <f t="shared" si="2"/>
        <v>2541</v>
      </c>
      <c r="K29" s="1">
        <f t="shared" si="1"/>
        <v>54418</v>
      </c>
      <c r="L29" s="38" t="s">
        <v>62</v>
      </c>
      <c r="M29" s="39"/>
      <c r="N29" s="39"/>
      <c r="O29" s="39"/>
    </row>
    <row r="30" spans="1:15" x14ac:dyDescent="0.25">
      <c r="A30" s="1" t="s">
        <v>41</v>
      </c>
      <c r="B30" s="38">
        <f>FEBRERO2023!B30</f>
        <v>26</v>
      </c>
      <c r="C30" s="1">
        <v>1334</v>
      </c>
      <c r="D30" s="1">
        <v>401</v>
      </c>
      <c r="E30" s="1">
        <v>255</v>
      </c>
      <c r="F30" s="71">
        <v>0</v>
      </c>
      <c r="G30" s="1">
        <v>79</v>
      </c>
      <c r="H30" s="1">
        <v>143</v>
      </c>
      <c r="I30" s="1">
        <v>353</v>
      </c>
      <c r="J30" s="72">
        <f t="shared" si="2"/>
        <v>2565</v>
      </c>
      <c r="K30" s="1">
        <f t="shared" si="1"/>
        <v>56983</v>
      </c>
      <c r="L30" s="38" t="s">
        <v>62</v>
      </c>
      <c r="M30" s="39"/>
      <c r="N30" s="39"/>
      <c r="O30" s="39"/>
    </row>
    <row r="31" spans="1:15" x14ac:dyDescent="0.25">
      <c r="A31" s="1" t="s">
        <v>3</v>
      </c>
      <c r="B31" s="38">
        <f>FEBRERO2023!B31</f>
        <v>27</v>
      </c>
      <c r="C31" s="1">
        <v>1567</v>
      </c>
      <c r="D31" s="1">
        <v>427</v>
      </c>
      <c r="E31" s="1">
        <v>258</v>
      </c>
      <c r="F31" s="71">
        <v>0</v>
      </c>
      <c r="G31" s="1">
        <v>128</v>
      </c>
      <c r="H31" s="1">
        <v>178</v>
      </c>
      <c r="I31" s="1">
        <v>294</v>
      </c>
      <c r="J31" s="72">
        <f t="shared" si="2"/>
        <v>2852</v>
      </c>
      <c r="K31" s="1">
        <f t="shared" si="1"/>
        <v>59835</v>
      </c>
      <c r="L31" s="38" t="s">
        <v>63</v>
      </c>
      <c r="M31" s="39"/>
      <c r="N31" s="39"/>
      <c r="O31" s="39"/>
    </row>
    <row r="32" spans="1:15" x14ac:dyDescent="0.25">
      <c r="A32" s="1" t="s">
        <v>4</v>
      </c>
      <c r="B32" s="38">
        <f>FEBRERO2023!B32</f>
        <v>28</v>
      </c>
      <c r="C32" s="1">
        <v>1370</v>
      </c>
      <c r="D32" s="1">
        <v>480</v>
      </c>
      <c r="E32" s="1">
        <v>333</v>
      </c>
      <c r="F32" s="71">
        <v>0</v>
      </c>
      <c r="G32" s="1">
        <v>131</v>
      </c>
      <c r="H32" s="1">
        <v>155</v>
      </c>
      <c r="I32" s="1">
        <v>265</v>
      </c>
      <c r="J32" s="72">
        <f t="shared" si="2"/>
        <v>2734</v>
      </c>
      <c r="K32" s="1">
        <f t="shared" si="1"/>
        <v>62569</v>
      </c>
      <c r="L32" s="38" t="s">
        <v>63</v>
      </c>
      <c r="M32" s="39"/>
      <c r="N32" s="39"/>
      <c r="O32" s="39"/>
    </row>
    <row r="33" spans="1:15" x14ac:dyDescent="0.25">
      <c r="A33" s="1" t="s">
        <v>42</v>
      </c>
      <c r="B33" s="38">
        <v>29</v>
      </c>
      <c r="C33" s="1">
        <v>1311</v>
      </c>
      <c r="D33" s="1">
        <v>401</v>
      </c>
      <c r="E33" s="1">
        <v>287</v>
      </c>
      <c r="F33" s="71">
        <v>0</v>
      </c>
      <c r="G33" s="1">
        <v>105</v>
      </c>
      <c r="H33" s="1">
        <v>114</v>
      </c>
      <c r="I33" s="1">
        <v>134</v>
      </c>
      <c r="J33" s="1">
        <f t="shared" si="2"/>
        <v>2352</v>
      </c>
      <c r="K33" s="1">
        <f t="shared" si="1"/>
        <v>64921</v>
      </c>
      <c r="L33" s="38" t="s">
        <v>63</v>
      </c>
      <c r="M33" s="39"/>
      <c r="N33" s="39"/>
      <c r="O33" s="39"/>
    </row>
    <row r="34" spans="1:15" x14ac:dyDescent="0.25">
      <c r="A34" s="1" t="s">
        <v>5</v>
      </c>
      <c r="B34" s="32">
        <v>30</v>
      </c>
      <c r="C34" s="31">
        <v>798</v>
      </c>
      <c r="D34" s="31">
        <v>232</v>
      </c>
      <c r="E34" s="31">
        <v>176</v>
      </c>
      <c r="F34" s="31">
        <v>0</v>
      </c>
      <c r="G34" s="31">
        <v>51</v>
      </c>
      <c r="H34" s="31">
        <v>67</v>
      </c>
      <c r="I34" s="31">
        <v>121</v>
      </c>
      <c r="J34" s="31">
        <f t="shared" si="2"/>
        <v>1445</v>
      </c>
      <c r="K34" s="31">
        <f t="shared" si="1"/>
        <v>66366</v>
      </c>
      <c r="L34" s="38" t="s">
        <v>63</v>
      </c>
      <c r="M34" s="39"/>
      <c r="N34" s="39"/>
      <c r="O34" s="39"/>
    </row>
    <row r="35" spans="1:15" ht="15.75" thickBot="1" x14ac:dyDescent="0.3">
      <c r="A35" s="1" t="s">
        <v>6</v>
      </c>
      <c r="B35" s="38">
        <v>31</v>
      </c>
      <c r="C35" s="1">
        <v>460</v>
      </c>
      <c r="D35" s="1">
        <v>101</v>
      </c>
      <c r="E35" s="1">
        <v>97</v>
      </c>
      <c r="F35" s="71">
        <v>0</v>
      </c>
      <c r="G35" s="1">
        <v>10</v>
      </c>
      <c r="H35" s="1">
        <v>42</v>
      </c>
      <c r="I35" s="1">
        <v>159</v>
      </c>
      <c r="J35" s="1">
        <f t="shared" si="2"/>
        <v>869</v>
      </c>
      <c r="K35" s="1">
        <f t="shared" si="1"/>
        <v>67235</v>
      </c>
      <c r="L35" s="38" t="s">
        <v>63</v>
      </c>
      <c r="M35" s="39"/>
      <c r="N35" s="39"/>
      <c r="O35" s="39"/>
    </row>
    <row r="36" spans="1:15" ht="15.75" thickBot="1" x14ac:dyDescent="0.3">
      <c r="E36" s="26" t="s">
        <v>43</v>
      </c>
      <c r="F36" s="27"/>
      <c r="G36" s="27"/>
      <c r="H36" s="27"/>
      <c r="I36" s="27"/>
      <c r="J36" s="27"/>
      <c r="K36" s="28">
        <f>K35/B35</f>
        <v>2168.8709677419356</v>
      </c>
    </row>
    <row r="37" spans="1:15" ht="23.25" x14ac:dyDescent="0.35">
      <c r="A37" s="15" t="s">
        <v>44</v>
      </c>
      <c r="K37" s="34">
        <v>67235</v>
      </c>
    </row>
    <row r="38" spans="1:15" x14ac:dyDescent="0.25">
      <c r="K38" s="29"/>
    </row>
    <row r="39" spans="1:15" x14ac:dyDescent="0.25">
      <c r="K39" s="20"/>
    </row>
    <row r="40" spans="1:15" x14ac:dyDescent="0.25">
      <c r="K40" s="20"/>
    </row>
    <row r="41" spans="1:15" x14ac:dyDescent="0.25">
      <c r="K41" s="20"/>
    </row>
    <row r="42" spans="1:15" x14ac:dyDescent="0.25">
      <c r="K42" s="20"/>
    </row>
    <row r="43" spans="1:15" x14ac:dyDescent="0.25">
      <c r="K43" s="20"/>
    </row>
    <row r="44" spans="1:15" x14ac:dyDescent="0.25">
      <c r="K44" s="20"/>
    </row>
    <row r="45" spans="1:15" x14ac:dyDescent="0.25">
      <c r="K45" s="20"/>
    </row>
    <row r="46" spans="1:15" x14ac:dyDescent="0.25">
      <c r="K46" s="20"/>
    </row>
    <row r="47" spans="1:15" x14ac:dyDescent="0.25">
      <c r="K47" s="20"/>
    </row>
    <row r="48" spans="1:15" x14ac:dyDescent="0.25">
      <c r="K48" s="20"/>
    </row>
    <row r="49" spans="11:11" x14ac:dyDescent="0.25">
      <c r="K49" s="20"/>
    </row>
    <row r="50" spans="11:11" x14ac:dyDescent="0.25">
      <c r="K50" s="20"/>
    </row>
    <row r="51" spans="11:11" x14ac:dyDescent="0.25">
      <c r="K51" s="20"/>
    </row>
    <row r="52" spans="11:11" x14ac:dyDescent="0.25">
      <c r="K52" s="20"/>
    </row>
    <row r="53" spans="11:11" x14ac:dyDescent="0.25">
      <c r="K53" s="20"/>
    </row>
    <row r="54" spans="11:11" x14ac:dyDescent="0.25">
      <c r="K54" s="20"/>
    </row>
    <row r="55" spans="11:11" x14ac:dyDescent="0.25">
      <c r="K55" s="20"/>
    </row>
    <row r="56" spans="11:11" x14ac:dyDescent="0.25">
      <c r="K56" s="20"/>
    </row>
    <row r="57" spans="11:11" x14ac:dyDescent="0.25">
      <c r="K57" s="20"/>
    </row>
    <row r="58" spans="11:11" x14ac:dyDescent="0.25">
      <c r="K58" s="20"/>
    </row>
    <row r="59" spans="11:11" x14ac:dyDescent="0.25">
      <c r="K59" s="20"/>
    </row>
    <row r="60" spans="11:11" x14ac:dyDescent="0.25">
      <c r="K60" s="20"/>
    </row>
    <row r="61" spans="11:11" x14ac:dyDescent="0.25">
      <c r="K61" s="20"/>
    </row>
    <row r="62" spans="11:11" x14ac:dyDescent="0.25">
      <c r="K62" s="20"/>
    </row>
    <row r="63" spans="11:11" x14ac:dyDescent="0.25">
      <c r="K63" s="20"/>
    </row>
    <row r="64" spans="11:11" x14ac:dyDescent="0.25">
      <c r="K64" s="20"/>
    </row>
    <row r="65" spans="3:11" x14ac:dyDescent="0.25">
      <c r="K65" s="20"/>
    </row>
    <row r="66" spans="3:11" x14ac:dyDescent="0.25">
      <c r="K66" s="20"/>
    </row>
    <row r="67" spans="3:11" x14ac:dyDescent="0.25">
      <c r="K67" s="20"/>
    </row>
    <row r="68" spans="3:11" x14ac:dyDescent="0.25">
      <c r="K68" s="20"/>
    </row>
    <row r="69" spans="3:11" x14ac:dyDescent="0.25">
      <c r="K69" s="20"/>
    </row>
    <row r="70" spans="3:11" x14ac:dyDescent="0.25">
      <c r="K70" s="20"/>
    </row>
    <row r="71" spans="3:11" x14ac:dyDescent="0.25">
      <c r="K71" s="20"/>
    </row>
    <row r="72" spans="3:11" x14ac:dyDescent="0.25">
      <c r="K72" s="20"/>
    </row>
    <row r="73" spans="3:11" x14ac:dyDescent="0.25">
      <c r="K73" s="20"/>
    </row>
    <row r="74" spans="3:11" x14ac:dyDescent="0.25">
      <c r="K74" s="20"/>
    </row>
    <row r="75" spans="3:11" x14ac:dyDescent="0.25">
      <c r="C75" s="30"/>
      <c r="D75" t="s">
        <v>45</v>
      </c>
      <c r="K75" s="20"/>
    </row>
    <row r="76" spans="3:11" x14ac:dyDescent="0.25">
      <c r="C76" s="18"/>
      <c r="D76" t="s">
        <v>46</v>
      </c>
      <c r="K76" s="20"/>
    </row>
    <row r="77" spans="3:11" x14ac:dyDescent="0.25">
      <c r="K77" s="20"/>
    </row>
    <row r="78" spans="3:11" x14ac:dyDescent="0.25">
      <c r="K78" s="20"/>
    </row>
    <row r="79" spans="3:11" x14ac:dyDescent="0.25">
      <c r="K79" s="20"/>
    </row>
  </sheetData>
  <mergeCells count="2">
    <mergeCell ref="C3:E3"/>
    <mergeCell ref="J3:K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4" workbookViewId="0">
      <selection activeCell="K78" sqref="K78"/>
    </sheetView>
  </sheetViews>
  <sheetFormatPr baseColWidth="10" defaultRowHeight="15" x14ac:dyDescent="0.25"/>
  <cols>
    <col min="2" max="2" width="11.42578125" style="20"/>
    <col min="3" max="3" width="13" customWidth="1"/>
    <col min="4" max="5" width="15.42578125" customWidth="1"/>
    <col min="6" max="7" width="14.85546875" customWidth="1"/>
    <col min="8" max="9" width="14.5703125" customWidth="1"/>
    <col min="10" max="10" width="12.42578125" customWidth="1"/>
    <col min="11" max="11" width="15.7109375" customWidth="1"/>
    <col min="12" max="12" width="11.42578125" style="20"/>
  </cols>
  <sheetData>
    <row r="1" spans="1:15" ht="26.25" x14ac:dyDescent="0.4">
      <c r="A1" s="2" t="s">
        <v>83</v>
      </c>
      <c r="K1" s="20"/>
    </row>
    <row r="2" spans="1:15" ht="27" thickBot="1" x14ac:dyDescent="0.45">
      <c r="A2" s="2"/>
      <c r="K2" s="20"/>
    </row>
    <row r="3" spans="1:15" ht="19.5" thickBot="1" x14ac:dyDescent="0.35">
      <c r="A3" s="21"/>
      <c r="B3" s="22"/>
      <c r="C3" s="87" t="s">
        <v>34</v>
      </c>
      <c r="D3" s="88"/>
      <c r="E3" s="92"/>
      <c r="F3" s="89"/>
      <c r="G3" s="56"/>
      <c r="H3" s="21"/>
      <c r="I3" s="21"/>
      <c r="J3" s="90" t="s">
        <v>35</v>
      </c>
      <c r="K3" s="91"/>
      <c r="L3" s="22"/>
    </row>
    <row r="4" spans="1:15" ht="18.75" x14ac:dyDescent="0.3">
      <c r="A4" s="35" t="s">
        <v>0</v>
      </c>
      <c r="B4" s="35" t="s">
        <v>1</v>
      </c>
      <c r="C4" s="36" t="s">
        <v>36</v>
      </c>
      <c r="D4" s="36" t="s">
        <v>37</v>
      </c>
      <c r="E4" s="35" t="s">
        <v>78</v>
      </c>
      <c r="F4" s="37" t="s">
        <v>38</v>
      </c>
      <c r="G4" s="49" t="s">
        <v>49</v>
      </c>
      <c r="H4" s="35" t="s">
        <v>54</v>
      </c>
      <c r="I4" s="35" t="s">
        <v>52</v>
      </c>
      <c r="J4" s="36" t="s">
        <v>39</v>
      </c>
      <c r="K4" s="36" t="s">
        <v>40</v>
      </c>
      <c r="L4" s="35" t="s">
        <v>2</v>
      </c>
      <c r="M4" s="39"/>
      <c r="N4" s="39"/>
    </row>
    <row r="5" spans="1:15" x14ac:dyDescent="0.25">
      <c r="A5" s="1" t="s">
        <v>7</v>
      </c>
      <c r="B5" s="38">
        <f>FEBRERO2023!B5</f>
        <v>1</v>
      </c>
      <c r="C5" s="1">
        <v>353</v>
      </c>
      <c r="D5" s="1">
        <v>73</v>
      </c>
      <c r="E5" s="1">
        <v>97</v>
      </c>
      <c r="F5" s="1">
        <v>0</v>
      </c>
      <c r="G5" s="1">
        <v>13</v>
      </c>
      <c r="H5" s="1">
        <v>47</v>
      </c>
      <c r="I5" s="1">
        <v>152</v>
      </c>
      <c r="J5" s="1">
        <f>SUM(C5:I5)</f>
        <v>735</v>
      </c>
      <c r="K5" s="1">
        <f>J5</f>
        <v>735</v>
      </c>
      <c r="L5" s="38" t="s">
        <v>57</v>
      </c>
      <c r="M5" s="39"/>
      <c r="N5" s="39"/>
      <c r="O5" s="39"/>
    </row>
    <row r="6" spans="1:15" x14ac:dyDescent="0.25">
      <c r="A6" s="1" t="s">
        <v>41</v>
      </c>
      <c r="B6" s="38">
        <f>FEBRERO2023!B6</f>
        <v>2</v>
      </c>
      <c r="C6" s="1">
        <v>441</v>
      </c>
      <c r="D6" s="1">
        <v>103</v>
      </c>
      <c r="E6" s="1">
        <v>99</v>
      </c>
      <c r="F6" s="1">
        <v>0</v>
      </c>
      <c r="G6" s="1">
        <v>10</v>
      </c>
      <c r="H6" s="1">
        <v>57</v>
      </c>
      <c r="I6" s="1">
        <v>121</v>
      </c>
      <c r="J6" s="1">
        <v>831</v>
      </c>
      <c r="K6" s="1">
        <v>1566</v>
      </c>
      <c r="L6" s="38" t="s">
        <v>57</v>
      </c>
      <c r="M6" s="39"/>
      <c r="N6" s="39"/>
      <c r="O6" s="39"/>
    </row>
    <row r="7" spans="1:15" x14ac:dyDescent="0.25">
      <c r="A7" s="1" t="s">
        <v>3</v>
      </c>
      <c r="B7" s="38">
        <f>FEBRERO2023!B7</f>
        <v>3</v>
      </c>
      <c r="C7" s="1">
        <v>289</v>
      </c>
      <c r="D7" s="1">
        <v>61</v>
      </c>
      <c r="E7" s="1">
        <v>62</v>
      </c>
      <c r="F7" s="1">
        <v>0</v>
      </c>
      <c r="G7" s="1">
        <v>8</v>
      </c>
      <c r="H7" s="1">
        <v>42</v>
      </c>
      <c r="I7" s="1">
        <v>83</v>
      </c>
      <c r="J7" s="1">
        <v>545</v>
      </c>
      <c r="K7" s="1">
        <v>2111</v>
      </c>
      <c r="L7" s="38" t="s">
        <v>57</v>
      </c>
      <c r="M7" s="39"/>
      <c r="N7" s="39"/>
      <c r="O7" s="39"/>
    </row>
    <row r="8" spans="1:15" x14ac:dyDescent="0.25">
      <c r="A8" s="1" t="s">
        <v>4</v>
      </c>
      <c r="B8" s="50">
        <f>FEBRERO2023!B8</f>
        <v>4</v>
      </c>
      <c r="C8" s="51">
        <v>641</v>
      </c>
      <c r="D8" s="51">
        <v>89</v>
      </c>
      <c r="E8" s="51">
        <v>167</v>
      </c>
      <c r="F8" s="51">
        <v>0</v>
      </c>
      <c r="G8" s="51">
        <v>15</v>
      </c>
      <c r="H8" s="51">
        <v>62</v>
      </c>
      <c r="I8" s="51">
        <v>77</v>
      </c>
      <c r="J8" s="51">
        <v>1051</v>
      </c>
      <c r="K8" s="51">
        <v>3162</v>
      </c>
      <c r="L8" s="38" t="s">
        <v>57</v>
      </c>
      <c r="M8" s="39"/>
      <c r="N8" s="39"/>
      <c r="O8" s="39"/>
    </row>
    <row r="9" spans="1:15" x14ac:dyDescent="0.25">
      <c r="A9" s="1" t="s">
        <v>42</v>
      </c>
      <c r="B9" s="38">
        <f>FEBRERO2023!B9</f>
        <v>5</v>
      </c>
      <c r="C9" s="1">
        <v>1139</v>
      </c>
      <c r="D9" s="1">
        <v>253</v>
      </c>
      <c r="E9" s="1">
        <v>262</v>
      </c>
      <c r="F9" s="1">
        <v>0</v>
      </c>
      <c r="G9" s="1">
        <v>28</v>
      </c>
      <c r="H9" s="1">
        <v>100</v>
      </c>
      <c r="I9" s="1">
        <v>66</v>
      </c>
      <c r="J9" s="1">
        <f>SUM(C9:I9)</f>
        <v>1848</v>
      </c>
      <c r="K9" s="1">
        <f t="shared" ref="K9:K35" si="0">K8+J9</f>
        <v>5010</v>
      </c>
      <c r="L9" s="38" t="s">
        <v>57</v>
      </c>
      <c r="M9" s="39"/>
      <c r="N9" s="39"/>
      <c r="O9" s="39"/>
    </row>
    <row r="10" spans="1:15" x14ac:dyDescent="0.25">
      <c r="A10" s="1" t="s">
        <v>5</v>
      </c>
      <c r="B10" s="32">
        <f>FEBRERO2023!B10</f>
        <v>6</v>
      </c>
      <c r="C10" s="31">
        <v>1017</v>
      </c>
      <c r="D10" s="31">
        <v>202</v>
      </c>
      <c r="E10" s="31">
        <v>203</v>
      </c>
      <c r="F10" s="31">
        <v>0</v>
      </c>
      <c r="G10" s="31">
        <v>11</v>
      </c>
      <c r="H10" s="31">
        <v>89</v>
      </c>
      <c r="I10" s="31">
        <v>48</v>
      </c>
      <c r="J10" s="31">
        <f>SUM(C10:I10)</f>
        <v>1570</v>
      </c>
      <c r="K10" s="31">
        <f t="shared" si="0"/>
        <v>6580</v>
      </c>
      <c r="L10" s="38" t="s">
        <v>57</v>
      </c>
      <c r="M10" s="39"/>
      <c r="N10" s="39"/>
      <c r="O10" s="39"/>
    </row>
    <row r="11" spans="1:15" x14ac:dyDescent="0.25">
      <c r="A11" s="1" t="s">
        <v>6</v>
      </c>
      <c r="B11" s="38">
        <f>FEBRERO2023!B11</f>
        <v>7</v>
      </c>
      <c r="C11" s="1">
        <v>249</v>
      </c>
      <c r="D11" s="1">
        <v>59</v>
      </c>
      <c r="E11" s="1">
        <v>81</v>
      </c>
      <c r="F11" s="1">
        <v>0</v>
      </c>
      <c r="G11" s="1">
        <v>9</v>
      </c>
      <c r="H11" s="1">
        <v>43</v>
      </c>
      <c r="I11" s="1">
        <v>55</v>
      </c>
      <c r="J11" s="1">
        <f>SUM(C11:I11)</f>
        <v>496</v>
      </c>
      <c r="K11" s="1">
        <f t="shared" si="0"/>
        <v>7076</v>
      </c>
      <c r="L11" s="38" t="s">
        <v>57</v>
      </c>
      <c r="M11" s="39"/>
      <c r="N11" s="39"/>
      <c r="O11" s="39"/>
    </row>
    <row r="12" spans="1:15" x14ac:dyDescent="0.25">
      <c r="A12" s="1" t="s">
        <v>7</v>
      </c>
      <c r="B12" s="38">
        <f>FEBRERO2023!B12</f>
        <v>8</v>
      </c>
      <c r="C12" s="1">
        <v>340</v>
      </c>
      <c r="D12" s="1">
        <v>79</v>
      </c>
      <c r="E12" s="1">
        <v>56</v>
      </c>
      <c r="F12" s="1">
        <v>0</v>
      </c>
      <c r="G12" s="1">
        <v>13</v>
      </c>
      <c r="H12" s="1">
        <v>43</v>
      </c>
      <c r="I12" s="1">
        <v>63</v>
      </c>
      <c r="J12" s="1">
        <v>594</v>
      </c>
      <c r="K12" s="1">
        <f t="shared" si="0"/>
        <v>7670</v>
      </c>
      <c r="L12" s="38" t="s">
        <v>57</v>
      </c>
      <c r="M12" s="39"/>
      <c r="N12" s="39"/>
      <c r="O12" s="39"/>
    </row>
    <row r="13" spans="1:15" x14ac:dyDescent="0.25">
      <c r="A13" s="1" t="s">
        <v>41</v>
      </c>
      <c r="B13" s="38">
        <f>FEBRERO2023!B13</f>
        <v>9</v>
      </c>
      <c r="C13" s="1">
        <v>355</v>
      </c>
      <c r="D13" s="1">
        <v>98</v>
      </c>
      <c r="E13" s="1">
        <v>64</v>
      </c>
      <c r="F13" s="1">
        <v>0</v>
      </c>
      <c r="G13" s="1">
        <v>4</v>
      </c>
      <c r="H13" s="1">
        <v>60</v>
      </c>
      <c r="I13" s="1">
        <v>76</v>
      </c>
      <c r="J13" s="1">
        <f t="shared" ref="J13:J35" si="1">SUM(C13:I13)</f>
        <v>657</v>
      </c>
      <c r="K13" s="1">
        <f t="shared" si="0"/>
        <v>8327</v>
      </c>
      <c r="L13" s="38" t="s">
        <v>57</v>
      </c>
      <c r="M13" s="39"/>
      <c r="N13" s="39"/>
      <c r="O13" s="39"/>
    </row>
    <row r="14" spans="1:15" x14ac:dyDescent="0.25">
      <c r="A14" s="1" t="s">
        <v>3</v>
      </c>
      <c r="B14" s="38">
        <f>FEBRERO2023!B14</f>
        <v>10</v>
      </c>
      <c r="C14" s="1">
        <v>331</v>
      </c>
      <c r="D14" s="1">
        <v>76</v>
      </c>
      <c r="E14" s="1">
        <v>127</v>
      </c>
      <c r="F14" s="1">
        <v>0</v>
      </c>
      <c r="G14" s="1">
        <v>7</v>
      </c>
      <c r="H14" s="1">
        <v>53</v>
      </c>
      <c r="I14" s="1">
        <v>70</v>
      </c>
      <c r="J14" s="1">
        <f t="shared" si="1"/>
        <v>664</v>
      </c>
      <c r="K14" s="1">
        <f t="shared" si="0"/>
        <v>8991</v>
      </c>
      <c r="L14" s="38" t="s">
        <v>57</v>
      </c>
      <c r="M14" s="39"/>
      <c r="N14" s="39"/>
      <c r="O14" s="39"/>
    </row>
    <row r="15" spans="1:15" x14ac:dyDescent="0.25">
      <c r="A15" s="1" t="s">
        <v>4</v>
      </c>
      <c r="B15" s="50">
        <f>FEBRERO2023!B15</f>
        <v>11</v>
      </c>
      <c r="C15" s="51">
        <v>398</v>
      </c>
      <c r="D15" s="51">
        <v>124</v>
      </c>
      <c r="E15" s="51">
        <v>172</v>
      </c>
      <c r="F15" s="51">
        <v>0</v>
      </c>
      <c r="G15" s="51">
        <v>13</v>
      </c>
      <c r="H15" s="51">
        <v>58</v>
      </c>
      <c r="I15" s="51">
        <v>65</v>
      </c>
      <c r="J15" s="51">
        <f t="shared" si="1"/>
        <v>830</v>
      </c>
      <c r="K15" s="51">
        <f t="shared" si="0"/>
        <v>9821</v>
      </c>
      <c r="L15" s="38" t="s">
        <v>57</v>
      </c>
      <c r="M15" s="39"/>
      <c r="N15" s="39"/>
      <c r="O15" s="39"/>
    </row>
    <row r="16" spans="1:15" x14ac:dyDescent="0.25">
      <c r="A16" s="1" t="s">
        <v>42</v>
      </c>
      <c r="B16" s="38">
        <f>FEBRERO2023!B16</f>
        <v>12</v>
      </c>
      <c r="C16" s="1">
        <v>716</v>
      </c>
      <c r="D16" s="1">
        <v>132</v>
      </c>
      <c r="E16" s="1">
        <v>136</v>
      </c>
      <c r="F16" s="1">
        <v>0</v>
      </c>
      <c r="G16" s="1">
        <v>13</v>
      </c>
      <c r="H16" s="1">
        <v>47</v>
      </c>
      <c r="I16" s="1">
        <v>51</v>
      </c>
      <c r="J16" s="1">
        <f t="shared" si="1"/>
        <v>1095</v>
      </c>
      <c r="K16" s="1">
        <f t="shared" si="0"/>
        <v>10916</v>
      </c>
      <c r="L16" s="38" t="s">
        <v>57</v>
      </c>
      <c r="M16" s="39"/>
      <c r="N16" s="39"/>
      <c r="O16" s="39"/>
    </row>
    <row r="17" spans="1:15" x14ac:dyDescent="0.25">
      <c r="A17" s="1" t="s">
        <v>5</v>
      </c>
      <c r="B17" s="32">
        <f>FEBRERO2023!B17</f>
        <v>13</v>
      </c>
      <c r="C17" s="31" t="s">
        <v>84</v>
      </c>
      <c r="D17" s="31"/>
      <c r="E17" s="31"/>
      <c r="F17" s="31">
        <v>0</v>
      </c>
      <c r="G17" s="31"/>
      <c r="H17" s="31"/>
      <c r="I17" s="31"/>
      <c r="J17" s="31">
        <f t="shared" si="1"/>
        <v>0</v>
      </c>
      <c r="K17" s="31">
        <f t="shared" si="0"/>
        <v>10916</v>
      </c>
      <c r="L17" s="38" t="s">
        <v>57</v>
      </c>
      <c r="M17" s="39"/>
      <c r="N17" s="39"/>
      <c r="O17" s="39"/>
    </row>
    <row r="18" spans="1:15" x14ac:dyDescent="0.25">
      <c r="A18" s="1" t="s">
        <v>6</v>
      </c>
      <c r="B18" s="38">
        <f>FEBRERO2023!B18</f>
        <v>14</v>
      </c>
      <c r="C18" s="1">
        <v>422</v>
      </c>
      <c r="D18" s="1">
        <v>82</v>
      </c>
      <c r="E18" s="1">
        <v>67</v>
      </c>
      <c r="F18" s="1">
        <v>0</v>
      </c>
      <c r="G18" s="1">
        <v>11</v>
      </c>
      <c r="H18" s="1">
        <v>47</v>
      </c>
      <c r="I18" s="1">
        <v>44</v>
      </c>
      <c r="J18" s="1">
        <f t="shared" si="1"/>
        <v>673</v>
      </c>
      <c r="K18" s="1">
        <f t="shared" si="0"/>
        <v>11589</v>
      </c>
      <c r="L18" s="38" t="s">
        <v>57</v>
      </c>
      <c r="M18" s="39"/>
      <c r="N18" s="39"/>
      <c r="O18" s="39"/>
    </row>
    <row r="19" spans="1:15" x14ac:dyDescent="0.25">
      <c r="A19" s="1" t="s">
        <v>7</v>
      </c>
      <c r="B19" s="38">
        <f>FEBRERO2023!B19</f>
        <v>15</v>
      </c>
      <c r="C19" s="1">
        <v>632</v>
      </c>
      <c r="D19" s="1">
        <v>94</v>
      </c>
      <c r="E19" s="1">
        <v>105</v>
      </c>
      <c r="F19" s="1">
        <v>0</v>
      </c>
      <c r="G19" s="1">
        <v>8</v>
      </c>
      <c r="H19" s="1">
        <v>60</v>
      </c>
      <c r="I19" s="1">
        <v>40</v>
      </c>
      <c r="J19" s="1">
        <f t="shared" si="1"/>
        <v>939</v>
      </c>
      <c r="K19" s="1">
        <f t="shared" si="0"/>
        <v>12528</v>
      </c>
      <c r="L19" s="38" t="s">
        <v>57</v>
      </c>
      <c r="M19" s="39"/>
      <c r="N19" s="39"/>
      <c r="O19" s="39"/>
    </row>
    <row r="20" spans="1:15" x14ac:dyDescent="0.25">
      <c r="A20" s="1" t="s">
        <v>41</v>
      </c>
      <c r="B20" s="38">
        <f>FEBRERO2023!B20</f>
        <v>16</v>
      </c>
      <c r="C20" s="1">
        <v>609</v>
      </c>
      <c r="D20" s="1">
        <v>92</v>
      </c>
      <c r="E20" s="1">
        <v>131</v>
      </c>
      <c r="F20" s="1">
        <v>0</v>
      </c>
      <c r="G20" s="1">
        <v>14</v>
      </c>
      <c r="H20" s="1">
        <v>63</v>
      </c>
      <c r="I20" s="1">
        <v>63</v>
      </c>
      <c r="J20" s="1">
        <f t="shared" si="1"/>
        <v>972</v>
      </c>
      <c r="K20" s="1">
        <f t="shared" si="0"/>
        <v>13500</v>
      </c>
      <c r="L20" s="38" t="s">
        <v>57</v>
      </c>
      <c r="M20" s="39"/>
      <c r="N20" s="39"/>
      <c r="O20" s="39"/>
    </row>
    <row r="21" spans="1:15" x14ac:dyDescent="0.25">
      <c r="A21" s="1" t="s">
        <v>3</v>
      </c>
      <c r="B21" s="38">
        <f>FEBRERO2023!B21</f>
        <v>17</v>
      </c>
      <c r="C21" s="1">
        <v>358</v>
      </c>
      <c r="D21" s="1">
        <v>80</v>
      </c>
      <c r="E21" s="1">
        <v>69</v>
      </c>
      <c r="F21" s="1">
        <v>0</v>
      </c>
      <c r="G21" s="1">
        <v>8</v>
      </c>
      <c r="H21" s="1">
        <v>47</v>
      </c>
      <c r="I21" s="1">
        <v>59</v>
      </c>
      <c r="J21" s="1">
        <f t="shared" si="1"/>
        <v>621</v>
      </c>
      <c r="K21" s="1">
        <f t="shared" si="0"/>
        <v>14121</v>
      </c>
      <c r="L21" s="38" t="s">
        <v>57</v>
      </c>
      <c r="M21" s="39"/>
    </row>
    <row r="22" spans="1:15" x14ac:dyDescent="0.25">
      <c r="A22" s="1" t="s">
        <v>4</v>
      </c>
      <c r="B22" s="50">
        <f>FEBRERO2023!B22</f>
        <v>18</v>
      </c>
      <c r="C22" s="51">
        <v>391</v>
      </c>
      <c r="D22" s="51">
        <v>110</v>
      </c>
      <c r="E22" s="51">
        <v>77</v>
      </c>
      <c r="F22" s="51">
        <v>0</v>
      </c>
      <c r="G22" s="51">
        <v>8</v>
      </c>
      <c r="H22" s="51">
        <v>40</v>
      </c>
      <c r="I22" s="51">
        <v>88</v>
      </c>
      <c r="J22" s="51">
        <f t="shared" si="1"/>
        <v>714</v>
      </c>
      <c r="K22" s="51">
        <f t="shared" si="0"/>
        <v>14835</v>
      </c>
      <c r="L22" s="38" t="s">
        <v>57</v>
      </c>
      <c r="M22" s="39"/>
      <c r="O22" s="39"/>
    </row>
    <row r="23" spans="1:15" x14ac:dyDescent="0.25">
      <c r="A23" s="1" t="s">
        <v>42</v>
      </c>
      <c r="B23" s="38">
        <f>FEBRERO2023!B23</f>
        <v>19</v>
      </c>
      <c r="C23" s="1">
        <v>1394</v>
      </c>
      <c r="D23" s="1">
        <v>397</v>
      </c>
      <c r="E23" s="1">
        <v>328</v>
      </c>
      <c r="F23" s="1">
        <v>0</v>
      </c>
      <c r="G23" s="1">
        <v>135</v>
      </c>
      <c r="H23" s="1">
        <v>113</v>
      </c>
      <c r="I23" s="1">
        <v>154</v>
      </c>
      <c r="J23" s="1">
        <f t="shared" si="1"/>
        <v>2521</v>
      </c>
      <c r="K23" s="1">
        <f t="shared" si="0"/>
        <v>17356</v>
      </c>
      <c r="L23" s="38" t="s">
        <v>57</v>
      </c>
      <c r="M23" s="39"/>
      <c r="N23" s="39"/>
      <c r="O23" s="39"/>
    </row>
    <row r="24" spans="1:15" x14ac:dyDescent="0.25">
      <c r="A24" s="1" t="s">
        <v>5</v>
      </c>
      <c r="B24" s="32">
        <f>FEBRERO2023!B24</f>
        <v>20</v>
      </c>
      <c r="C24" s="31">
        <v>1835</v>
      </c>
      <c r="D24" s="31">
        <v>681</v>
      </c>
      <c r="E24" s="31">
        <v>553</v>
      </c>
      <c r="F24" s="31">
        <v>0</v>
      </c>
      <c r="G24" s="31">
        <v>256</v>
      </c>
      <c r="H24" s="31">
        <v>123</v>
      </c>
      <c r="I24" s="31">
        <v>139</v>
      </c>
      <c r="J24" s="31">
        <f t="shared" si="1"/>
        <v>3587</v>
      </c>
      <c r="K24" s="31">
        <f t="shared" si="0"/>
        <v>20943</v>
      </c>
      <c r="L24" s="38" t="s">
        <v>57</v>
      </c>
      <c r="M24" s="39"/>
      <c r="N24" s="39"/>
      <c r="O24" s="39"/>
    </row>
    <row r="25" spans="1:15" x14ac:dyDescent="0.25">
      <c r="A25" s="1" t="s">
        <v>6</v>
      </c>
      <c r="B25" s="38">
        <f>FEBRERO2023!B25</f>
        <v>21</v>
      </c>
      <c r="C25" s="1">
        <v>1061</v>
      </c>
      <c r="D25" s="1">
        <v>227</v>
      </c>
      <c r="E25" s="1">
        <v>172</v>
      </c>
      <c r="F25" s="1">
        <v>0</v>
      </c>
      <c r="G25" s="1">
        <v>59</v>
      </c>
      <c r="H25" s="1">
        <v>99</v>
      </c>
      <c r="I25" s="1">
        <v>92</v>
      </c>
      <c r="J25" s="1">
        <f t="shared" si="1"/>
        <v>1710</v>
      </c>
      <c r="K25" s="1">
        <f t="shared" si="0"/>
        <v>22653</v>
      </c>
      <c r="L25" s="38" t="s">
        <v>57</v>
      </c>
      <c r="M25" s="39"/>
      <c r="N25" s="39"/>
      <c r="O25" s="39"/>
    </row>
    <row r="26" spans="1:15" x14ac:dyDescent="0.25">
      <c r="A26" s="1" t="s">
        <v>7</v>
      </c>
      <c r="B26" s="38">
        <f>FEBRERO2023!B26</f>
        <v>22</v>
      </c>
      <c r="C26" s="1">
        <v>509</v>
      </c>
      <c r="D26" s="1">
        <v>109</v>
      </c>
      <c r="E26" s="1">
        <v>136</v>
      </c>
      <c r="F26" s="1">
        <v>0</v>
      </c>
      <c r="G26" s="1">
        <v>9</v>
      </c>
      <c r="H26" s="1">
        <v>62</v>
      </c>
      <c r="I26" s="1">
        <v>74</v>
      </c>
      <c r="J26" s="1">
        <f t="shared" si="1"/>
        <v>899</v>
      </c>
      <c r="K26" s="1">
        <f t="shared" si="0"/>
        <v>23552</v>
      </c>
      <c r="L26" s="38" t="s">
        <v>57</v>
      </c>
      <c r="M26" s="39"/>
      <c r="N26" s="39"/>
      <c r="O26" s="39"/>
    </row>
    <row r="27" spans="1:15" x14ac:dyDescent="0.25">
      <c r="A27" s="1" t="s">
        <v>41</v>
      </c>
      <c r="B27" s="38">
        <f>FEBRERO2023!B27</f>
        <v>23</v>
      </c>
      <c r="C27" s="1">
        <v>462</v>
      </c>
      <c r="D27" s="1">
        <v>71</v>
      </c>
      <c r="E27" s="1">
        <v>136</v>
      </c>
      <c r="F27" s="1">
        <v>0</v>
      </c>
      <c r="G27" s="1">
        <v>12</v>
      </c>
      <c r="H27" s="1">
        <v>33</v>
      </c>
      <c r="I27" s="1">
        <v>69</v>
      </c>
      <c r="J27" s="1">
        <f t="shared" si="1"/>
        <v>783</v>
      </c>
      <c r="K27" s="1">
        <f t="shared" si="0"/>
        <v>24335</v>
      </c>
      <c r="L27" s="38" t="s">
        <v>57</v>
      </c>
      <c r="M27" s="39"/>
      <c r="N27" s="39"/>
      <c r="O27" s="39"/>
    </row>
    <row r="28" spans="1:15" x14ac:dyDescent="0.25">
      <c r="A28" s="1" t="s">
        <v>3</v>
      </c>
      <c r="B28" s="38">
        <f>FEBRERO2023!B28</f>
        <v>24</v>
      </c>
      <c r="C28" s="1">
        <v>764</v>
      </c>
      <c r="D28" s="1">
        <v>258</v>
      </c>
      <c r="E28" s="1">
        <v>233</v>
      </c>
      <c r="F28" s="1">
        <v>0</v>
      </c>
      <c r="G28" s="1">
        <v>5</v>
      </c>
      <c r="H28" s="1">
        <v>44</v>
      </c>
      <c r="I28" s="1">
        <v>129</v>
      </c>
      <c r="J28" s="1">
        <f t="shared" si="1"/>
        <v>1433</v>
      </c>
      <c r="K28" s="1">
        <f t="shared" si="0"/>
        <v>25768</v>
      </c>
      <c r="L28" s="38" t="s">
        <v>57</v>
      </c>
      <c r="M28" s="39"/>
      <c r="N28" s="39"/>
      <c r="O28" s="39"/>
    </row>
    <row r="29" spans="1:15" x14ac:dyDescent="0.25">
      <c r="A29" s="1" t="s">
        <v>4</v>
      </c>
      <c r="B29" s="50">
        <f>FEBRERO2023!B29</f>
        <v>25</v>
      </c>
      <c r="C29" s="51">
        <v>1888</v>
      </c>
      <c r="D29" s="51">
        <v>637</v>
      </c>
      <c r="E29" s="51">
        <v>428</v>
      </c>
      <c r="F29" s="51">
        <v>0</v>
      </c>
      <c r="G29" s="51">
        <v>14</v>
      </c>
      <c r="H29" s="51">
        <v>43</v>
      </c>
      <c r="I29" s="51">
        <v>141</v>
      </c>
      <c r="J29" s="51">
        <f t="shared" si="1"/>
        <v>3151</v>
      </c>
      <c r="K29" s="51">
        <f t="shared" si="0"/>
        <v>28919</v>
      </c>
      <c r="L29" s="38" t="s">
        <v>57</v>
      </c>
      <c r="M29" s="39"/>
      <c r="N29" s="39"/>
      <c r="O29" s="39"/>
    </row>
    <row r="30" spans="1:15" x14ac:dyDescent="0.25">
      <c r="A30" s="1" t="s">
        <v>42</v>
      </c>
      <c r="B30" s="53">
        <f>FEBRERO2023!B30</f>
        <v>26</v>
      </c>
      <c r="C30" s="33">
        <v>2441</v>
      </c>
      <c r="D30" s="33">
        <v>816</v>
      </c>
      <c r="E30" s="33">
        <v>569</v>
      </c>
      <c r="F30" s="33">
        <v>0</v>
      </c>
      <c r="G30" s="33">
        <v>51</v>
      </c>
      <c r="H30" s="33">
        <v>69</v>
      </c>
      <c r="I30" s="33">
        <v>122</v>
      </c>
      <c r="J30" s="33">
        <f t="shared" si="1"/>
        <v>4068</v>
      </c>
      <c r="K30" s="33">
        <f t="shared" si="0"/>
        <v>32987</v>
      </c>
      <c r="L30" s="38" t="s">
        <v>57</v>
      </c>
      <c r="M30" s="33">
        <v>4068</v>
      </c>
      <c r="N30" s="39" t="s">
        <v>47</v>
      </c>
    </row>
    <row r="31" spans="1:15" x14ac:dyDescent="0.25">
      <c r="A31" s="1" t="s">
        <v>5</v>
      </c>
      <c r="B31" s="32">
        <f>FEBRERO2023!B31</f>
        <v>27</v>
      </c>
      <c r="C31" s="31">
        <v>1056</v>
      </c>
      <c r="D31" s="31">
        <v>380</v>
      </c>
      <c r="E31" s="31">
        <v>170</v>
      </c>
      <c r="F31" s="31">
        <v>0</v>
      </c>
      <c r="G31" s="31">
        <v>16</v>
      </c>
      <c r="H31" s="31">
        <v>77</v>
      </c>
      <c r="I31" s="31">
        <v>92</v>
      </c>
      <c r="J31" s="31">
        <f t="shared" si="1"/>
        <v>1791</v>
      </c>
      <c r="K31" s="31">
        <f t="shared" si="0"/>
        <v>34778</v>
      </c>
      <c r="L31" s="38" t="s">
        <v>57</v>
      </c>
      <c r="M31" s="39"/>
      <c r="N31" s="39"/>
      <c r="O31" s="39"/>
    </row>
    <row r="32" spans="1:15" x14ac:dyDescent="0.25">
      <c r="A32" s="1" t="s">
        <v>6</v>
      </c>
      <c r="B32" s="38">
        <f>FEBRERO2023!B32</f>
        <v>28</v>
      </c>
      <c r="C32" s="1">
        <v>484</v>
      </c>
      <c r="D32" s="1">
        <v>109</v>
      </c>
      <c r="E32" s="1">
        <v>105</v>
      </c>
      <c r="F32" s="1">
        <v>0</v>
      </c>
      <c r="G32" s="1">
        <v>8</v>
      </c>
      <c r="H32" s="1">
        <v>62</v>
      </c>
      <c r="I32" s="1">
        <v>84</v>
      </c>
      <c r="J32" s="1">
        <f t="shared" si="1"/>
        <v>852</v>
      </c>
      <c r="K32" s="1">
        <f t="shared" si="0"/>
        <v>35630</v>
      </c>
      <c r="L32" s="38" t="s">
        <v>57</v>
      </c>
      <c r="M32" s="39"/>
      <c r="N32" s="39"/>
      <c r="O32" s="39"/>
    </row>
    <row r="33" spans="1:15" x14ac:dyDescent="0.25">
      <c r="A33" s="1" t="s">
        <v>7</v>
      </c>
      <c r="B33" s="38">
        <v>29</v>
      </c>
      <c r="C33" s="1">
        <v>455</v>
      </c>
      <c r="D33" s="1">
        <v>168</v>
      </c>
      <c r="E33" s="1">
        <v>114</v>
      </c>
      <c r="F33" s="1">
        <v>0</v>
      </c>
      <c r="G33" s="1">
        <v>2</v>
      </c>
      <c r="H33" s="1">
        <v>74</v>
      </c>
      <c r="I33" s="1">
        <v>59</v>
      </c>
      <c r="J33" s="1">
        <f t="shared" si="1"/>
        <v>872</v>
      </c>
      <c r="K33" s="1">
        <f t="shared" si="0"/>
        <v>36502</v>
      </c>
      <c r="L33" s="38" t="s">
        <v>57</v>
      </c>
      <c r="M33" s="39"/>
      <c r="N33" s="39"/>
      <c r="O33" s="39"/>
    </row>
    <row r="34" spans="1:15" x14ac:dyDescent="0.25">
      <c r="A34" s="1" t="s">
        <v>41</v>
      </c>
      <c r="B34" s="38">
        <v>30</v>
      </c>
      <c r="C34" s="1">
        <v>514</v>
      </c>
      <c r="D34" s="1">
        <v>137</v>
      </c>
      <c r="E34" s="1">
        <v>139</v>
      </c>
      <c r="F34" s="1">
        <v>0</v>
      </c>
      <c r="G34" s="1">
        <v>3</v>
      </c>
      <c r="H34" s="1">
        <v>73</v>
      </c>
      <c r="I34" s="1">
        <v>58</v>
      </c>
      <c r="J34" s="1">
        <f t="shared" si="1"/>
        <v>924</v>
      </c>
      <c r="K34" s="1">
        <f t="shared" si="0"/>
        <v>37426</v>
      </c>
      <c r="L34" s="38" t="s">
        <v>57</v>
      </c>
      <c r="M34" s="39"/>
      <c r="N34" s="39"/>
      <c r="O34" s="39"/>
    </row>
    <row r="35" spans="1:15" ht="15.75" thickBot="1" x14ac:dyDescent="0.3">
      <c r="A35" s="1" t="s">
        <v>3</v>
      </c>
      <c r="B35" s="38">
        <v>31</v>
      </c>
      <c r="C35" s="1">
        <v>425</v>
      </c>
      <c r="D35" s="1">
        <v>108</v>
      </c>
      <c r="E35" s="1">
        <v>156</v>
      </c>
      <c r="F35" s="1">
        <v>0</v>
      </c>
      <c r="G35" s="1">
        <v>5</v>
      </c>
      <c r="H35" s="1">
        <v>74</v>
      </c>
      <c r="I35" s="1">
        <v>50</v>
      </c>
      <c r="J35" s="1">
        <f t="shared" si="1"/>
        <v>818</v>
      </c>
      <c r="K35" s="1">
        <f t="shared" si="0"/>
        <v>38244</v>
      </c>
      <c r="L35" s="38" t="s">
        <v>57</v>
      </c>
      <c r="M35" s="46"/>
      <c r="N35" s="39"/>
      <c r="O35" s="39"/>
    </row>
    <row r="36" spans="1:15" ht="15.75" thickBot="1" x14ac:dyDescent="0.3">
      <c r="F36" s="26" t="s">
        <v>43</v>
      </c>
      <c r="G36" s="27"/>
      <c r="H36" s="27"/>
      <c r="I36" s="27"/>
      <c r="J36" s="27"/>
      <c r="K36" s="28">
        <f>K35/B35</f>
        <v>1233.6774193548388</v>
      </c>
      <c r="M36" s="39"/>
    </row>
    <row r="37" spans="1:15" ht="23.25" x14ac:dyDescent="0.35">
      <c r="A37" s="15" t="s">
        <v>44</v>
      </c>
      <c r="K37" s="57">
        <v>38244</v>
      </c>
    </row>
    <row r="38" spans="1:15" x14ac:dyDescent="0.25">
      <c r="K38" s="29"/>
    </row>
    <row r="39" spans="1:15" x14ac:dyDescent="0.25">
      <c r="K39" s="20"/>
    </row>
    <row r="40" spans="1:15" x14ac:dyDescent="0.25">
      <c r="K40" s="20"/>
    </row>
    <row r="41" spans="1:15" x14ac:dyDescent="0.25">
      <c r="K41" s="20"/>
    </row>
    <row r="42" spans="1:15" x14ac:dyDescent="0.25">
      <c r="K42" s="20"/>
    </row>
    <row r="43" spans="1:15" x14ac:dyDescent="0.25">
      <c r="K43" s="20"/>
    </row>
    <row r="44" spans="1:15" x14ac:dyDescent="0.25">
      <c r="K44" s="20"/>
    </row>
    <row r="45" spans="1:15" x14ac:dyDescent="0.25">
      <c r="K45" s="20"/>
    </row>
    <row r="46" spans="1:15" x14ac:dyDescent="0.25">
      <c r="K46" s="20"/>
    </row>
    <row r="47" spans="1:15" x14ac:dyDescent="0.25">
      <c r="K47" s="20"/>
    </row>
    <row r="48" spans="1:15" x14ac:dyDescent="0.25">
      <c r="K48" s="20"/>
    </row>
    <row r="49" spans="11:11" x14ac:dyDescent="0.25">
      <c r="K49" s="20"/>
    </row>
    <row r="50" spans="11:11" x14ac:dyDescent="0.25">
      <c r="K50" s="20"/>
    </row>
    <row r="51" spans="11:11" x14ac:dyDescent="0.25">
      <c r="K51" s="20"/>
    </row>
    <row r="52" spans="11:11" x14ac:dyDescent="0.25">
      <c r="K52" s="20"/>
    </row>
    <row r="53" spans="11:11" x14ac:dyDescent="0.25">
      <c r="K53" s="20"/>
    </row>
    <row r="54" spans="11:11" x14ac:dyDescent="0.25">
      <c r="K54" s="20"/>
    </row>
    <row r="55" spans="11:11" x14ac:dyDescent="0.25">
      <c r="K55" s="20"/>
    </row>
    <row r="56" spans="11:11" x14ac:dyDescent="0.25">
      <c r="K56" s="20"/>
    </row>
    <row r="57" spans="11:11" x14ac:dyDescent="0.25">
      <c r="K57" s="20"/>
    </row>
    <row r="58" spans="11:11" x14ac:dyDescent="0.25">
      <c r="K58" s="20"/>
    </row>
    <row r="59" spans="11:11" x14ac:dyDescent="0.25">
      <c r="K59" s="20"/>
    </row>
    <row r="60" spans="11:11" x14ac:dyDescent="0.25">
      <c r="K60" s="20"/>
    </row>
    <row r="61" spans="11:11" x14ac:dyDescent="0.25">
      <c r="K61" s="20"/>
    </row>
    <row r="62" spans="11:11" x14ac:dyDescent="0.25">
      <c r="K62" s="20"/>
    </row>
    <row r="63" spans="11:11" x14ac:dyDescent="0.25">
      <c r="K63" s="20"/>
    </row>
    <row r="64" spans="11:11" x14ac:dyDescent="0.25">
      <c r="K64" s="20"/>
    </row>
    <row r="65" spans="3:11" x14ac:dyDescent="0.25">
      <c r="K65" s="20"/>
    </row>
    <row r="66" spans="3:11" x14ac:dyDescent="0.25">
      <c r="K66" s="20"/>
    </row>
    <row r="67" spans="3:11" x14ac:dyDescent="0.25">
      <c r="K67" s="20"/>
    </row>
    <row r="68" spans="3:11" x14ac:dyDescent="0.25">
      <c r="K68" s="20"/>
    </row>
    <row r="69" spans="3:11" x14ac:dyDescent="0.25">
      <c r="K69" s="20"/>
    </row>
    <row r="70" spans="3:11" x14ac:dyDescent="0.25">
      <c r="K70" s="20"/>
    </row>
    <row r="71" spans="3:11" x14ac:dyDescent="0.25">
      <c r="K71" s="20"/>
    </row>
    <row r="72" spans="3:11" x14ac:dyDescent="0.25">
      <c r="K72" s="20"/>
    </row>
    <row r="73" spans="3:11" x14ac:dyDescent="0.25">
      <c r="K73" s="20"/>
    </row>
    <row r="74" spans="3:11" x14ac:dyDescent="0.25">
      <c r="K74" s="20"/>
    </row>
    <row r="75" spans="3:11" x14ac:dyDescent="0.25">
      <c r="C75" s="30"/>
      <c r="D75" t="s">
        <v>45</v>
      </c>
      <c r="K75" s="20"/>
    </row>
    <row r="76" spans="3:11" x14ac:dyDescent="0.25">
      <c r="C76" s="18"/>
      <c r="D76" t="s">
        <v>46</v>
      </c>
      <c r="K76" s="20"/>
    </row>
    <row r="77" spans="3:11" x14ac:dyDescent="0.25">
      <c r="K77" s="20"/>
    </row>
    <row r="78" spans="3:11" x14ac:dyDescent="0.25">
      <c r="K78" s="20"/>
    </row>
    <row r="79" spans="3:11" x14ac:dyDescent="0.25">
      <c r="K79" s="20"/>
    </row>
  </sheetData>
  <mergeCells count="2">
    <mergeCell ref="C3:F3"/>
    <mergeCell ref="J3:K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TOTAL 2023</vt:lpstr>
      <vt:lpstr>ENERO2023</vt:lpstr>
      <vt:lpstr>FEBRERO2023</vt:lpstr>
      <vt:lpstr>MARZO2023</vt:lpstr>
      <vt:lpstr>ABRIL2023</vt:lpstr>
      <vt:lpstr>MAYO2023</vt:lpstr>
      <vt:lpstr>JUNIO2023</vt:lpstr>
      <vt:lpstr>JULIO2023</vt:lpstr>
      <vt:lpstr>AGOSTO2023</vt:lpstr>
      <vt:lpstr>SEPTIEMBRE2023</vt:lpstr>
      <vt:lpstr>OCTUBRE2023</vt:lpstr>
      <vt:lpstr>NOVIEMBRE2023</vt:lpstr>
      <vt:lpstr>DICIEMBRE2023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2019-05-21T13:03:43Z</dcterms:created>
  <dcterms:modified xsi:type="dcterms:W3CDTF">2024-04-04T13:51:17Z</dcterms:modified>
</cp:coreProperties>
</file>