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0380" windowHeight="3480" activeTab="12"/>
  </bookViews>
  <sheets>
    <sheet name="TOTALES2014" sheetId="14" r:id="rId1"/>
    <sheet name="ENERO2014" sheetId="1" r:id="rId2"/>
    <sheet name="FEBRERO2014" sheetId="2" r:id="rId3"/>
    <sheet name="MARZO2014" sheetId="3" r:id="rId4"/>
    <sheet name="ABRIL2014" sheetId="4" r:id="rId5"/>
    <sheet name="MAYO2014" sheetId="5" r:id="rId6"/>
    <sheet name="JUNIO2014" sheetId="6" r:id="rId7"/>
    <sheet name="JULIO2014" sheetId="7" r:id="rId8"/>
    <sheet name="AGOSTO2014" sheetId="8" r:id="rId9"/>
    <sheet name="SEPTIEMBRE2014" sheetId="9" r:id="rId10"/>
    <sheet name="OCTUBRE2014" sheetId="10" r:id="rId11"/>
    <sheet name="NOVIEMBRE2014" sheetId="11" r:id="rId12"/>
    <sheet name="DICIEMBRE2014" sheetId="12" r:id="rId13"/>
  </sheets>
  <externalReferences>
    <externalReference r:id="rId14"/>
  </externalReferences>
  <calcPr calcId="124519"/>
</workbook>
</file>

<file path=xl/calcChain.xml><?xml version="1.0" encoding="utf-8"?>
<calcChain xmlns="http://schemas.openxmlformats.org/spreadsheetml/2006/main">
  <c r="G7" i="10"/>
  <c r="G8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27" i="7"/>
  <c r="G28" s="1"/>
  <c r="G29" s="1"/>
  <c r="G24" i="5" l="1"/>
  <c r="G25"/>
  <c r="G26" s="1"/>
  <c r="G27" s="1"/>
  <c r="G28" s="1"/>
  <c r="G17"/>
  <c r="G18" s="1"/>
  <c r="G19" s="1"/>
  <c r="G20" s="1"/>
  <c r="G21" s="1"/>
  <c r="G10"/>
  <c r="G11"/>
  <c r="G12" s="1"/>
  <c r="G13" s="1"/>
  <c r="G14" s="1"/>
  <c r="G34" i="2"/>
  <c r="G37" i="1"/>
  <c r="G37" i="3" l="1"/>
  <c r="G36" i="4" s="1"/>
  <c r="G36" i="1"/>
  <c r="G36" i="12"/>
  <c r="G36" i="8"/>
  <c r="G35" i="4"/>
  <c r="G36" i="3"/>
  <c r="G33" i="2"/>
  <c r="F32" i="12" l="1"/>
  <c r="H9" i="6"/>
  <c r="H10"/>
  <c r="F10"/>
  <c r="F35" i="12" l="1"/>
  <c r="F35" i="10"/>
  <c r="F35" i="7"/>
  <c r="F35" i="5"/>
  <c r="F34" i="3"/>
  <c r="F35"/>
  <c r="F6" i="12" l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3"/>
  <c r="F34"/>
  <c r="F5"/>
  <c r="G5" s="1"/>
  <c r="G6" s="1"/>
  <c r="H8"/>
  <c r="H9"/>
  <c r="H17"/>
  <c r="H18"/>
  <c r="H19"/>
  <c r="H21"/>
  <c r="H22"/>
  <c r="F6" i="1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G5" s="1"/>
  <c r="G6" l="1"/>
  <c r="G7" i="12"/>
  <c r="G8" s="1"/>
  <c r="G9" s="1"/>
  <c r="G10" s="1"/>
  <c r="G11" s="1"/>
  <c r="G12" s="1"/>
  <c r="G13" s="1"/>
  <c r="G14" s="1"/>
  <c r="G15" s="1"/>
  <c r="G7" i="1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B15" i="14" s="1"/>
  <c r="D15" s="1"/>
  <c r="F10" i="10"/>
  <c r="F6"/>
  <c r="F7"/>
  <c r="F8"/>
  <c r="F9"/>
  <c r="F11"/>
  <c r="F12"/>
  <c r="F14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G5" s="1"/>
  <c r="H5"/>
  <c r="H11"/>
  <c r="H12"/>
  <c r="H19"/>
  <c r="H24"/>
  <c r="F34" i="9"/>
  <c r="F33"/>
  <c r="F32"/>
  <c r="A27"/>
  <c r="F31"/>
  <c r="A26"/>
  <c r="F30"/>
  <c r="A25"/>
  <c r="F29"/>
  <c r="F28"/>
  <c r="F27"/>
  <c r="F26"/>
  <c r="H25" i="10"/>
  <c r="F25" i="9"/>
  <c r="F24"/>
  <c r="F23"/>
  <c r="F22"/>
  <c r="F21"/>
  <c r="F20"/>
  <c r="F19"/>
  <c r="F18"/>
  <c r="F17"/>
  <c r="F16"/>
  <c r="F15"/>
  <c r="H14" i="10"/>
  <c r="F14" i="9"/>
  <c r="F13"/>
  <c r="F12"/>
  <c r="F11"/>
  <c r="F10"/>
  <c r="F9"/>
  <c r="F8"/>
  <c r="F7"/>
  <c r="F6"/>
  <c r="F5"/>
  <c r="G5" s="1"/>
  <c r="F6" i="8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33"/>
  <c r="F34"/>
  <c r="F35"/>
  <c r="F5"/>
  <c r="G5" s="1"/>
  <c r="H15"/>
  <c r="H15" i="9" s="1"/>
  <c r="H15" i="10" s="1"/>
  <c r="H23" i="8"/>
  <c r="H23" i="9" s="1"/>
  <c r="H29" i="10"/>
  <c r="H30" i="8"/>
  <c r="H30" i="9" s="1"/>
  <c r="H30" i="10" s="1"/>
  <c r="H31" i="8"/>
  <c r="H31" i="9" s="1"/>
  <c r="H31" i="10" s="1"/>
  <c r="H32" i="8"/>
  <c r="H32" i="11" s="1"/>
  <c r="H32" i="12" s="1"/>
  <c r="A23" i="9"/>
  <c r="H33" i="8"/>
  <c r="H33" i="12" s="1"/>
  <c r="A24" i="9"/>
  <c r="F34" i="7"/>
  <c r="F6"/>
  <c r="F7"/>
  <c r="F8"/>
  <c r="F9"/>
  <c r="F10"/>
  <c r="F11"/>
  <c r="F12"/>
  <c r="F13"/>
  <c r="F14"/>
  <c r="F15"/>
  <c r="F16"/>
  <c r="F17"/>
  <c r="F18"/>
  <c r="F20"/>
  <c r="F21"/>
  <c r="F22"/>
  <c r="F23"/>
  <c r="F24"/>
  <c r="F25"/>
  <c r="F26"/>
  <c r="F27"/>
  <c r="F28"/>
  <c r="F29"/>
  <c r="F30"/>
  <c r="F31"/>
  <c r="F32"/>
  <c r="F33"/>
  <c r="F5"/>
  <c r="G5" s="1"/>
  <c r="A20" i="9"/>
  <c r="A21"/>
  <c r="A22"/>
  <c r="F7" i="6"/>
  <c r="F8"/>
  <c r="F9"/>
  <c r="F11"/>
  <c r="F12"/>
  <c r="F13"/>
  <c r="F14"/>
  <c r="F15"/>
  <c r="F16"/>
  <c r="F17"/>
  <c r="F18"/>
  <c r="F19"/>
  <c r="F20"/>
  <c r="F22"/>
  <c r="F23"/>
  <c r="F24"/>
  <c r="F25"/>
  <c r="F26"/>
  <c r="F27"/>
  <c r="F28"/>
  <c r="F29"/>
  <c r="F30"/>
  <c r="F31"/>
  <c r="F32"/>
  <c r="F33"/>
  <c r="F6"/>
  <c r="F5"/>
  <c r="G5" s="1"/>
  <c r="H5" i="7"/>
  <c r="H5" i="8" s="1"/>
  <c r="A18" i="9"/>
  <c r="A19"/>
  <c r="F7" i="5"/>
  <c r="F8"/>
  <c r="F9"/>
  <c r="F11"/>
  <c r="F12"/>
  <c r="F13"/>
  <c r="F14"/>
  <c r="F15"/>
  <c r="F16"/>
  <c r="F17"/>
  <c r="F18"/>
  <c r="F19"/>
  <c r="F20"/>
  <c r="F21"/>
  <c r="F22"/>
  <c r="F23"/>
  <c r="F24"/>
  <c r="F26"/>
  <c r="F27"/>
  <c r="F28"/>
  <c r="F29"/>
  <c r="F30"/>
  <c r="G30" s="1"/>
  <c r="G31" s="1"/>
  <c r="G32" s="1"/>
  <c r="G33" s="1"/>
  <c r="G34" s="1"/>
  <c r="G35" s="1"/>
  <c r="F31"/>
  <c r="F32"/>
  <c r="F33"/>
  <c r="F34"/>
  <c r="F6"/>
  <c r="G5"/>
  <c r="H28"/>
  <c r="A13" i="9"/>
  <c r="A14"/>
  <c r="A15"/>
  <c r="A16"/>
  <c r="A17"/>
  <c r="G6" i="7" l="1"/>
  <c r="G6" i="9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B13" i="14" s="1"/>
  <c r="D13" s="1"/>
  <c r="G17" i="12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B16" i="14" s="1"/>
  <c r="D16" s="1"/>
  <c r="G16" i="12"/>
  <c r="G6" i="5"/>
  <c r="G7" s="1"/>
  <c r="G6" i="10"/>
  <c r="G6" i="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6" i="8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B12" i="14" s="1"/>
  <c r="D12" s="1"/>
  <c r="G7" i="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30" s="1"/>
  <c r="G31" s="1"/>
  <c r="G32" s="1"/>
  <c r="G33" s="1"/>
  <c r="G34" s="1"/>
  <c r="G35" s="1"/>
  <c r="G8" i="5"/>
  <c r="G9" s="1"/>
  <c r="G15" s="1"/>
  <c r="G16" s="1"/>
  <c r="G22" s="1"/>
  <c r="G23" s="1"/>
  <c r="G29" s="1"/>
  <c r="F7" i="4"/>
  <c r="F8"/>
  <c r="F9"/>
  <c r="F11"/>
  <c r="F12"/>
  <c r="F13"/>
  <c r="F14"/>
  <c r="F15"/>
  <c r="F16"/>
  <c r="F17"/>
  <c r="F18"/>
  <c r="F19"/>
  <c r="F20"/>
  <c r="F21"/>
  <c r="F22"/>
  <c r="F23"/>
  <c r="F24"/>
  <c r="F25"/>
  <c r="F27"/>
  <c r="F28"/>
  <c r="F30"/>
  <c r="F31"/>
  <c r="F32"/>
  <c r="F33"/>
  <c r="F34"/>
  <c r="F6"/>
  <c r="F5"/>
  <c r="G5" s="1"/>
  <c r="B5"/>
  <c r="B5" i="5" s="1"/>
  <c r="B5" i="6" s="1"/>
  <c r="B5" i="7" s="1"/>
  <c r="B5" i="8" s="1"/>
  <c r="B5" i="9" s="1"/>
  <c r="B5" i="10" s="1"/>
  <c r="B5" i="11" s="1"/>
  <c r="B5" i="12" s="1"/>
  <c r="B6" i="4"/>
  <c r="B6" i="5" s="1"/>
  <c r="B6" i="6" s="1"/>
  <c r="B6" i="7" s="1"/>
  <c r="B6" i="8" s="1"/>
  <c r="B6" i="9" s="1"/>
  <c r="B6" i="10" s="1"/>
  <c r="B6" i="11" s="1"/>
  <c r="B6" i="12" s="1"/>
  <c r="B7" i="4"/>
  <c r="B7" i="5" s="1"/>
  <c r="B7" i="6" s="1"/>
  <c r="B7" i="7" s="1"/>
  <c r="B7" i="8" s="1"/>
  <c r="B7" i="9" s="1"/>
  <c r="B7" i="10" s="1"/>
  <c r="B7" i="11" s="1"/>
  <c r="B7" i="12" s="1"/>
  <c r="B8" i="4"/>
  <c r="B8" i="5" s="1"/>
  <c r="B8" i="6" s="1"/>
  <c r="B8" i="7" s="1"/>
  <c r="B8" i="8" s="1"/>
  <c r="B8" i="9" s="1"/>
  <c r="B8" i="10" s="1"/>
  <c r="B8" i="11" s="1"/>
  <c r="B8" i="12" s="1"/>
  <c r="B9" i="4"/>
  <c r="B9" i="5" s="1"/>
  <c r="B9" i="6" s="1"/>
  <c r="B9" i="7" s="1"/>
  <c r="B9" i="8" s="1"/>
  <c r="B9" i="9" s="1"/>
  <c r="B9" i="10" s="1"/>
  <c r="B9" i="11" s="1"/>
  <c r="B9" i="12" s="1"/>
  <c r="H9" i="4"/>
  <c r="B10"/>
  <c r="B10" i="5" s="1"/>
  <c r="B10" i="6" s="1"/>
  <c r="B10" i="7" s="1"/>
  <c r="B10" i="8" s="1"/>
  <c r="B10" i="9" s="1"/>
  <c r="B10" i="10" s="1"/>
  <c r="B10" i="11" s="1"/>
  <c r="B10" i="12" s="1"/>
  <c r="B11" i="4"/>
  <c r="B11" i="5" s="1"/>
  <c r="B11" i="6" s="1"/>
  <c r="B11" i="7" s="1"/>
  <c r="B11" i="8" s="1"/>
  <c r="B11" i="9" s="1"/>
  <c r="B11" i="10" s="1"/>
  <c r="B11" i="11" s="1"/>
  <c r="B11" i="12" s="1"/>
  <c r="H11" i="6"/>
  <c r="B12" i="4"/>
  <c r="B12" i="5" s="1"/>
  <c r="B12" i="6" s="1"/>
  <c r="B12" i="7" s="1"/>
  <c r="B12" i="8" s="1"/>
  <c r="B12" i="9" s="1"/>
  <c r="B12" i="10" s="1"/>
  <c r="B12" i="11" s="1"/>
  <c r="B12" i="12" s="1"/>
  <c r="H12" i="6"/>
  <c r="B13" i="4"/>
  <c r="B13" i="5" s="1"/>
  <c r="B13" i="6" s="1"/>
  <c r="B13" i="7" s="1"/>
  <c r="B13" i="8" s="1"/>
  <c r="B13" i="9" s="1"/>
  <c r="B13" i="10" s="1"/>
  <c r="B13" i="11" s="1"/>
  <c r="B13" i="12" s="1"/>
  <c r="H13" i="4"/>
  <c r="B14"/>
  <c r="B14" i="5" s="1"/>
  <c r="B14" i="6" s="1"/>
  <c r="B14" i="7" s="1"/>
  <c r="B14" i="8" s="1"/>
  <c r="B14" i="9" s="1"/>
  <c r="B14" i="10" s="1"/>
  <c r="B14" i="11" s="1"/>
  <c r="B14" i="12" s="1"/>
  <c r="B15" i="4"/>
  <c r="B15" i="5" s="1"/>
  <c r="B15" i="6" s="1"/>
  <c r="B15" i="7" s="1"/>
  <c r="B15" i="8" s="1"/>
  <c r="B15" i="9" s="1"/>
  <c r="B15" i="10" s="1"/>
  <c r="B15" i="11" s="1"/>
  <c r="B15" i="12" s="1"/>
  <c r="B16" i="4"/>
  <c r="B16" i="5" s="1"/>
  <c r="B16" i="6" s="1"/>
  <c r="B16" i="7" s="1"/>
  <c r="B16" i="8" s="1"/>
  <c r="B16" i="9" s="1"/>
  <c r="B16" i="10" s="1"/>
  <c r="B16" i="11" s="1"/>
  <c r="B16" i="12" s="1"/>
  <c r="B17" i="4"/>
  <c r="B17" i="5" s="1"/>
  <c r="B17" i="6" s="1"/>
  <c r="B17" i="7" s="1"/>
  <c r="B17" i="8" s="1"/>
  <c r="B17" i="9" s="1"/>
  <c r="B17" i="10" s="1"/>
  <c r="B17" i="11" s="1"/>
  <c r="B17" i="12" s="1"/>
  <c r="B18" i="4"/>
  <c r="B18" i="5" s="1"/>
  <c r="B18" i="6" s="1"/>
  <c r="B18" i="7" s="1"/>
  <c r="B18" i="8" s="1"/>
  <c r="B18" i="9" s="1"/>
  <c r="B18" i="10" s="1"/>
  <c r="B18" i="11" s="1"/>
  <c r="B18" i="12" s="1"/>
  <c r="H18" i="5"/>
  <c r="B19" i="4"/>
  <c r="B19" i="5" s="1"/>
  <c r="B19" i="6" s="1"/>
  <c r="B19" i="7" s="1"/>
  <c r="B19" i="8" s="1"/>
  <c r="B19" i="9" s="1"/>
  <c r="B19" i="10" s="1"/>
  <c r="B19" i="11" s="1"/>
  <c r="B19" i="12" s="1"/>
  <c r="H19" i="4"/>
  <c r="B20"/>
  <c r="B20" i="5" s="1"/>
  <c r="B20" i="6" s="1"/>
  <c r="B20" i="7" s="1"/>
  <c r="B20" i="8" s="1"/>
  <c r="B20" i="9" s="1"/>
  <c r="B20" i="10" s="1"/>
  <c r="B20" i="11" s="1"/>
  <c r="B20" i="12" s="1"/>
  <c r="B21" i="4"/>
  <c r="B21" i="5" s="1"/>
  <c r="B21" i="6" s="1"/>
  <c r="B21" i="7" s="1"/>
  <c r="B21" i="8" s="1"/>
  <c r="B21" i="9" s="1"/>
  <c r="B21" i="10" s="1"/>
  <c r="B21" i="11" s="1"/>
  <c r="B21" i="12" s="1"/>
  <c r="B22" i="4"/>
  <c r="B22" i="5" s="1"/>
  <c r="B22" i="6" s="1"/>
  <c r="B22" i="7" s="1"/>
  <c r="B22" i="8" s="1"/>
  <c r="B22" i="9" s="1"/>
  <c r="B22" i="10" s="1"/>
  <c r="B22" i="11" s="1"/>
  <c r="B22" i="12" s="1"/>
  <c r="B23" i="4"/>
  <c r="B23" i="5" s="1"/>
  <c r="B23" i="6" s="1"/>
  <c r="B23" i="7" s="1"/>
  <c r="B23" i="8" s="1"/>
  <c r="B23" i="9" s="1"/>
  <c r="B23" i="10" s="1"/>
  <c r="B23" i="11" s="1"/>
  <c r="B23" i="12" s="1"/>
  <c r="B24" i="4"/>
  <c r="B24" i="5" s="1"/>
  <c r="B24" i="6" s="1"/>
  <c r="B24" i="7" s="1"/>
  <c r="B24" i="8" s="1"/>
  <c r="B24" i="9" s="1"/>
  <c r="B24" i="10" s="1"/>
  <c r="B24" i="11" s="1"/>
  <c r="B24" i="12" s="1"/>
  <c r="B25" i="4"/>
  <c r="B25" i="5" s="1"/>
  <c r="B25" i="6" s="1"/>
  <c r="B25" i="7" s="1"/>
  <c r="B25" i="8" s="1"/>
  <c r="B25" i="9" s="1"/>
  <c r="B25" i="10" s="1"/>
  <c r="B25" i="11" s="1"/>
  <c r="B25" i="12" s="1"/>
  <c r="B26" i="4"/>
  <c r="B26" i="5" s="1"/>
  <c r="B26" i="6" s="1"/>
  <c r="B26" i="7" s="1"/>
  <c r="B26" i="8" s="1"/>
  <c r="B26" i="9" s="1"/>
  <c r="B26" i="10" s="1"/>
  <c r="B26" i="11" s="1"/>
  <c r="B26" i="12" s="1"/>
  <c r="H26" i="4"/>
  <c r="A5" i="9"/>
  <c r="B27" i="4"/>
  <c r="B27" i="5" s="1"/>
  <c r="B27" i="6" s="1"/>
  <c r="B27" i="7" s="1"/>
  <c r="B27" i="8" s="1"/>
  <c r="B27" i="9" s="1"/>
  <c r="B27" i="10" s="1"/>
  <c r="B27" i="11" s="1"/>
  <c r="B27" i="12" s="1"/>
  <c r="H27" i="4"/>
  <c r="H27" i="5" s="1"/>
  <c r="A6" i="9"/>
  <c r="B28" i="4"/>
  <c r="B28" i="5" s="1"/>
  <c r="B28" i="6" s="1"/>
  <c r="B28" i="7" s="1"/>
  <c r="B28" i="8" s="1"/>
  <c r="B28" i="9" s="1"/>
  <c r="B28" i="10" s="1"/>
  <c r="B28" i="11" s="1"/>
  <c r="B28" i="12" s="1"/>
  <c r="A7" i="9"/>
  <c r="B29" i="4"/>
  <c r="B29" i="5" s="1"/>
  <c r="B29" i="6" s="1"/>
  <c r="B29" i="7" s="1"/>
  <c r="B29" i="8" s="1"/>
  <c r="B29" i="9" s="1"/>
  <c r="B29" i="10" s="1"/>
  <c r="B29" i="11" s="1"/>
  <c r="B29" i="12" s="1"/>
  <c r="H29" i="5"/>
  <c r="A8" i="9"/>
  <c r="B30" i="4"/>
  <c r="B30" i="5" s="1"/>
  <c r="B30" i="6" s="1"/>
  <c r="B30" i="7" s="1"/>
  <c r="B30" i="8" s="1"/>
  <c r="B30" i="9" s="1"/>
  <c r="B30" i="10" s="1"/>
  <c r="B30" i="11" s="1"/>
  <c r="B30" i="12" s="1"/>
  <c r="H30" i="5"/>
  <c r="A9" i="9"/>
  <c r="B31" i="4"/>
  <c r="B31" i="5" s="1"/>
  <c r="B31" i="6" s="1"/>
  <c r="B31" i="7" s="1"/>
  <c r="B31" i="8" s="1"/>
  <c r="B31" i="9" s="1"/>
  <c r="B31" i="10" s="1"/>
  <c r="B31" i="11" s="1"/>
  <c r="B31" i="12" s="1"/>
  <c r="H31" i="4"/>
  <c r="H31" i="5" s="1"/>
  <c r="A10" i="9"/>
  <c r="B32" i="4"/>
  <c r="B32" i="5" s="1"/>
  <c r="B32" i="6" s="1"/>
  <c r="B32" i="7" s="1"/>
  <c r="B32" i="8" s="1"/>
  <c r="B32" i="9" s="1"/>
  <c r="B32" i="10" s="1"/>
  <c r="B32" i="11" s="1"/>
  <c r="B32" i="12" s="1"/>
  <c r="A11" i="9"/>
  <c r="B33" i="5"/>
  <c r="B33" i="6" s="1"/>
  <c r="B33" i="7" s="1"/>
  <c r="B33" i="8" s="1"/>
  <c r="B33" i="9" s="1"/>
  <c r="B33" i="10" s="1"/>
  <c r="B33" i="11" s="1"/>
  <c r="B33" i="12" s="1"/>
  <c r="A12" i="9"/>
  <c r="B34" i="5"/>
  <c r="B34" i="6" s="1"/>
  <c r="F7" i="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6"/>
  <c r="F5"/>
  <c r="G5" s="1"/>
  <c r="G6" s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H27"/>
  <c r="B28"/>
  <c r="B29"/>
  <c r="B30"/>
  <c r="B31"/>
  <c r="H31"/>
  <c r="B32"/>
  <c r="F10" i="2"/>
  <c r="F7"/>
  <c r="F8"/>
  <c r="F9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6"/>
  <c r="F5"/>
  <c r="G5" s="1"/>
  <c r="G6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5"/>
  <c r="G5" s="1"/>
  <c r="B11" i="14" l="1"/>
  <c r="D11" s="1"/>
  <c r="G36" i="7"/>
  <c r="B34"/>
  <c r="B34" i="8" s="1"/>
  <c r="B34" i="9" s="1"/>
  <c r="G35" i="6"/>
  <c r="G27"/>
  <c r="G28" s="1"/>
  <c r="G29" s="1"/>
  <c r="G30" s="1"/>
  <c r="G31" s="1"/>
  <c r="G32" s="1"/>
  <c r="G33" s="1"/>
  <c r="G34" s="1"/>
  <c r="B10" i="14" s="1"/>
  <c r="D10" s="1"/>
  <c r="G6" i="1"/>
  <c r="G7" s="1"/>
  <c r="G8" s="1"/>
  <c r="G7" i="2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B6" i="14" s="1"/>
  <c r="D6" s="1"/>
  <c r="G7" i="3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B7" i="14" s="1"/>
  <c r="G6" i="4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9" i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30" s="1"/>
  <c r="G31" s="1"/>
  <c r="G32" s="1"/>
  <c r="G33" s="1"/>
  <c r="G34" s="1"/>
  <c r="G35" s="1"/>
  <c r="B5" i="14" s="1"/>
  <c r="B9" l="1"/>
  <c r="D9" s="1"/>
  <c r="G37" i="5"/>
  <c r="G36" i="6" s="1"/>
  <c r="G37" i="7" s="1"/>
  <c r="G37" i="8" s="1"/>
  <c r="G36" i="9" s="1"/>
  <c r="G37" i="10" s="1"/>
  <c r="G36" i="11" s="1"/>
  <c r="G37" i="12" s="1"/>
  <c r="C18" i="14" s="1"/>
  <c r="G36" i="5"/>
  <c r="B34" i="10"/>
  <c r="B34" i="11" s="1"/>
  <c r="G35" i="9"/>
  <c r="C5" i="14"/>
  <c r="C6" s="1"/>
  <c r="C7" s="1"/>
  <c r="D5"/>
  <c r="D7"/>
  <c r="G23" i="4"/>
  <c r="G24" s="1"/>
  <c r="G25" s="1"/>
  <c r="G26" s="1"/>
  <c r="G27" s="1"/>
  <c r="B14" i="14" l="1"/>
  <c r="D14" s="1"/>
  <c r="G36" i="10"/>
  <c r="B34" i="12"/>
  <c r="G35" i="11"/>
  <c r="G28" i="4"/>
  <c r="G29" s="1"/>
  <c r="G30" s="1"/>
  <c r="G31" s="1"/>
  <c r="G32" s="1"/>
  <c r="G33" s="1"/>
  <c r="G34" s="1"/>
  <c r="B8" i="14" s="1"/>
  <c r="D8" l="1"/>
  <c r="C8"/>
  <c r="C9" s="1"/>
  <c r="C10" s="1"/>
  <c r="C11" s="1"/>
  <c r="C12" s="1"/>
  <c r="C13" s="1"/>
  <c r="C14" s="1"/>
  <c r="C15" s="1"/>
  <c r="C16" s="1"/>
  <c r="D18" s="1"/>
</calcChain>
</file>

<file path=xl/sharedStrings.xml><?xml version="1.0" encoding="utf-8"?>
<sst xmlns="http://schemas.openxmlformats.org/spreadsheetml/2006/main" count="880" uniqueCount="76">
  <si>
    <t>DIA</t>
  </si>
  <si>
    <t>FECHA</t>
  </si>
  <si>
    <t xml:space="preserve">LIBERADOS </t>
  </si>
  <si>
    <t xml:space="preserve">TIEMPO </t>
  </si>
  <si>
    <t>JUEVES</t>
  </si>
  <si>
    <t>VIERNES</t>
  </si>
  <si>
    <t>SABADO</t>
  </si>
  <si>
    <t>DOMINGO</t>
  </si>
  <si>
    <t>LUNES</t>
  </si>
  <si>
    <t>MARTES</t>
  </si>
  <si>
    <t>MIERCOLES</t>
  </si>
  <si>
    <t>B</t>
  </si>
  <si>
    <t xml:space="preserve">VIERNES </t>
  </si>
  <si>
    <t xml:space="preserve">SABADO </t>
  </si>
  <si>
    <t>LL</t>
  </si>
  <si>
    <t>R</t>
  </si>
  <si>
    <t>R-LL</t>
  </si>
  <si>
    <t>R-B</t>
  </si>
  <si>
    <t>LL-B</t>
  </si>
  <si>
    <t>B-LL</t>
  </si>
  <si>
    <t>B-R</t>
  </si>
  <si>
    <t>INGRESO A TERMAS MES DE ENERO 2014</t>
  </si>
  <si>
    <t>LL-R</t>
  </si>
  <si>
    <t>INGRESO A TERMAS MES DE JUNIO 2014</t>
  </si>
  <si>
    <t>INGRESO A TERMAS MES DE DICIEMBRE 2014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</si>
  <si>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</si>
  <si>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</si>
  <si>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</si>
  <si>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</si>
  <si>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</si>
  <si>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</si>
  <si>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</si>
  <si>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</si>
  <si>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</si>
  <si>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</si>
  <si>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</si>
  <si>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</si>
  <si>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</si>
  <si>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</si>
  <si>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</si>
  <si>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</si>
  <si>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</si>
  <si>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</si>
  <si>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>ACUMULADO TOTAL  ………………………..</t>
  </si>
  <si>
    <t>INGRESO A TERMAS MENSUAL 2014</t>
  </si>
  <si>
    <t xml:space="preserve">ENTRADA </t>
  </si>
  <si>
    <t xml:space="preserve">TOTALES </t>
  </si>
  <si>
    <t xml:space="preserve"> PRINCIPAL</t>
  </si>
  <si>
    <t xml:space="preserve"> NORTE</t>
  </si>
  <si>
    <t>POR DIA</t>
  </si>
  <si>
    <t xml:space="preserve">ACUMULADO </t>
  </si>
  <si>
    <t>INGRESO A TERMAS MES DE NOVIEMBRE 2014</t>
  </si>
  <si>
    <t>INGRESO A TERMAS MES DE OCTUBRE 2014</t>
  </si>
  <si>
    <t>INGRESO A TERMAS MES DE SEPTIEMBRE 2014</t>
  </si>
  <si>
    <t>INGRESO A TERMAS MES DE AGOSTO 2014</t>
  </si>
  <si>
    <t>INGRESO A TERMAS MES DE JULIO 2014</t>
  </si>
  <si>
    <t>INGRESO A TERMAS MES DE MAYO 2014</t>
  </si>
  <si>
    <t>INGRESO A TERMAS MES DE ABRIL 2014</t>
  </si>
  <si>
    <t>INGRESO A TERMAS MES DE FEBRERO 2014</t>
  </si>
  <si>
    <t>INGRESO A TERMAS MES DE MARZO 2014</t>
  </si>
  <si>
    <t xml:space="preserve">Promedio Diario </t>
  </si>
  <si>
    <t>MIÉRCOLES</t>
  </si>
  <si>
    <t>SÁBADO</t>
  </si>
  <si>
    <t>ACUMULADO TOTAL  AL 31/12/2014 ………………………..</t>
  </si>
  <si>
    <t>DÍA DE MAYOR INGRESO</t>
  </si>
  <si>
    <t xml:space="preserve">DIA DE MAYOR INGRESO </t>
  </si>
  <si>
    <t xml:space="preserve">EX ROBALLOS </t>
  </si>
  <si>
    <t xml:space="preserve">MARATON ANIVERSARIO </t>
  </si>
  <si>
    <t xml:space="preserve">SEMANA SANTA </t>
  </si>
  <si>
    <t xml:space="preserve">MES DE MAYOR INGRESO EN EL AÑO </t>
  </si>
  <si>
    <t>MES DE MENOR INGRESO EN EL AÑO</t>
  </si>
  <si>
    <t xml:space="preserve">DIA DOMINGO </t>
  </si>
  <si>
    <t>DIA MAXIMO DEL MES</t>
  </si>
  <si>
    <t>DIA DE MAYOR INGRESO</t>
  </si>
  <si>
    <t>ESCUELA NRO 18 - 33 ORIENTALES</t>
  </si>
  <si>
    <t>AGUAS ABIERTAS Y MONTAIN BIKE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</si>
</sst>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2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4" fillId="3" borderId="1" xfId="0" applyFont="1" applyFill="1" applyBorder="1"/>
    <xf numFmtId="0" fontId="4" fillId="0" borderId="1" xfId="0" applyFont="1" applyBorder="1"/>
    <xf numFmtId="43" fontId="5" fillId="3" borderId="1" xfId="1" applyFont="1" applyFill="1" applyBorder="1"/>
    <xf numFmtId="0" fontId="5" fillId="2" borderId="1" xfId="0" applyFont="1" applyFill="1" applyBorder="1"/>
    <xf numFmtId="43" fontId="5" fillId="0" borderId="1" xfId="1" applyFont="1" applyBorder="1"/>
    <xf numFmtId="0" fontId="6" fillId="0" borderId="0" xfId="0" applyFont="1" applyFill="1" applyBorder="1"/>
    <xf numFmtId="0" fontId="4" fillId="0" borderId="0" xfId="0" applyFont="1" applyFill="1" applyBorder="1"/>
    <xf numFmtId="43" fontId="6" fillId="0" borderId="0" xfId="1" applyFont="1"/>
    <xf numFmtId="0" fontId="4" fillId="0" borderId="1" xfId="0" applyFont="1" applyFill="1" applyBorder="1"/>
    <xf numFmtId="43" fontId="5" fillId="0" borderId="1" xfId="1" applyFont="1" applyFill="1" applyBorder="1"/>
    <xf numFmtId="0" fontId="5" fillId="0" borderId="1" xfId="0" applyFont="1" applyFill="1" applyBorder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0" fontId="0" fillId="3" borderId="6" xfId="0" applyFill="1" applyBorder="1"/>
    <xf numFmtId="0" fontId="0" fillId="3" borderId="9" xfId="0" applyFill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43" fontId="0" fillId="3" borderId="10" xfId="1" applyFont="1" applyFill="1" applyBorder="1"/>
    <xf numFmtId="0" fontId="0" fillId="3" borderId="1" xfId="0" applyFill="1" applyBorder="1"/>
    <xf numFmtId="0" fontId="0" fillId="3" borderId="0" xfId="0" applyFill="1"/>
    <xf numFmtId="0" fontId="5" fillId="3" borderId="1" xfId="0" applyFont="1" applyFill="1" applyBorder="1"/>
    <xf numFmtId="2" fontId="0" fillId="3" borderId="10" xfId="0" applyNumberFormat="1" applyFill="1" applyBorder="1"/>
    <xf numFmtId="0" fontId="0" fillId="3" borderId="11" xfId="0" applyFill="1" applyBorder="1"/>
    <xf numFmtId="0" fontId="0" fillId="3" borderId="12" xfId="0" applyFill="1" applyBorder="1"/>
    <xf numFmtId="2" fontId="0" fillId="3" borderId="13" xfId="0" applyNumberFormat="1" applyFill="1" applyBorder="1"/>
    <xf numFmtId="0" fontId="0" fillId="5" borderId="0" xfId="0" applyFill="1"/>
    <xf numFmtId="0" fontId="4" fillId="5" borderId="1" xfId="0" applyFont="1" applyFill="1" applyBorder="1"/>
    <xf numFmtId="43" fontId="5" fillId="5" borderId="1" xfId="1" applyFont="1" applyFill="1" applyBorder="1"/>
    <xf numFmtId="0" fontId="0" fillId="4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5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9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cat>
            <c:strRef>
              <c:f>TOTALES2014!$A$5:$A$16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TOTALES2014!$B$5:$B$16</c:f>
              <c:numCache>
                <c:formatCode>General</c:formatCode>
                <c:ptCount val="12"/>
                <c:pt idx="0">
                  <c:v>53054</c:v>
                </c:pt>
                <c:pt idx="1">
                  <c:v>44454</c:v>
                </c:pt>
                <c:pt idx="2">
                  <c:v>52328</c:v>
                </c:pt>
                <c:pt idx="3">
                  <c:v>50902</c:v>
                </c:pt>
                <c:pt idx="4">
                  <c:v>34727</c:v>
                </c:pt>
                <c:pt idx="5">
                  <c:v>19464</c:v>
                </c:pt>
                <c:pt idx="6">
                  <c:v>49348</c:v>
                </c:pt>
                <c:pt idx="7">
                  <c:v>41354</c:v>
                </c:pt>
                <c:pt idx="8">
                  <c:v>43931</c:v>
                </c:pt>
                <c:pt idx="9">
                  <c:v>54377</c:v>
                </c:pt>
                <c:pt idx="10">
                  <c:v>46886</c:v>
                </c:pt>
                <c:pt idx="11">
                  <c:v>27628</c:v>
                </c:pt>
              </c:numCache>
            </c:numRef>
          </c:val>
        </c:ser>
        <c:gapWidth val="87"/>
        <c:overlap val="1"/>
        <c:axId val="195470080"/>
        <c:axId val="195472768"/>
      </c:barChart>
      <c:catAx>
        <c:axId val="195470080"/>
        <c:scaling>
          <c:orientation val="minMax"/>
        </c:scaling>
        <c:axPos val="b"/>
        <c:numFmt formatCode="General" sourceLinked="1"/>
        <c:tickLblPos val="nextTo"/>
        <c:crossAx val="195472768"/>
        <c:crosses val="autoZero"/>
        <c:auto val="1"/>
        <c:lblAlgn val="ctr"/>
        <c:lblOffset val="100"/>
      </c:catAx>
      <c:valAx>
        <c:axId val="195472768"/>
        <c:scaling>
          <c:orientation val="minMax"/>
        </c:scaling>
        <c:axPos val="l"/>
        <c:majorGridlines/>
        <c:numFmt formatCode="General" sourceLinked="1"/>
        <c:tickLblPos val="nextTo"/>
        <c:crossAx val="195470080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SEPTIEMBRE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0"/>
            <c:spPr>
              <a:solidFill>
                <a:srgbClr val="92D050"/>
              </a:solidFill>
            </c:spPr>
          </c:dPt>
          <c:dPt>
            <c:idx val="2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7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SEPTIEMBRE2014!$F$5:$F$34</c:f>
              <c:numCache>
                <c:formatCode>General</c:formatCode>
                <c:ptCount val="30"/>
                <c:pt idx="0">
                  <c:v>872</c:v>
                </c:pt>
                <c:pt idx="1">
                  <c:v>511</c:v>
                </c:pt>
                <c:pt idx="2">
                  <c:v>599</c:v>
                </c:pt>
                <c:pt idx="3">
                  <c:v>417</c:v>
                </c:pt>
                <c:pt idx="4">
                  <c:v>852</c:v>
                </c:pt>
                <c:pt idx="5">
                  <c:v>1274</c:v>
                </c:pt>
                <c:pt idx="6">
                  <c:v>1416</c:v>
                </c:pt>
                <c:pt idx="7">
                  <c:v>1030</c:v>
                </c:pt>
                <c:pt idx="8">
                  <c:v>949</c:v>
                </c:pt>
                <c:pt idx="9">
                  <c:v>707</c:v>
                </c:pt>
                <c:pt idx="10">
                  <c:v>1357</c:v>
                </c:pt>
                <c:pt idx="11">
                  <c:v>1008</c:v>
                </c:pt>
                <c:pt idx="12">
                  <c:v>1670</c:v>
                </c:pt>
                <c:pt idx="13">
                  <c:v>875</c:v>
                </c:pt>
                <c:pt idx="14">
                  <c:v>1336</c:v>
                </c:pt>
                <c:pt idx="15">
                  <c:v>1202</c:v>
                </c:pt>
                <c:pt idx="16">
                  <c:v>1227</c:v>
                </c:pt>
                <c:pt idx="17">
                  <c:v>1118</c:v>
                </c:pt>
                <c:pt idx="18">
                  <c:v>1696</c:v>
                </c:pt>
                <c:pt idx="19">
                  <c:v>2616</c:v>
                </c:pt>
                <c:pt idx="20">
                  <c:v>2840</c:v>
                </c:pt>
                <c:pt idx="21">
                  <c:v>2371</c:v>
                </c:pt>
                <c:pt idx="22">
                  <c:v>2149</c:v>
                </c:pt>
                <c:pt idx="23">
                  <c:v>1905</c:v>
                </c:pt>
                <c:pt idx="24">
                  <c:v>2126</c:v>
                </c:pt>
                <c:pt idx="25">
                  <c:v>2284</c:v>
                </c:pt>
                <c:pt idx="26">
                  <c:v>2772</c:v>
                </c:pt>
                <c:pt idx="27">
                  <c:v>1922</c:v>
                </c:pt>
                <c:pt idx="28">
                  <c:v>1942</c:v>
                </c:pt>
                <c:pt idx="29">
                  <c:v>888</c:v>
                </c:pt>
              </c:numCache>
            </c:numRef>
          </c:val>
        </c:ser>
        <c:gapWidth val="87"/>
        <c:overlap val="1"/>
        <c:axId val="194502016"/>
        <c:axId val="194528384"/>
      </c:barChart>
      <c:catAx>
        <c:axId val="194502016"/>
        <c:scaling>
          <c:orientation val="minMax"/>
        </c:scaling>
        <c:axPos val="b"/>
        <c:numFmt formatCode="General" sourceLinked="1"/>
        <c:tickLblPos val="nextTo"/>
        <c:crossAx val="194528384"/>
        <c:crosses val="autoZero"/>
        <c:auto val="1"/>
        <c:lblAlgn val="ctr"/>
        <c:lblOffset val="100"/>
      </c:catAx>
      <c:valAx>
        <c:axId val="194528384"/>
        <c:scaling>
          <c:orientation val="minMax"/>
        </c:scaling>
        <c:axPos val="l"/>
        <c:majorGridlines/>
        <c:numFmt formatCode="General" sourceLinked="1"/>
        <c:tickLblPos val="nextTo"/>
        <c:crossAx val="194502016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OCTUBRE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92D05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OCTUBRE2014!$F$5:$F$35</c:f>
              <c:numCache>
                <c:formatCode>General</c:formatCode>
                <c:ptCount val="31"/>
                <c:pt idx="0">
                  <c:v>1317</c:v>
                </c:pt>
                <c:pt idx="1">
                  <c:v>1117</c:v>
                </c:pt>
                <c:pt idx="2">
                  <c:v>1075</c:v>
                </c:pt>
                <c:pt idx="3">
                  <c:v>1675</c:v>
                </c:pt>
                <c:pt idx="4">
                  <c:v>754</c:v>
                </c:pt>
                <c:pt idx="5">
                  <c:v>1401</c:v>
                </c:pt>
                <c:pt idx="6">
                  <c:v>1445</c:v>
                </c:pt>
                <c:pt idx="7">
                  <c:v>1474</c:v>
                </c:pt>
                <c:pt idx="8">
                  <c:v>959</c:v>
                </c:pt>
                <c:pt idx="9">
                  <c:v>784</c:v>
                </c:pt>
                <c:pt idx="10">
                  <c:v>3378</c:v>
                </c:pt>
                <c:pt idx="11">
                  <c:v>3982</c:v>
                </c:pt>
                <c:pt idx="12">
                  <c:v>2749</c:v>
                </c:pt>
                <c:pt idx="13">
                  <c:v>1067</c:v>
                </c:pt>
                <c:pt idx="14">
                  <c:v>1377</c:v>
                </c:pt>
                <c:pt idx="15">
                  <c:v>1604</c:v>
                </c:pt>
                <c:pt idx="16">
                  <c:v>1494</c:v>
                </c:pt>
                <c:pt idx="17">
                  <c:v>1331</c:v>
                </c:pt>
                <c:pt idx="18">
                  <c:v>1600</c:v>
                </c:pt>
                <c:pt idx="19">
                  <c:v>1869</c:v>
                </c:pt>
                <c:pt idx="20">
                  <c:v>2094</c:v>
                </c:pt>
                <c:pt idx="21">
                  <c:v>1939</c:v>
                </c:pt>
                <c:pt idx="22">
                  <c:v>2081</c:v>
                </c:pt>
                <c:pt idx="23">
                  <c:v>2347</c:v>
                </c:pt>
                <c:pt idx="24">
                  <c:v>2798</c:v>
                </c:pt>
                <c:pt idx="25">
                  <c:v>2966</c:v>
                </c:pt>
                <c:pt idx="26">
                  <c:v>1870</c:v>
                </c:pt>
                <c:pt idx="27">
                  <c:v>1648</c:v>
                </c:pt>
                <c:pt idx="28">
                  <c:v>1385</c:v>
                </c:pt>
                <c:pt idx="29">
                  <c:v>1365</c:v>
                </c:pt>
                <c:pt idx="30">
                  <c:v>1432</c:v>
                </c:pt>
              </c:numCache>
            </c:numRef>
          </c:val>
        </c:ser>
        <c:gapWidth val="87"/>
        <c:overlap val="1"/>
        <c:axId val="201207808"/>
        <c:axId val="201209344"/>
      </c:barChart>
      <c:catAx>
        <c:axId val="201207808"/>
        <c:scaling>
          <c:orientation val="minMax"/>
        </c:scaling>
        <c:axPos val="b"/>
        <c:numFmt formatCode="General" sourceLinked="1"/>
        <c:tickLblPos val="nextTo"/>
        <c:crossAx val="201209344"/>
        <c:crosses val="autoZero"/>
        <c:auto val="1"/>
        <c:lblAlgn val="ctr"/>
        <c:lblOffset val="100"/>
      </c:catAx>
      <c:valAx>
        <c:axId val="201209344"/>
        <c:scaling>
          <c:orientation val="minMax"/>
        </c:scaling>
        <c:axPos val="l"/>
        <c:majorGridlines/>
        <c:numFmt formatCode="General" sourceLinked="1"/>
        <c:tickLblPos val="nextTo"/>
        <c:crossAx val="20120780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NOVIEMBRE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2"/>
            <c:spPr>
              <a:solidFill>
                <a:srgbClr val="92D050"/>
              </a:solidFill>
            </c:spPr>
          </c:dPt>
          <c:dPt>
            <c:idx val="2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NOVIEMBRE2014!$F$5:$F$34</c:f>
              <c:numCache>
                <c:formatCode>General</c:formatCode>
                <c:ptCount val="30"/>
                <c:pt idx="0">
                  <c:v>1724</c:v>
                </c:pt>
                <c:pt idx="1">
                  <c:v>1069</c:v>
                </c:pt>
                <c:pt idx="2">
                  <c:v>818</c:v>
                </c:pt>
                <c:pt idx="3">
                  <c:v>1258</c:v>
                </c:pt>
                <c:pt idx="4">
                  <c:v>1182</c:v>
                </c:pt>
                <c:pt idx="5">
                  <c:v>1330</c:v>
                </c:pt>
                <c:pt idx="6">
                  <c:v>1643</c:v>
                </c:pt>
                <c:pt idx="7">
                  <c:v>2484</c:v>
                </c:pt>
                <c:pt idx="8">
                  <c:v>2511</c:v>
                </c:pt>
                <c:pt idx="9">
                  <c:v>1572</c:v>
                </c:pt>
                <c:pt idx="10">
                  <c:v>1321</c:v>
                </c:pt>
                <c:pt idx="11">
                  <c:v>1267</c:v>
                </c:pt>
                <c:pt idx="12">
                  <c:v>1487</c:v>
                </c:pt>
                <c:pt idx="13">
                  <c:v>1740</c:v>
                </c:pt>
                <c:pt idx="14">
                  <c:v>2587</c:v>
                </c:pt>
                <c:pt idx="15">
                  <c:v>2314</c:v>
                </c:pt>
                <c:pt idx="16">
                  <c:v>1215</c:v>
                </c:pt>
                <c:pt idx="17">
                  <c:v>1204</c:v>
                </c:pt>
                <c:pt idx="18">
                  <c:v>1040</c:v>
                </c:pt>
                <c:pt idx="19">
                  <c:v>905</c:v>
                </c:pt>
                <c:pt idx="20">
                  <c:v>553</c:v>
                </c:pt>
                <c:pt idx="21">
                  <c:v>2623</c:v>
                </c:pt>
                <c:pt idx="22">
                  <c:v>4079</c:v>
                </c:pt>
                <c:pt idx="23">
                  <c:v>2415</c:v>
                </c:pt>
                <c:pt idx="24">
                  <c:v>905</c:v>
                </c:pt>
                <c:pt idx="25">
                  <c:v>972</c:v>
                </c:pt>
                <c:pt idx="26">
                  <c:v>1096</c:v>
                </c:pt>
                <c:pt idx="27">
                  <c:v>1426</c:v>
                </c:pt>
                <c:pt idx="28">
                  <c:v>1664</c:v>
                </c:pt>
                <c:pt idx="29">
                  <c:v>482</c:v>
                </c:pt>
              </c:numCache>
            </c:numRef>
          </c:val>
        </c:ser>
        <c:gapWidth val="87"/>
        <c:overlap val="1"/>
        <c:axId val="205046528"/>
        <c:axId val="205048064"/>
      </c:barChart>
      <c:catAx>
        <c:axId val="205046528"/>
        <c:scaling>
          <c:orientation val="minMax"/>
        </c:scaling>
        <c:axPos val="b"/>
        <c:numFmt formatCode="General" sourceLinked="1"/>
        <c:tickLblPos val="nextTo"/>
        <c:crossAx val="205048064"/>
        <c:crosses val="autoZero"/>
        <c:auto val="1"/>
        <c:lblAlgn val="ctr"/>
        <c:lblOffset val="100"/>
      </c:catAx>
      <c:valAx>
        <c:axId val="205048064"/>
        <c:scaling>
          <c:orientation val="minMax"/>
        </c:scaling>
        <c:axPos val="l"/>
        <c:majorGridlines/>
        <c:numFmt formatCode="General" sourceLinked="1"/>
        <c:tickLblPos val="nextTo"/>
        <c:crossAx val="20504652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6"/>
            <c:spPr>
              <a:solidFill>
                <a:srgbClr val="92D050"/>
              </a:solidFill>
            </c:spPr>
          </c:dPt>
          <c:dPt>
            <c:idx val="27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DICIEMBRE2014!$F$5:$F$35</c:f>
              <c:numCache>
                <c:formatCode>General</c:formatCode>
                <c:ptCount val="31"/>
                <c:pt idx="0">
                  <c:v>469</c:v>
                </c:pt>
                <c:pt idx="1">
                  <c:v>710</c:v>
                </c:pt>
                <c:pt idx="2">
                  <c:v>829</c:v>
                </c:pt>
                <c:pt idx="3">
                  <c:v>678</c:v>
                </c:pt>
                <c:pt idx="4">
                  <c:v>786</c:v>
                </c:pt>
                <c:pt idx="5">
                  <c:v>1710</c:v>
                </c:pt>
                <c:pt idx="6">
                  <c:v>1922</c:v>
                </c:pt>
                <c:pt idx="7">
                  <c:v>1235</c:v>
                </c:pt>
                <c:pt idx="8">
                  <c:v>622</c:v>
                </c:pt>
                <c:pt idx="9">
                  <c:v>525</c:v>
                </c:pt>
                <c:pt idx="10">
                  <c:v>690</c:v>
                </c:pt>
                <c:pt idx="11">
                  <c:v>543</c:v>
                </c:pt>
                <c:pt idx="12">
                  <c:v>1213</c:v>
                </c:pt>
                <c:pt idx="13">
                  <c:v>1409</c:v>
                </c:pt>
                <c:pt idx="14">
                  <c:v>534</c:v>
                </c:pt>
                <c:pt idx="15">
                  <c:v>192</c:v>
                </c:pt>
                <c:pt idx="16">
                  <c:v>525</c:v>
                </c:pt>
                <c:pt idx="17">
                  <c:v>633</c:v>
                </c:pt>
                <c:pt idx="18">
                  <c:v>716</c:v>
                </c:pt>
                <c:pt idx="19">
                  <c:v>422</c:v>
                </c:pt>
                <c:pt idx="20">
                  <c:v>508</c:v>
                </c:pt>
                <c:pt idx="21">
                  <c:v>635</c:v>
                </c:pt>
                <c:pt idx="22">
                  <c:v>593</c:v>
                </c:pt>
                <c:pt idx="23">
                  <c:v>474</c:v>
                </c:pt>
                <c:pt idx="24">
                  <c:v>1076</c:v>
                </c:pt>
                <c:pt idx="25">
                  <c:v>1272</c:v>
                </c:pt>
                <c:pt idx="26">
                  <c:v>1940</c:v>
                </c:pt>
                <c:pt idx="27">
                  <c:v>1550</c:v>
                </c:pt>
                <c:pt idx="28">
                  <c:v>1150</c:v>
                </c:pt>
                <c:pt idx="29">
                  <c:v>1041</c:v>
                </c:pt>
                <c:pt idx="30">
                  <c:v>1026</c:v>
                </c:pt>
              </c:numCache>
            </c:numRef>
          </c:val>
        </c:ser>
        <c:gapWidth val="87"/>
        <c:overlap val="1"/>
        <c:axId val="214319872"/>
        <c:axId val="214321408"/>
      </c:barChart>
      <c:catAx>
        <c:axId val="214319872"/>
        <c:scaling>
          <c:orientation val="minMax"/>
        </c:scaling>
        <c:axPos val="b"/>
        <c:numFmt formatCode="General" sourceLinked="1"/>
        <c:tickLblPos val="nextTo"/>
        <c:crossAx val="214321408"/>
        <c:crosses val="autoZero"/>
        <c:auto val="1"/>
        <c:lblAlgn val="ctr"/>
        <c:lblOffset val="100"/>
      </c:catAx>
      <c:valAx>
        <c:axId val="214321408"/>
        <c:scaling>
          <c:orientation val="minMax"/>
        </c:scaling>
        <c:axPos val="l"/>
        <c:majorGridlines/>
        <c:numFmt formatCode="General" sourceLinked="1"/>
        <c:tickLblPos val="nextTo"/>
        <c:crossAx val="21431987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1"/>
            <c:spPr>
              <a:solidFill>
                <a:srgbClr val="92D050"/>
              </a:solidFill>
            </c:spPr>
          </c:dPt>
          <c:dPt>
            <c:idx val="12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19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Pt>
            <c:idx val="26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Val val="1"/>
          </c:dLbls>
          <c:val>
            <c:numRef>
              <c:f>ENERO2014!$F$5:$F$35</c:f>
              <c:numCache>
                <c:formatCode>General</c:formatCode>
                <c:ptCount val="31"/>
                <c:pt idx="0">
                  <c:v>1239</c:v>
                </c:pt>
                <c:pt idx="1">
                  <c:v>991</c:v>
                </c:pt>
                <c:pt idx="2">
                  <c:v>1665</c:v>
                </c:pt>
                <c:pt idx="3">
                  <c:v>1753</c:v>
                </c:pt>
                <c:pt idx="4">
                  <c:v>2169</c:v>
                </c:pt>
                <c:pt idx="5">
                  <c:v>1497</c:v>
                </c:pt>
                <c:pt idx="6">
                  <c:v>1404</c:v>
                </c:pt>
                <c:pt idx="7">
                  <c:v>1480</c:v>
                </c:pt>
                <c:pt idx="8">
                  <c:v>1586</c:v>
                </c:pt>
                <c:pt idx="9">
                  <c:v>1305</c:v>
                </c:pt>
                <c:pt idx="10">
                  <c:v>1686</c:v>
                </c:pt>
                <c:pt idx="11">
                  <c:v>2919</c:v>
                </c:pt>
                <c:pt idx="12">
                  <c:v>1697</c:v>
                </c:pt>
                <c:pt idx="13">
                  <c:v>1765</c:v>
                </c:pt>
                <c:pt idx="14">
                  <c:v>1815</c:v>
                </c:pt>
                <c:pt idx="15">
                  <c:v>1787</c:v>
                </c:pt>
                <c:pt idx="16">
                  <c:v>1797</c:v>
                </c:pt>
                <c:pt idx="17">
                  <c:v>1977</c:v>
                </c:pt>
                <c:pt idx="18">
                  <c:v>2122</c:v>
                </c:pt>
                <c:pt idx="19">
                  <c:v>1523</c:v>
                </c:pt>
                <c:pt idx="20">
                  <c:v>1767</c:v>
                </c:pt>
                <c:pt idx="21">
                  <c:v>1696</c:v>
                </c:pt>
                <c:pt idx="22">
                  <c:v>1835</c:v>
                </c:pt>
                <c:pt idx="23">
                  <c:v>1461</c:v>
                </c:pt>
                <c:pt idx="24">
                  <c:v>2248</c:v>
                </c:pt>
                <c:pt idx="25">
                  <c:v>2482</c:v>
                </c:pt>
                <c:pt idx="26">
                  <c:v>1638</c:v>
                </c:pt>
                <c:pt idx="27">
                  <c:v>1510</c:v>
                </c:pt>
                <c:pt idx="28">
                  <c:v>1373</c:v>
                </c:pt>
                <c:pt idx="29">
                  <c:v>1348</c:v>
                </c:pt>
                <c:pt idx="30">
                  <c:v>1469</c:v>
                </c:pt>
              </c:numCache>
            </c:numRef>
          </c:val>
        </c:ser>
        <c:gapWidth val="87"/>
        <c:overlap val="1"/>
        <c:axId val="81652352"/>
        <c:axId val="81691008"/>
      </c:barChart>
      <c:catAx>
        <c:axId val="81652352"/>
        <c:scaling>
          <c:orientation val="minMax"/>
        </c:scaling>
        <c:axPos val="b"/>
        <c:numFmt formatCode="General" sourceLinked="1"/>
        <c:tickLblPos val="nextTo"/>
        <c:crossAx val="81691008"/>
        <c:crosses val="autoZero"/>
        <c:auto val="1"/>
        <c:lblAlgn val="ctr"/>
        <c:lblOffset val="100"/>
      </c:catAx>
      <c:valAx>
        <c:axId val="81691008"/>
        <c:scaling>
          <c:orientation val="minMax"/>
        </c:scaling>
        <c:axPos val="l"/>
        <c:majorGridlines/>
        <c:numFmt formatCode="General" sourceLinked="1"/>
        <c:tickLblPos val="nextTo"/>
        <c:crossAx val="81652352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FEBRERO 2014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2"/>
            <c:spPr>
              <a:solidFill>
                <a:srgbClr val="92D050"/>
              </a:solidFill>
            </c:spPr>
          </c:dPt>
          <c:dPt>
            <c:idx val="2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Val val="1"/>
          </c:dLbls>
          <c:val>
            <c:numRef>
              <c:f>FEBRERO2014!$F$5:$F$32</c:f>
              <c:numCache>
                <c:formatCode>General</c:formatCode>
                <c:ptCount val="28"/>
                <c:pt idx="0">
                  <c:v>1606</c:v>
                </c:pt>
                <c:pt idx="1">
                  <c:v>2119</c:v>
                </c:pt>
                <c:pt idx="2">
                  <c:v>1134</c:v>
                </c:pt>
                <c:pt idx="3">
                  <c:v>573</c:v>
                </c:pt>
                <c:pt idx="4">
                  <c:v>2072</c:v>
                </c:pt>
                <c:pt idx="5">
                  <c:v>1618</c:v>
                </c:pt>
                <c:pt idx="6">
                  <c:v>1569</c:v>
                </c:pt>
                <c:pt idx="7">
                  <c:v>1822</c:v>
                </c:pt>
                <c:pt idx="8">
                  <c:v>2035</c:v>
                </c:pt>
                <c:pt idx="9">
                  <c:v>1528</c:v>
                </c:pt>
                <c:pt idx="10">
                  <c:v>1286</c:v>
                </c:pt>
                <c:pt idx="11">
                  <c:v>1211</c:v>
                </c:pt>
                <c:pt idx="12">
                  <c:v>870</c:v>
                </c:pt>
                <c:pt idx="13">
                  <c:v>1961</c:v>
                </c:pt>
                <c:pt idx="14">
                  <c:v>1909</c:v>
                </c:pt>
                <c:pt idx="15">
                  <c:v>2152</c:v>
                </c:pt>
                <c:pt idx="16">
                  <c:v>1545</c:v>
                </c:pt>
                <c:pt idx="17">
                  <c:v>1642</c:v>
                </c:pt>
                <c:pt idx="18">
                  <c:v>1431</c:v>
                </c:pt>
                <c:pt idx="19">
                  <c:v>1688</c:v>
                </c:pt>
                <c:pt idx="20">
                  <c:v>1911</c:v>
                </c:pt>
                <c:pt idx="21">
                  <c:v>1922</c:v>
                </c:pt>
                <c:pt idx="22">
                  <c:v>2446</c:v>
                </c:pt>
                <c:pt idx="23">
                  <c:v>1468</c:v>
                </c:pt>
                <c:pt idx="24">
                  <c:v>714</c:v>
                </c:pt>
                <c:pt idx="25">
                  <c:v>989</c:v>
                </c:pt>
                <c:pt idx="26">
                  <c:v>1617</c:v>
                </c:pt>
                <c:pt idx="27">
                  <c:v>1616</c:v>
                </c:pt>
              </c:numCache>
            </c:numRef>
          </c:val>
        </c:ser>
        <c:gapWidth val="87"/>
        <c:overlap val="1"/>
        <c:axId val="191634048"/>
        <c:axId val="191641856"/>
      </c:barChart>
      <c:catAx>
        <c:axId val="191634048"/>
        <c:scaling>
          <c:orientation val="minMax"/>
        </c:scaling>
        <c:axPos val="b"/>
        <c:numFmt formatCode="General" sourceLinked="1"/>
        <c:tickLblPos val="nextTo"/>
        <c:crossAx val="191641856"/>
        <c:crosses val="autoZero"/>
        <c:auto val="1"/>
        <c:lblAlgn val="ctr"/>
        <c:lblOffset val="100"/>
      </c:catAx>
      <c:valAx>
        <c:axId val="191641856"/>
        <c:scaling>
          <c:orientation val="minMax"/>
        </c:scaling>
        <c:axPos val="l"/>
        <c:majorGridlines/>
        <c:numFmt formatCode="General" sourceLinked="1"/>
        <c:tickLblPos val="nextTo"/>
        <c:crossAx val="19163404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MARZO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92D050"/>
              </a:solidFill>
            </c:spPr>
          </c:dPt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MARZO2014!$F$5:$F$35</c:f>
              <c:numCache>
                <c:formatCode>General</c:formatCode>
                <c:ptCount val="31"/>
                <c:pt idx="0">
                  <c:v>3159</c:v>
                </c:pt>
                <c:pt idx="1">
                  <c:v>5341</c:v>
                </c:pt>
                <c:pt idx="2">
                  <c:v>5025</c:v>
                </c:pt>
                <c:pt idx="3">
                  <c:v>1974</c:v>
                </c:pt>
                <c:pt idx="4">
                  <c:v>1282</c:v>
                </c:pt>
                <c:pt idx="5">
                  <c:v>1497</c:v>
                </c:pt>
                <c:pt idx="6">
                  <c:v>1694</c:v>
                </c:pt>
                <c:pt idx="7">
                  <c:v>1799</c:v>
                </c:pt>
                <c:pt idx="8">
                  <c:v>1996</c:v>
                </c:pt>
                <c:pt idx="9">
                  <c:v>1137</c:v>
                </c:pt>
                <c:pt idx="10">
                  <c:v>1248</c:v>
                </c:pt>
                <c:pt idx="11">
                  <c:v>1361</c:v>
                </c:pt>
                <c:pt idx="12">
                  <c:v>1159</c:v>
                </c:pt>
                <c:pt idx="13">
                  <c:v>1007</c:v>
                </c:pt>
                <c:pt idx="14">
                  <c:v>1614</c:v>
                </c:pt>
                <c:pt idx="15">
                  <c:v>1043</c:v>
                </c:pt>
                <c:pt idx="16">
                  <c:v>1138</c:v>
                </c:pt>
                <c:pt idx="17">
                  <c:v>1115</c:v>
                </c:pt>
                <c:pt idx="18">
                  <c:v>603</c:v>
                </c:pt>
                <c:pt idx="19">
                  <c:v>918</c:v>
                </c:pt>
                <c:pt idx="20">
                  <c:v>1298</c:v>
                </c:pt>
                <c:pt idx="21">
                  <c:v>2239</c:v>
                </c:pt>
                <c:pt idx="22">
                  <c:v>3374</c:v>
                </c:pt>
                <c:pt idx="23">
                  <c:v>1849</c:v>
                </c:pt>
                <c:pt idx="24">
                  <c:v>957</c:v>
                </c:pt>
                <c:pt idx="25">
                  <c:v>750</c:v>
                </c:pt>
                <c:pt idx="26">
                  <c:v>1185</c:v>
                </c:pt>
                <c:pt idx="27">
                  <c:v>1068</c:v>
                </c:pt>
                <c:pt idx="28">
                  <c:v>1557</c:v>
                </c:pt>
                <c:pt idx="29">
                  <c:v>864</c:v>
                </c:pt>
                <c:pt idx="30">
                  <c:v>1077</c:v>
                </c:pt>
              </c:numCache>
            </c:numRef>
          </c:val>
        </c:ser>
        <c:gapWidth val="87"/>
        <c:overlap val="1"/>
        <c:axId val="199858432"/>
        <c:axId val="200433664"/>
      </c:barChart>
      <c:catAx>
        <c:axId val="199858432"/>
        <c:scaling>
          <c:orientation val="minMax"/>
        </c:scaling>
        <c:axPos val="b"/>
        <c:numFmt formatCode="General" sourceLinked="1"/>
        <c:tickLblPos val="nextTo"/>
        <c:crossAx val="200433664"/>
        <c:crosses val="autoZero"/>
        <c:auto val="1"/>
        <c:lblAlgn val="ctr"/>
        <c:lblOffset val="100"/>
      </c:catAx>
      <c:valAx>
        <c:axId val="200433664"/>
        <c:scaling>
          <c:orientation val="minMax"/>
        </c:scaling>
        <c:axPos val="l"/>
        <c:majorGridlines/>
        <c:numFmt formatCode="General" sourceLinked="1"/>
        <c:tickLblPos val="nextTo"/>
        <c:crossAx val="19985843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ABRIL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5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92D05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ABRIL2014!$F$5:$F$34</c:f>
              <c:numCache>
                <c:formatCode>General</c:formatCode>
                <c:ptCount val="30"/>
                <c:pt idx="0">
                  <c:v>1153</c:v>
                </c:pt>
                <c:pt idx="1">
                  <c:v>1264</c:v>
                </c:pt>
                <c:pt idx="2">
                  <c:v>1215</c:v>
                </c:pt>
                <c:pt idx="3">
                  <c:v>1304</c:v>
                </c:pt>
                <c:pt idx="4">
                  <c:v>1404</c:v>
                </c:pt>
                <c:pt idx="5">
                  <c:v>1180</c:v>
                </c:pt>
                <c:pt idx="6">
                  <c:v>972</c:v>
                </c:pt>
                <c:pt idx="7">
                  <c:v>829</c:v>
                </c:pt>
                <c:pt idx="8">
                  <c:v>1181</c:v>
                </c:pt>
                <c:pt idx="9">
                  <c:v>842</c:v>
                </c:pt>
                <c:pt idx="10">
                  <c:v>807</c:v>
                </c:pt>
                <c:pt idx="11">
                  <c:v>1263</c:v>
                </c:pt>
                <c:pt idx="12">
                  <c:v>2303</c:v>
                </c:pt>
                <c:pt idx="13">
                  <c:v>2157</c:v>
                </c:pt>
                <c:pt idx="14">
                  <c:v>2290</c:v>
                </c:pt>
                <c:pt idx="15">
                  <c:v>2029</c:v>
                </c:pt>
                <c:pt idx="16">
                  <c:v>3399</c:v>
                </c:pt>
                <c:pt idx="17">
                  <c:v>5448</c:v>
                </c:pt>
                <c:pt idx="18">
                  <c:v>4755</c:v>
                </c:pt>
                <c:pt idx="19">
                  <c:v>1821</c:v>
                </c:pt>
                <c:pt idx="20">
                  <c:v>862</c:v>
                </c:pt>
                <c:pt idx="21">
                  <c:v>1154</c:v>
                </c:pt>
                <c:pt idx="22">
                  <c:v>1468</c:v>
                </c:pt>
                <c:pt idx="23">
                  <c:v>1740</c:v>
                </c:pt>
                <c:pt idx="24">
                  <c:v>2050</c:v>
                </c:pt>
                <c:pt idx="25">
                  <c:v>1854</c:v>
                </c:pt>
                <c:pt idx="26">
                  <c:v>1820</c:v>
                </c:pt>
                <c:pt idx="27">
                  <c:v>783</c:v>
                </c:pt>
                <c:pt idx="28">
                  <c:v>762</c:v>
                </c:pt>
                <c:pt idx="29">
                  <c:v>793</c:v>
                </c:pt>
              </c:numCache>
            </c:numRef>
          </c:val>
        </c:ser>
        <c:gapWidth val="87"/>
        <c:overlap val="1"/>
        <c:axId val="207910400"/>
        <c:axId val="208039936"/>
      </c:barChart>
      <c:catAx>
        <c:axId val="207910400"/>
        <c:scaling>
          <c:orientation val="minMax"/>
        </c:scaling>
        <c:axPos val="b"/>
        <c:numFmt formatCode="General" sourceLinked="1"/>
        <c:tickLblPos val="nextTo"/>
        <c:crossAx val="208039936"/>
        <c:crosses val="autoZero"/>
        <c:auto val="1"/>
        <c:lblAlgn val="ctr"/>
        <c:lblOffset val="100"/>
      </c:catAx>
      <c:valAx>
        <c:axId val="208039936"/>
        <c:scaling>
          <c:orientation val="minMax"/>
        </c:scaling>
        <c:axPos val="l"/>
        <c:majorGridlines/>
        <c:numFmt formatCode="General" sourceLinked="1"/>
        <c:tickLblPos val="nextTo"/>
        <c:crossAx val="207910400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MAYO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92D05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Val val="1"/>
          </c:dLbls>
          <c:val>
            <c:numRef>
              <c:f>MAYO2014!$F$5:$F$35</c:f>
              <c:numCache>
                <c:formatCode>General</c:formatCode>
                <c:ptCount val="31"/>
                <c:pt idx="0">
                  <c:v>3057</c:v>
                </c:pt>
                <c:pt idx="1">
                  <c:v>4666</c:v>
                </c:pt>
                <c:pt idx="2">
                  <c:v>2494</c:v>
                </c:pt>
                <c:pt idx="3">
                  <c:v>1211</c:v>
                </c:pt>
                <c:pt idx="4">
                  <c:v>712</c:v>
                </c:pt>
                <c:pt idx="5">
                  <c:v>1063</c:v>
                </c:pt>
                <c:pt idx="6">
                  <c:v>887</c:v>
                </c:pt>
                <c:pt idx="7">
                  <c:v>981</c:v>
                </c:pt>
                <c:pt idx="8">
                  <c:v>1090</c:v>
                </c:pt>
                <c:pt idx="9">
                  <c:v>1230</c:v>
                </c:pt>
                <c:pt idx="10">
                  <c:v>1085</c:v>
                </c:pt>
                <c:pt idx="11">
                  <c:v>640</c:v>
                </c:pt>
                <c:pt idx="12">
                  <c:v>704</c:v>
                </c:pt>
                <c:pt idx="13">
                  <c:v>790</c:v>
                </c:pt>
                <c:pt idx="14">
                  <c:v>857</c:v>
                </c:pt>
                <c:pt idx="15">
                  <c:v>1149</c:v>
                </c:pt>
                <c:pt idx="16">
                  <c:v>1096</c:v>
                </c:pt>
                <c:pt idx="17">
                  <c:v>1093</c:v>
                </c:pt>
                <c:pt idx="18">
                  <c:v>863</c:v>
                </c:pt>
                <c:pt idx="19">
                  <c:v>648</c:v>
                </c:pt>
                <c:pt idx="20">
                  <c:v>425</c:v>
                </c:pt>
                <c:pt idx="21">
                  <c:v>699</c:v>
                </c:pt>
                <c:pt idx="22">
                  <c:v>831</c:v>
                </c:pt>
                <c:pt idx="23">
                  <c:v>1101</c:v>
                </c:pt>
                <c:pt idx="24">
                  <c:v>898</c:v>
                </c:pt>
                <c:pt idx="25">
                  <c:v>684</c:v>
                </c:pt>
                <c:pt idx="26">
                  <c:v>620</c:v>
                </c:pt>
                <c:pt idx="27">
                  <c:v>609</c:v>
                </c:pt>
                <c:pt idx="28">
                  <c:v>646</c:v>
                </c:pt>
                <c:pt idx="29">
                  <c:v>694</c:v>
                </c:pt>
                <c:pt idx="30">
                  <c:v>1204</c:v>
                </c:pt>
              </c:numCache>
            </c:numRef>
          </c:val>
        </c:ser>
        <c:gapWidth val="87"/>
        <c:overlap val="1"/>
        <c:axId val="223928320"/>
        <c:axId val="224461568"/>
      </c:barChart>
      <c:catAx>
        <c:axId val="223928320"/>
        <c:scaling>
          <c:orientation val="minMax"/>
        </c:scaling>
        <c:axPos val="b"/>
        <c:numFmt formatCode="General" sourceLinked="1"/>
        <c:tickLblPos val="nextTo"/>
        <c:crossAx val="224461568"/>
        <c:crosses val="autoZero"/>
        <c:auto val="1"/>
        <c:lblAlgn val="ctr"/>
        <c:lblOffset val="100"/>
      </c:catAx>
      <c:valAx>
        <c:axId val="224461568"/>
        <c:scaling>
          <c:orientation val="minMax"/>
        </c:scaling>
        <c:axPos val="l"/>
        <c:majorGridlines/>
        <c:numFmt formatCode="General" sourceLinked="1"/>
        <c:tickLblPos val="nextTo"/>
        <c:crossAx val="223928320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JUNIO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0"/>
            <c:spPr>
              <a:solidFill>
                <a:srgbClr val="92D050"/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JUNIO2014!$F$5:$F$34</c:f>
              <c:numCache>
                <c:formatCode>General</c:formatCode>
                <c:ptCount val="30"/>
                <c:pt idx="0">
                  <c:v>1003</c:v>
                </c:pt>
                <c:pt idx="1">
                  <c:v>482</c:v>
                </c:pt>
                <c:pt idx="2">
                  <c:v>448</c:v>
                </c:pt>
                <c:pt idx="3">
                  <c:v>299</c:v>
                </c:pt>
                <c:pt idx="4">
                  <c:v>325</c:v>
                </c:pt>
                <c:pt idx="5">
                  <c:v>591</c:v>
                </c:pt>
                <c:pt idx="6">
                  <c:v>879</c:v>
                </c:pt>
                <c:pt idx="7">
                  <c:v>750</c:v>
                </c:pt>
                <c:pt idx="8">
                  <c:v>571</c:v>
                </c:pt>
                <c:pt idx="9">
                  <c:v>557</c:v>
                </c:pt>
                <c:pt idx="10">
                  <c:v>320</c:v>
                </c:pt>
                <c:pt idx="11">
                  <c:v>329</c:v>
                </c:pt>
                <c:pt idx="12">
                  <c:v>437</c:v>
                </c:pt>
                <c:pt idx="13">
                  <c:v>575</c:v>
                </c:pt>
                <c:pt idx="14">
                  <c:v>420</c:v>
                </c:pt>
                <c:pt idx="15">
                  <c:v>339</c:v>
                </c:pt>
                <c:pt idx="16">
                  <c:v>302</c:v>
                </c:pt>
                <c:pt idx="17">
                  <c:v>308</c:v>
                </c:pt>
                <c:pt idx="18">
                  <c:v>571</c:v>
                </c:pt>
                <c:pt idx="19">
                  <c:v>1885</c:v>
                </c:pt>
                <c:pt idx="20">
                  <c:v>2068</c:v>
                </c:pt>
                <c:pt idx="21">
                  <c:v>788</c:v>
                </c:pt>
                <c:pt idx="22">
                  <c:v>502</c:v>
                </c:pt>
                <c:pt idx="23">
                  <c:v>455</c:v>
                </c:pt>
                <c:pt idx="24">
                  <c:v>423</c:v>
                </c:pt>
                <c:pt idx="25">
                  <c:v>459</c:v>
                </c:pt>
                <c:pt idx="26">
                  <c:v>911</c:v>
                </c:pt>
                <c:pt idx="27">
                  <c:v>1124</c:v>
                </c:pt>
                <c:pt idx="28">
                  <c:v>869</c:v>
                </c:pt>
                <c:pt idx="29">
                  <c:v>474</c:v>
                </c:pt>
              </c:numCache>
            </c:numRef>
          </c:val>
        </c:ser>
        <c:gapWidth val="87"/>
        <c:overlap val="1"/>
        <c:axId val="103758848"/>
        <c:axId val="103764736"/>
      </c:barChart>
      <c:catAx>
        <c:axId val="103758848"/>
        <c:scaling>
          <c:orientation val="minMax"/>
        </c:scaling>
        <c:axPos val="b"/>
        <c:numFmt formatCode="General" sourceLinked="1"/>
        <c:tickLblPos val="nextTo"/>
        <c:crossAx val="103764736"/>
        <c:crosses val="autoZero"/>
        <c:auto val="1"/>
        <c:lblAlgn val="ctr"/>
        <c:lblOffset val="100"/>
      </c:catAx>
      <c:valAx>
        <c:axId val="103764736"/>
        <c:scaling>
          <c:orientation val="minMax"/>
        </c:scaling>
        <c:axPos val="l"/>
        <c:majorGridlines/>
        <c:numFmt formatCode="General" sourceLinked="1"/>
        <c:tickLblPos val="nextTo"/>
        <c:crossAx val="10375884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JULIO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5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92D050"/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rgbClr val="92D05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JULIO2014!$F$5:$F$35</c:f>
              <c:numCache>
                <c:formatCode>General</c:formatCode>
                <c:ptCount val="31"/>
                <c:pt idx="0">
                  <c:v>501</c:v>
                </c:pt>
                <c:pt idx="1">
                  <c:v>900</c:v>
                </c:pt>
                <c:pt idx="2">
                  <c:v>637</c:v>
                </c:pt>
                <c:pt idx="3">
                  <c:v>635</c:v>
                </c:pt>
                <c:pt idx="4">
                  <c:v>650</c:v>
                </c:pt>
                <c:pt idx="5">
                  <c:v>967</c:v>
                </c:pt>
                <c:pt idx="6">
                  <c:v>1007</c:v>
                </c:pt>
                <c:pt idx="7">
                  <c:v>978</c:v>
                </c:pt>
                <c:pt idx="8">
                  <c:v>1082</c:v>
                </c:pt>
                <c:pt idx="9">
                  <c:v>918</c:v>
                </c:pt>
                <c:pt idx="10">
                  <c:v>1448</c:v>
                </c:pt>
                <c:pt idx="11">
                  <c:v>1021</c:v>
                </c:pt>
                <c:pt idx="12">
                  <c:v>633</c:v>
                </c:pt>
                <c:pt idx="13">
                  <c:v>916</c:v>
                </c:pt>
                <c:pt idx="14">
                  <c:v>906</c:v>
                </c:pt>
                <c:pt idx="15">
                  <c:v>1378</c:v>
                </c:pt>
                <c:pt idx="16">
                  <c:v>914</c:v>
                </c:pt>
                <c:pt idx="17">
                  <c:v>1786</c:v>
                </c:pt>
                <c:pt idx="18">
                  <c:v>2221</c:v>
                </c:pt>
                <c:pt idx="19">
                  <c:v>2181</c:v>
                </c:pt>
                <c:pt idx="20">
                  <c:v>2707</c:v>
                </c:pt>
                <c:pt idx="21">
                  <c:v>1796</c:v>
                </c:pt>
                <c:pt idx="22">
                  <c:v>2158</c:v>
                </c:pt>
                <c:pt idx="23">
                  <c:v>2953</c:v>
                </c:pt>
                <c:pt idx="24">
                  <c:v>2971</c:v>
                </c:pt>
                <c:pt idx="25">
                  <c:v>3119</c:v>
                </c:pt>
                <c:pt idx="26">
                  <c:v>2626</c:v>
                </c:pt>
                <c:pt idx="27">
                  <c:v>2618</c:v>
                </c:pt>
                <c:pt idx="28">
                  <c:v>2479</c:v>
                </c:pt>
                <c:pt idx="29">
                  <c:v>2085</c:v>
                </c:pt>
                <c:pt idx="30">
                  <c:v>2157</c:v>
                </c:pt>
              </c:numCache>
            </c:numRef>
          </c:val>
        </c:ser>
        <c:gapWidth val="87"/>
        <c:overlap val="1"/>
        <c:axId val="124873728"/>
        <c:axId val="124883712"/>
      </c:barChart>
      <c:catAx>
        <c:axId val="124873728"/>
        <c:scaling>
          <c:orientation val="minMax"/>
        </c:scaling>
        <c:axPos val="b"/>
        <c:numFmt formatCode="General" sourceLinked="1"/>
        <c:tickLblPos val="nextTo"/>
        <c:crossAx val="124883712"/>
        <c:crosses val="autoZero"/>
        <c:auto val="1"/>
        <c:lblAlgn val="ctr"/>
        <c:lblOffset val="100"/>
      </c:catAx>
      <c:valAx>
        <c:axId val="124883712"/>
        <c:scaling>
          <c:orientation val="minMax"/>
        </c:scaling>
        <c:axPos val="l"/>
        <c:majorGridlines/>
        <c:numFmt formatCode="General" sourceLinked="1"/>
        <c:tickLblPos val="nextTo"/>
        <c:crossAx val="12487372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AGOSTO 2014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6"/>
            <c:spPr>
              <a:solidFill>
                <a:srgbClr val="92D050"/>
              </a:solidFill>
            </c:spPr>
          </c:dPt>
          <c:dPt>
            <c:idx val="1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30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AGOSTO2014!$F$5:$F$35</c:f>
              <c:numCache>
                <c:formatCode>General</c:formatCode>
                <c:ptCount val="31"/>
                <c:pt idx="0">
                  <c:v>1941</c:v>
                </c:pt>
                <c:pt idx="1">
                  <c:v>1957</c:v>
                </c:pt>
                <c:pt idx="2">
                  <c:v>1272</c:v>
                </c:pt>
                <c:pt idx="3">
                  <c:v>619</c:v>
                </c:pt>
                <c:pt idx="4">
                  <c:v>776</c:v>
                </c:pt>
                <c:pt idx="5">
                  <c:v>858</c:v>
                </c:pt>
                <c:pt idx="6">
                  <c:v>713</c:v>
                </c:pt>
                <c:pt idx="7">
                  <c:v>879</c:v>
                </c:pt>
                <c:pt idx="8">
                  <c:v>1101</c:v>
                </c:pt>
                <c:pt idx="9">
                  <c:v>1148</c:v>
                </c:pt>
                <c:pt idx="10">
                  <c:v>612</c:v>
                </c:pt>
                <c:pt idx="11">
                  <c:v>703</c:v>
                </c:pt>
                <c:pt idx="12">
                  <c:v>676</c:v>
                </c:pt>
                <c:pt idx="13">
                  <c:v>636</c:v>
                </c:pt>
                <c:pt idx="14">
                  <c:v>879</c:v>
                </c:pt>
                <c:pt idx="15">
                  <c:v>3295</c:v>
                </c:pt>
                <c:pt idx="16">
                  <c:v>4555</c:v>
                </c:pt>
                <c:pt idx="17">
                  <c:v>2062</c:v>
                </c:pt>
                <c:pt idx="18">
                  <c:v>796</c:v>
                </c:pt>
                <c:pt idx="19">
                  <c:v>833</c:v>
                </c:pt>
                <c:pt idx="20">
                  <c:v>1077</c:v>
                </c:pt>
                <c:pt idx="21">
                  <c:v>1451</c:v>
                </c:pt>
                <c:pt idx="22">
                  <c:v>2799</c:v>
                </c:pt>
                <c:pt idx="23">
                  <c:v>2695</c:v>
                </c:pt>
                <c:pt idx="24">
                  <c:v>892</c:v>
                </c:pt>
                <c:pt idx="25">
                  <c:v>591</c:v>
                </c:pt>
                <c:pt idx="26">
                  <c:v>742</c:v>
                </c:pt>
                <c:pt idx="27">
                  <c:v>823</c:v>
                </c:pt>
                <c:pt idx="28">
                  <c:v>1253</c:v>
                </c:pt>
                <c:pt idx="29">
                  <c:v>1519</c:v>
                </c:pt>
                <c:pt idx="30">
                  <c:v>1201</c:v>
                </c:pt>
              </c:numCache>
            </c:numRef>
          </c:val>
        </c:ser>
        <c:gapWidth val="87"/>
        <c:overlap val="1"/>
        <c:axId val="187182464"/>
        <c:axId val="187212928"/>
      </c:barChart>
      <c:catAx>
        <c:axId val="187182464"/>
        <c:scaling>
          <c:orientation val="minMax"/>
        </c:scaling>
        <c:axPos val="b"/>
        <c:numFmt formatCode="General" sourceLinked="1"/>
        <c:tickLblPos val="nextTo"/>
        <c:crossAx val="187212928"/>
        <c:crosses val="autoZero"/>
        <c:auto val="1"/>
        <c:lblAlgn val="ctr"/>
        <c:lblOffset val="100"/>
      </c:catAx>
      <c:valAx>
        <c:axId val="187212928"/>
        <c:scaling>
          <c:orientation val="minMax"/>
        </c:scaling>
        <c:axPos val="l"/>
        <c:majorGridlines/>
        <c:numFmt formatCode="General" sourceLinked="1"/>
        <c:tickLblPos val="nextTo"/>
        <c:crossAx val="187182464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485776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276226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8</xdr:col>
      <xdr:colOff>600076</xdr:colOff>
      <xdr:row>71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457201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8</xdr:col>
      <xdr:colOff>523876</xdr:colOff>
      <xdr:row>69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428626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7</xdr:col>
      <xdr:colOff>295276</xdr:colOff>
      <xdr:row>71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514351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8</xdr:col>
      <xdr:colOff>447676</xdr:colOff>
      <xdr:row>71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581026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533401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MAS/&#8204;INGRESO%20TERMAS%20GESTION%20RACEDO/A&#209;O%202013/A&#209;O%20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ES 2013"/>
      <sheetName val="ENERO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OCTUBRE"/>
      <sheetName val="NOVIEMBRE"/>
      <sheetName val="DICIEMBRE"/>
    </sheetNames>
    <sheetDataSet>
      <sheetData sheetId="0"/>
      <sheetData sheetId="1">
        <row r="5">
          <cell r="B5">
            <v>1</v>
          </cell>
          <cell r="F5">
            <v>1647</v>
          </cell>
        </row>
        <row r="6">
          <cell r="B6">
            <v>2</v>
          </cell>
          <cell r="F6">
            <v>1296</v>
          </cell>
        </row>
        <row r="7">
          <cell r="B7">
            <v>3</v>
          </cell>
          <cell r="F7">
            <v>1612</v>
          </cell>
        </row>
        <row r="8">
          <cell r="B8">
            <v>4</v>
          </cell>
          <cell r="F8">
            <v>1767</v>
          </cell>
        </row>
        <row r="9">
          <cell r="B9">
            <v>5</v>
          </cell>
          <cell r="F9">
            <v>1261</v>
          </cell>
        </row>
        <row r="10">
          <cell r="B10">
            <v>6</v>
          </cell>
          <cell r="F10">
            <v>2392</v>
          </cell>
        </row>
        <row r="11">
          <cell r="B11">
            <v>7</v>
          </cell>
          <cell r="F11">
            <v>1431</v>
          </cell>
        </row>
        <row r="12">
          <cell r="B12">
            <v>8</v>
          </cell>
          <cell r="F12">
            <v>1888</v>
          </cell>
        </row>
        <row r="13">
          <cell r="B13">
            <v>9</v>
          </cell>
          <cell r="F13">
            <v>1655</v>
          </cell>
        </row>
        <row r="14">
          <cell r="B14">
            <v>10</v>
          </cell>
          <cell r="F14">
            <v>1946</v>
          </cell>
        </row>
        <row r="15">
          <cell r="B15">
            <v>11</v>
          </cell>
          <cell r="F15">
            <v>1646</v>
          </cell>
        </row>
        <row r="16">
          <cell r="B16">
            <v>12</v>
          </cell>
          <cell r="F16">
            <v>2325</v>
          </cell>
        </row>
        <row r="17">
          <cell r="B17">
            <v>13</v>
          </cell>
          <cell r="F17">
            <v>2959</v>
          </cell>
        </row>
        <row r="18">
          <cell r="B18">
            <v>14</v>
          </cell>
          <cell r="F18">
            <v>1582</v>
          </cell>
        </row>
        <row r="19">
          <cell r="B19">
            <v>15</v>
          </cell>
          <cell r="F19">
            <v>1959</v>
          </cell>
        </row>
        <row r="20">
          <cell r="B20">
            <v>16</v>
          </cell>
          <cell r="F20">
            <v>2073</v>
          </cell>
        </row>
        <row r="21">
          <cell r="B21">
            <v>17</v>
          </cell>
          <cell r="F21">
            <v>2090</v>
          </cell>
        </row>
        <row r="22">
          <cell r="B22">
            <v>18</v>
          </cell>
          <cell r="F22">
            <v>2157</v>
          </cell>
        </row>
        <row r="23">
          <cell r="B23">
            <v>19</v>
          </cell>
          <cell r="F23">
            <v>2319</v>
          </cell>
        </row>
        <row r="24">
          <cell r="B24">
            <v>20</v>
          </cell>
          <cell r="F24">
            <v>3150</v>
          </cell>
        </row>
        <row r="25">
          <cell r="B25">
            <v>21</v>
          </cell>
          <cell r="F25">
            <v>1689</v>
          </cell>
        </row>
        <row r="26">
          <cell r="B26">
            <v>22</v>
          </cell>
          <cell r="F26">
            <v>2288</v>
          </cell>
        </row>
        <row r="27">
          <cell r="B27">
            <v>23</v>
          </cell>
          <cell r="F27">
            <v>2001</v>
          </cell>
        </row>
        <row r="28">
          <cell r="B28">
            <v>24</v>
          </cell>
          <cell r="F28">
            <v>1461</v>
          </cell>
        </row>
        <row r="29">
          <cell r="B29">
            <v>25</v>
          </cell>
          <cell r="F29">
            <v>2128</v>
          </cell>
        </row>
        <row r="30">
          <cell r="B30">
            <v>26</v>
          </cell>
          <cell r="F30">
            <v>2422</v>
          </cell>
        </row>
        <row r="31">
          <cell r="B31">
            <v>27</v>
          </cell>
          <cell r="F31">
            <v>2423</v>
          </cell>
        </row>
        <row r="32">
          <cell r="B32">
            <v>28</v>
          </cell>
          <cell r="F32">
            <v>1706</v>
          </cell>
        </row>
        <row r="33">
          <cell r="B33">
            <v>29</v>
          </cell>
          <cell r="F33">
            <v>1873</v>
          </cell>
        </row>
        <row r="34">
          <cell r="B34">
            <v>30</v>
          </cell>
          <cell r="F34">
            <v>1735</v>
          </cell>
        </row>
        <row r="35">
          <cell r="B35">
            <v>31</v>
          </cell>
          <cell r="F35">
            <v>2003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opLeftCell="A9" workbookViewId="0">
      <selection activeCell="A19" sqref="A19"/>
    </sheetView>
  </sheetViews>
  <sheetFormatPr baseColWidth="10" defaultRowHeight="15"/>
  <cols>
    <col min="1" max="3" width="21.42578125" customWidth="1"/>
    <col min="4" max="4" width="23.28515625" customWidth="1"/>
    <col min="5" max="5" width="20.140625" customWidth="1"/>
  </cols>
  <sheetData>
    <row r="1" spans="1:5" ht="26.25">
      <c r="A1" s="9" t="s">
        <v>44</v>
      </c>
    </row>
    <row r="2" spans="1:5" ht="15.75" thickBot="1"/>
    <row r="3" spans="1:5" ht="21">
      <c r="A3" s="10"/>
      <c r="B3" s="38" t="s">
        <v>25</v>
      </c>
      <c r="C3" s="39"/>
    </row>
    <row r="4" spans="1:5" ht="21">
      <c r="A4" s="11" t="s">
        <v>26</v>
      </c>
      <c r="B4" s="11" t="s">
        <v>26</v>
      </c>
      <c r="C4" s="11" t="s">
        <v>27</v>
      </c>
      <c r="D4" s="11" t="s">
        <v>28</v>
      </c>
      <c r="E4" s="12" t="s">
        <v>29</v>
      </c>
    </row>
    <row r="5" spans="1:5" ht="39.75" customHeight="1">
      <c r="A5" s="13" t="s">
        <v>30</v>
      </c>
      <c r="B5" s="22">
        <f>ENERO2014!G35</f>
        <v>53054</v>
      </c>
      <c r="C5" s="22">
        <f>B5</f>
        <v>53054</v>
      </c>
      <c r="D5" s="23">
        <f>B5/31</f>
        <v>1711.4193548387098</v>
      </c>
      <c r="E5" s="24">
        <v>2919</v>
      </c>
    </row>
    <row r="6" spans="1:5" ht="39.75" customHeight="1">
      <c r="A6" s="13" t="s">
        <v>31</v>
      </c>
      <c r="B6" s="22">
        <f>FEBRERO2014!G32</f>
        <v>44454</v>
      </c>
      <c r="C6" s="22">
        <f>C5+B6</f>
        <v>97508</v>
      </c>
      <c r="D6" s="23">
        <f>B6/28</f>
        <v>1587.6428571428571</v>
      </c>
      <c r="E6" s="24">
        <v>2446</v>
      </c>
    </row>
    <row r="7" spans="1:5" ht="39.75" customHeight="1">
      <c r="A7" s="13" t="s">
        <v>32</v>
      </c>
      <c r="B7" s="22">
        <f>MARZO2014!G35</f>
        <v>52328</v>
      </c>
      <c r="C7" s="22">
        <f t="shared" ref="C7:C16" si="0">C6+B7</f>
        <v>149836</v>
      </c>
      <c r="D7" s="23">
        <f>B7/31</f>
        <v>1688</v>
      </c>
      <c r="E7" s="24">
        <v>5341</v>
      </c>
    </row>
    <row r="8" spans="1:5" ht="39.75" customHeight="1">
      <c r="A8" s="13" t="s">
        <v>33</v>
      </c>
      <c r="B8" s="22">
        <f>ABRIL2014!G34</f>
        <v>50902</v>
      </c>
      <c r="C8" s="22">
        <f t="shared" si="0"/>
        <v>200738</v>
      </c>
      <c r="D8" s="23">
        <f>B8/30</f>
        <v>1696.7333333333333</v>
      </c>
      <c r="E8" s="47">
        <v>5448</v>
      </c>
    </row>
    <row r="9" spans="1:5" ht="39.75" customHeight="1">
      <c r="A9" s="13" t="s">
        <v>34</v>
      </c>
      <c r="B9" s="15">
        <f>MAYO2014!G35</f>
        <v>34727</v>
      </c>
      <c r="C9" s="15">
        <f>C8+B9</f>
        <v>235465</v>
      </c>
      <c r="D9" s="18">
        <f>B9/31</f>
        <v>1120.2258064516129</v>
      </c>
      <c r="E9" s="17">
        <v>4666</v>
      </c>
    </row>
    <row r="10" spans="1:5" ht="39.75" customHeight="1">
      <c r="A10" s="13" t="s">
        <v>35</v>
      </c>
      <c r="B10" s="53">
        <f>JUNIO2014!G34</f>
        <v>19464</v>
      </c>
      <c r="C10" s="15">
        <f t="shared" si="0"/>
        <v>254929</v>
      </c>
      <c r="D10" s="54">
        <f>B10/30</f>
        <v>648.79999999999995</v>
      </c>
      <c r="E10" s="17">
        <v>2068</v>
      </c>
    </row>
    <row r="11" spans="1:5" ht="39.75" customHeight="1">
      <c r="A11" s="13" t="s">
        <v>36</v>
      </c>
      <c r="B11" s="15">
        <f>JULIO2014!G35</f>
        <v>49348</v>
      </c>
      <c r="C11" s="15">
        <f t="shared" si="0"/>
        <v>304277</v>
      </c>
      <c r="D11" s="18">
        <f>B11/31</f>
        <v>1591.8709677419354</v>
      </c>
      <c r="E11" s="17">
        <v>3119</v>
      </c>
    </row>
    <row r="12" spans="1:5" ht="39.75" customHeight="1">
      <c r="A12" s="13" t="s">
        <v>37</v>
      </c>
      <c r="B12" s="15">
        <f>AGOSTO2014!G35</f>
        <v>41354</v>
      </c>
      <c r="C12" s="15">
        <f t="shared" si="0"/>
        <v>345631</v>
      </c>
      <c r="D12" s="18">
        <f>B12/31</f>
        <v>1334</v>
      </c>
      <c r="E12" s="17">
        <v>4555</v>
      </c>
    </row>
    <row r="13" spans="1:5" ht="39.75" customHeight="1">
      <c r="A13" s="13" t="s">
        <v>38</v>
      </c>
      <c r="B13" s="15">
        <f>SEPTIEMBRE2014!G34</f>
        <v>43931</v>
      </c>
      <c r="C13" s="15">
        <f t="shared" si="0"/>
        <v>389562</v>
      </c>
      <c r="D13" s="18">
        <f>B13/30</f>
        <v>1464.3666666666666</v>
      </c>
      <c r="E13" s="17">
        <v>2840</v>
      </c>
    </row>
    <row r="14" spans="1:5" ht="39.75" customHeight="1">
      <c r="A14" s="13" t="s">
        <v>39</v>
      </c>
      <c r="B14" s="14">
        <f>OCTUBRE2014!G35</f>
        <v>54377</v>
      </c>
      <c r="C14" s="15">
        <f t="shared" si="0"/>
        <v>443939</v>
      </c>
      <c r="D14" s="16">
        <f>B14/31</f>
        <v>1754.0967741935483</v>
      </c>
      <c r="E14" s="17">
        <v>3982</v>
      </c>
    </row>
    <row r="15" spans="1:5" ht="39.75" customHeight="1">
      <c r="A15" s="13" t="s">
        <v>40</v>
      </c>
      <c r="B15" s="15">
        <f>NOVIEMBRE2014!G34</f>
        <v>46886</v>
      </c>
      <c r="C15" s="15">
        <f t="shared" si="0"/>
        <v>490825</v>
      </c>
      <c r="D15" s="18">
        <f>B15/30</f>
        <v>1562.8666666666666</v>
      </c>
      <c r="E15" s="17">
        <v>4079</v>
      </c>
    </row>
    <row r="16" spans="1:5" ht="39.75" customHeight="1">
      <c r="A16" s="13" t="s">
        <v>41</v>
      </c>
      <c r="B16" s="15">
        <f>DICIEMBRE2014!G35</f>
        <v>27628</v>
      </c>
      <c r="C16" s="15">
        <f t="shared" si="0"/>
        <v>518453</v>
      </c>
      <c r="D16" s="18">
        <f>B16/31</f>
        <v>891.22580645161293</v>
      </c>
      <c r="E16" s="17">
        <v>1940</v>
      </c>
    </row>
    <row r="17" spans="1:4" ht="21">
      <c r="D17" s="11" t="s">
        <v>42</v>
      </c>
    </row>
    <row r="18" spans="1:4" ht="26.25">
      <c r="A18" s="19" t="s">
        <v>63</v>
      </c>
      <c r="C18" s="20">
        <f>DICIEMBRE2014!G37</f>
        <v>6421178</v>
      </c>
      <c r="D18" s="21">
        <f>C16/12</f>
        <v>43204.416666666664</v>
      </c>
    </row>
    <row r="56" spans="2:3">
      <c r="B56" s="46"/>
      <c r="C56" t="s">
        <v>69</v>
      </c>
    </row>
    <row r="57" spans="2:3">
      <c r="B57" s="52"/>
      <c r="C57" t="s">
        <v>70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5"/>
  <sheetViews>
    <sheetView topLeftCell="A47" workbookViewId="0">
      <selection activeCell="I27" sqref="I27:K29"/>
    </sheetView>
  </sheetViews>
  <sheetFormatPr baseColWidth="10" defaultRowHeight="15"/>
  <cols>
    <col min="2" max="2" width="9.140625" style="25" customWidth="1"/>
    <col min="3" max="3" width="19.140625" customWidth="1"/>
    <col min="4" max="4" width="15.85546875" customWidth="1"/>
    <col min="5" max="5" width="13.7109375" customWidth="1"/>
    <col min="6" max="6" width="12.42578125" customWidth="1"/>
    <col min="7" max="7" width="17.140625" customWidth="1"/>
    <col min="8" max="8" width="11.28515625" style="25" customWidth="1"/>
  </cols>
  <sheetData>
    <row r="1" spans="1:8" ht="26.25">
      <c r="A1" s="9" t="s">
        <v>53</v>
      </c>
    </row>
    <row r="2" spans="1:8" ht="27" thickBot="1">
      <c r="A2" s="9"/>
    </row>
    <row r="3" spans="1:8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8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8">
      <c r="A5" s="1" t="str">
        <f>AGOSTO2014!A8</f>
        <v>LUNES</v>
      </c>
      <c r="B5" s="30">
        <f>AGOSTO2014!B5</f>
        <v>1</v>
      </c>
      <c r="C5" s="1">
        <v>697</v>
      </c>
      <c r="D5" s="1">
        <v>139</v>
      </c>
      <c r="E5" s="1">
        <v>36</v>
      </c>
      <c r="F5" s="1">
        <f t="shared" ref="F5:F34" si="0">SUM(C5:E5)</f>
        <v>872</v>
      </c>
      <c r="G5" s="1">
        <f>F5</f>
        <v>872</v>
      </c>
      <c r="H5" s="30" t="s">
        <v>11</v>
      </c>
    </row>
    <row r="6" spans="1:8">
      <c r="A6" s="1" t="str">
        <f>AGOSTO2014!A9</f>
        <v>MARTES</v>
      </c>
      <c r="B6" s="30">
        <f>AGOSTO2014!B6</f>
        <v>2</v>
      </c>
      <c r="C6" s="1">
        <v>292</v>
      </c>
      <c r="D6" s="1">
        <v>202</v>
      </c>
      <c r="E6" s="1">
        <v>17</v>
      </c>
      <c r="F6" s="1">
        <f t="shared" si="0"/>
        <v>511</v>
      </c>
      <c r="G6" s="1">
        <f t="shared" ref="G6:G34" si="1">G5+F6</f>
        <v>1383</v>
      </c>
      <c r="H6" s="30" t="s">
        <v>22</v>
      </c>
    </row>
    <row r="7" spans="1:8">
      <c r="A7" s="1" t="str">
        <f>AGOSTO2014!A10</f>
        <v>MIÉRCOLES</v>
      </c>
      <c r="B7" s="30">
        <f>AGOSTO2014!B7</f>
        <v>3</v>
      </c>
      <c r="C7" s="1">
        <v>475</v>
      </c>
      <c r="D7" s="1">
        <v>100</v>
      </c>
      <c r="E7" s="1">
        <v>24</v>
      </c>
      <c r="F7" s="1">
        <f t="shared" si="0"/>
        <v>599</v>
      </c>
      <c r="G7" s="1">
        <f t="shared" si="1"/>
        <v>1982</v>
      </c>
      <c r="H7" s="30" t="s">
        <v>11</v>
      </c>
    </row>
    <row r="8" spans="1:8">
      <c r="A8" s="1" t="str">
        <f>AGOSTO2014!A11</f>
        <v>JUEVES</v>
      </c>
      <c r="B8" s="30">
        <f>AGOSTO2014!B8</f>
        <v>4</v>
      </c>
      <c r="C8" s="1">
        <v>333</v>
      </c>
      <c r="D8" s="1">
        <v>59</v>
      </c>
      <c r="E8" s="1">
        <v>25</v>
      </c>
      <c r="F8" s="1">
        <f t="shared" si="0"/>
        <v>417</v>
      </c>
      <c r="G8" s="1">
        <f t="shared" si="1"/>
        <v>2399</v>
      </c>
      <c r="H8" s="30" t="s">
        <v>15</v>
      </c>
    </row>
    <row r="9" spans="1:8">
      <c r="A9" s="1" t="str">
        <f>AGOSTO2014!A12</f>
        <v>VIERNES</v>
      </c>
      <c r="B9" s="30">
        <f>AGOSTO2014!B9</f>
        <v>5</v>
      </c>
      <c r="C9" s="1">
        <v>703</v>
      </c>
      <c r="D9" s="1">
        <v>108</v>
      </c>
      <c r="E9" s="1">
        <v>41</v>
      </c>
      <c r="F9" s="1">
        <f t="shared" si="0"/>
        <v>852</v>
      </c>
      <c r="G9" s="1">
        <f t="shared" si="1"/>
        <v>3251</v>
      </c>
      <c r="H9" s="30" t="s">
        <v>15</v>
      </c>
    </row>
    <row r="10" spans="1:8">
      <c r="A10" s="1" t="str">
        <f>AGOSTO2014!A13</f>
        <v>SÁBADO</v>
      </c>
      <c r="B10" s="30">
        <f>AGOSTO2014!B10</f>
        <v>6</v>
      </c>
      <c r="C10" s="1">
        <v>1051</v>
      </c>
      <c r="D10" s="1">
        <v>177</v>
      </c>
      <c r="E10" s="1">
        <v>46</v>
      </c>
      <c r="F10" s="1">
        <f t="shared" si="0"/>
        <v>1274</v>
      </c>
      <c r="G10" s="1">
        <f t="shared" si="1"/>
        <v>4525</v>
      </c>
      <c r="H10" s="30" t="s">
        <v>14</v>
      </c>
    </row>
    <row r="11" spans="1:8">
      <c r="A11" s="33" t="str">
        <f>AGOSTO2014!A14</f>
        <v>DOMINGO</v>
      </c>
      <c r="B11" s="34">
        <f>AGOSTO2014!B11</f>
        <v>7</v>
      </c>
      <c r="C11" s="33">
        <v>1113</v>
      </c>
      <c r="D11" s="33">
        <v>256</v>
      </c>
      <c r="E11" s="33">
        <v>47</v>
      </c>
      <c r="F11" s="33">
        <f t="shared" si="0"/>
        <v>1416</v>
      </c>
      <c r="G11" s="33">
        <f t="shared" si="1"/>
        <v>5941</v>
      </c>
      <c r="H11" s="34" t="s">
        <v>11</v>
      </c>
    </row>
    <row r="12" spans="1:8">
      <c r="A12" s="1" t="str">
        <f>AGOSTO2014!A15</f>
        <v>LUNES</v>
      </c>
      <c r="B12" s="30">
        <f>AGOSTO2014!B12</f>
        <v>8</v>
      </c>
      <c r="C12" s="1">
        <v>810</v>
      </c>
      <c r="D12" s="1">
        <v>178</v>
      </c>
      <c r="E12" s="1">
        <v>42</v>
      </c>
      <c r="F12" s="1">
        <f t="shared" si="0"/>
        <v>1030</v>
      </c>
      <c r="G12" s="1">
        <f t="shared" si="1"/>
        <v>6971</v>
      </c>
      <c r="H12" s="30" t="s">
        <v>11</v>
      </c>
    </row>
    <row r="13" spans="1:8">
      <c r="A13" s="1" t="str">
        <f>AGOSTO2014!A16</f>
        <v>MARTES</v>
      </c>
      <c r="B13" s="30">
        <f>AGOSTO2014!B13</f>
        <v>9</v>
      </c>
      <c r="C13" s="1">
        <v>703</v>
      </c>
      <c r="D13" s="1">
        <v>202</v>
      </c>
      <c r="E13" s="1">
        <v>44</v>
      </c>
      <c r="F13" s="1">
        <f t="shared" si="0"/>
        <v>949</v>
      </c>
      <c r="G13" s="1">
        <f t="shared" si="1"/>
        <v>7920</v>
      </c>
      <c r="H13" s="30" t="s">
        <v>15</v>
      </c>
    </row>
    <row r="14" spans="1:8">
      <c r="A14" s="1" t="str">
        <f>AGOSTO2014!A17</f>
        <v>MIÉRCOLES</v>
      </c>
      <c r="B14" s="30">
        <f>AGOSTO2014!B14</f>
        <v>10</v>
      </c>
      <c r="C14" s="1">
        <v>612</v>
      </c>
      <c r="D14" s="1">
        <v>77</v>
      </c>
      <c r="E14" s="1">
        <v>18</v>
      </c>
      <c r="F14" s="1">
        <f t="shared" si="0"/>
        <v>707</v>
      </c>
      <c r="G14" s="1">
        <f t="shared" si="1"/>
        <v>8627</v>
      </c>
      <c r="H14" s="30" t="s">
        <v>14</v>
      </c>
    </row>
    <row r="15" spans="1:8">
      <c r="A15" s="1" t="str">
        <f>AGOSTO2014!A18</f>
        <v>JUEVES</v>
      </c>
      <c r="B15" s="30">
        <f>AGOSTO2014!B15</f>
        <v>11</v>
      </c>
      <c r="C15" s="1">
        <v>915</v>
      </c>
      <c r="D15" s="1">
        <v>393</v>
      </c>
      <c r="E15" s="1">
        <v>49</v>
      </c>
      <c r="F15" s="1">
        <f t="shared" si="0"/>
        <v>1357</v>
      </c>
      <c r="G15" s="1">
        <f t="shared" si="1"/>
        <v>9984</v>
      </c>
      <c r="H15" s="30" t="str">
        <f>AGOSTO2014!H15</f>
        <v>B</v>
      </c>
    </row>
    <row r="16" spans="1:8">
      <c r="A16" s="1" t="str">
        <f>AGOSTO2014!A19</f>
        <v>VIERNES</v>
      </c>
      <c r="B16" s="30">
        <f>AGOSTO2014!B16</f>
        <v>12</v>
      </c>
      <c r="C16" s="1">
        <v>747</v>
      </c>
      <c r="D16" s="1">
        <v>224</v>
      </c>
      <c r="E16" s="1">
        <v>37</v>
      </c>
      <c r="F16" s="1">
        <f t="shared" si="0"/>
        <v>1008</v>
      </c>
      <c r="G16" s="1">
        <f t="shared" si="1"/>
        <v>10992</v>
      </c>
      <c r="H16" s="30" t="s">
        <v>15</v>
      </c>
    </row>
    <row r="17" spans="1:10">
      <c r="A17" s="1" t="str">
        <f>AGOSTO2014!A20</f>
        <v>SÁBADO</v>
      </c>
      <c r="B17" s="30">
        <f>AGOSTO2014!B17</f>
        <v>13</v>
      </c>
      <c r="C17" s="1">
        <v>1216</v>
      </c>
      <c r="D17" s="1">
        <v>392</v>
      </c>
      <c r="E17" s="1">
        <v>62</v>
      </c>
      <c r="F17" s="1">
        <f t="shared" si="0"/>
        <v>1670</v>
      </c>
      <c r="G17" s="1">
        <f t="shared" si="1"/>
        <v>12662</v>
      </c>
      <c r="H17" s="30" t="s">
        <v>15</v>
      </c>
    </row>
    <row r="18" spans="1:10">
      <c r="A18" s="33" t="str">
        <f>AGOSTO2014!A21</f>
        <v>DOMINGO</v>
      </c>
      <c r="B18" s="34">
        <f>AGOSTO2014!B18</f>
        <v>14</v>
      </c>
      <c r="C18" s="33">
        <v>656</v>
      </c>
      <c r="D18" s="33">
        <v>185</v>
      </c>
      <c r="E18" s="33">
        <v>34</v>
      </c>
      <c r="F18" s="33">
        <f t="shared" si="0"/>
        <v>875</v>
      </c>
      <c r="G18" s="33">
        <f t="shared" si="1"/>
        <v>13537</v>
      </c>
      <c r="H18" s="34" t="s">
        <v>14</v>
      </c>
    </row>
    <row r="19" spans="1:10">
      <c r="A19" s="1" t="str">
        <f>AGOSTO2014!A22</f>
        <v>LUNES</v>
      </c>
      <c r="B19" s="30">
        <f>AGOSTO2014!B19</f>
        <v>15</v>
      </c>
      <c r="C19" s="1">
        <v>1004</v>
      </c>
      <c r="D19" s="1">
        <v>279</v>
      </c>
      <c r="E19" s="1">
        <v>53</v>
      </c>
      <c r="F19" s="1">
        <f t="shared" si="0"/>
        <v>1336</v>
      </c>
      <c r="G19" s="1">
        <f t="shared" si="1"/>
        <v>14873</v>
      </c>
      <c r="H19" s="30" t="s">
        <v>11</v>
      </c>
    </row>
    <row r="20" spans="1:10">
      <c r="A20" s="1" t="str">
        <f>AGOSTO2014!A23</f>
        <v>MARTES</v>
      </c>
      <c r="B20" s="30">
        <f>AGOSTO2014!B20</f>
        <v>16</v>
      </c>
      <c r="C20" s="1">
        <v>893</v>
      </c>
      <c r="D20" s="1">
        <v>263</v>
      </c>
      <c r="E20" s="1">
        <v>46</v>
      </c>
      <c r="F20" s="1">
        <f t="shared" si="0"/>
        <v>1202</v>
      </c>
      <c r="G20" s="1">
        <f t="shared" si="1"/>
        <v>16075</v>
      </c>
      <c r="H20" s="30" t="s">
        <v>11</v>
      </c>
    </row>
    <row r="21" spans="1:10">
      <c r="A21" s="1" t="str">
        <f>AGOSTO2014!A24</f>
        <v>MIÉRCOLES</v>
      </c>
      <c r="B21" s="30">
        <f>AGOSTO2014!B21</f>
        <v>17</v>
      </c>
      <c r="C21" s="1">
        <v>921</v>
      </c>
      <c r="D21" s="1">
        <v>262</v>
      </c>
      <c r="E21" s="1">
        <v>44</v>
      </c>
      <c r="F21" s="1">
        <f t="shared" si="0"/>
        <v>1227</v>
      </c>
      <c r="G21" s="1">
        <f t="shared" si="1"/>
        <v>17302</v>
      </c>
      <c r="H21" s="30" t="s">
        <v>11</v>
      </c>
    </row>
    <row r="22" spans="1:10">
      <c r="A22" s="1" t="str">
        <f>AGOSTO2014!A25</f>
        <v>JUEVES</v>
      </c>
      <c r="B22" s="30">
        <f>AGOSTO2014!B22</f>
        <v>18</v>
      </c>
      <c r="C22" s="1">
        <v>840</v>
      </c>
      <c r="D22" s="1">
        <v>239</v>
      </c>
      <c r="E22" s="1">
        <v>39</v>
      </c>
      <c r="F22" s="1">
        <f t="shared" si="0"/>
        <v>1118</v>
      </c>
      <c r="G22" s="1">
        <f t="shared" si="1"/>
        <v>18420</v>
      </c>
      <c r="H22" s="30" t="s">
        <v>15</v>
      </c>
    </row>
    <row r="23" spans="1:10">
      <c r="A23" s="1" t="str">
        <f>AGOSTO2014!A26</f>
        <v>VIERNES</v>
      </c>
      <c r="B23" s="30">
        <f>AGOSTO2014!B23</f>
        <v>19</v>
      </c>
      <c r="C23" s="1">
        <v>1301</v>
      </c>
      <c r="D23" s="1">
        <v>353</v>
      </c>
      <c r="E23" s="1">
        <v>42</v>
      </c>
      <c r="F23" s="1">
        <f t="shared" si="0"/>
        <v>1696</v>
      </c>
      <c r="G23" s="1">
        <f t="shared" si="1"/>
        <v>20116</v>
      </c>
      <c r="H23" s="30" t="str">
        <f>AGOSTO2014!H23</f>
        <v>B</v>
      </c>
    </row>
    <row r="24" spans="1:10">
      <c r="A24" s="3" t="str">
        <f>AGOSTO2014!A27</f>
        <v>SÁBADO</v>
      </c>
      <c r="B24" s="32">
        <f>AGOSTO2014!B24</f>
        <v>20</v>
      </c>
      <c r="C24" s="3">
        <v>1888</v>
      </c>
      <c r="D24" s="3">
        <v>655</v>
      </c>
      <c r="E24" s="3">
        <v>73</v>
      </c>
      <c r="F24" s="3">
        <f t="shared" si="0"/>
        <v>2616</v>
      </c>
      <c r="G24" s="3">
        <f t="shared" si="1"/>
        <v>22732</v>
      </c>
      <c r="H24" s="32" t="s">
        <v>11</v>
      </c>
    </row>
    <row r="25" spans="1:10">
      <c r="A25" s="33" t="str">
        <f>AGOSTO2014!A28</f>
        <v>DOMINGO</v>
      </c>
      <c r="B25" s="34">
        <f>AGOSTO2014!B25</f>
        <v>21</v>
      </c>
      <c r="C25" s="33">
        <v>2137</v>
      </c>
      <c r="D25" s="33">
        <v>619</v>
      </c>
      <c r="E25" s="33">
        <v>84</v>
      </c>
      <c r="F25" s="45">
        <f t="shared" si="0"/>
        <v>2840</v>
      </c>
      <c r="G25" s="33">
        <f t="shared" si="1"/>
        <v>25572</v>
      </c>
      <c r="H25" s="34" t="s">
        <v>11</v>
      </c>
      <c r="I25" s="46">
        <v>2840</v>
      </c>
      <c r="J25" t="s">
        <v>73</v>
      </c>
    </row>
    <row r="26" spans="1:10">
      <c r="A26" s="1" t="str">
        <f>AGOSTO2014!A29</f>
        <v>LUNES</v>
      </c>
      <c r="B26" s="30">
        <f>AGOSTO2014!B26</f>
        <v>22</v>
      </c>
      <c r="C26" s="1">
        <v>1736</v>
      </c>
      <c r="D26" s="1">
        <v>573</v>
      </c>
      <c r="E26" s="1">
        <v>62</v>
      </c>
      <c r="F26" s="1">
        <f t="shared" si="0"/>
        <v>2371</v>
      </c>
      <c r="G26" s="1">
        <f t="shared" si="1"/>
        <v>27943</v>
      </c>
      <c r="H26" s="30" t="s">
        <v>14</v>
      </c>
    </row>
    <row r="27" spans="1:10">
      <c r="A27" s="1" t="str">
        <f>AGOSTO2014!A30</f>
        <v>MARTES</v>
      </c>
      <c r="B27" s="30">
        <f>AGOSTO2014!B27</f>
        <v>23</v>
      </c>
      <c r="C27" s="1">
        <v>1519</v>
      </c>
      <c r="D27" s="1">
        <v>570</v>
      </c>
      <c r="E27" s="1">
        <v>60</v>
      </c>
      <c r="F27" s="1">
        <f t="shared" si="0"/>
        <v>2149</v>
      </c>
      <c r="G27" s="1">
        <f t="shared" si="1"/>
        <v>30092</v>
      </c>
      <c r="H27" s="30" t="s">
        <v>20</v>
      </c>
    </row>
    <row r="28" spans="1:10">
      <c r="A28" s="1" t="s">
        <v>10</v>
      </c>
      <c r="B28" s="30">
        <f>AGOSTO2014!B28</f>
        <v>24</v>
      </c>
      <c r="C28" s="1">
        <v>1381</v>
      </c>
      <c r="D28" s="1">
        <v>461</v>
      </c>
      <c r="E28" s="1">
        <v>63</v>
      </c>
      <c r="F28" s="1">
        <f t="shared" si="0"/>
        <v>1905</v>
      </c>
      <c r="G28" s="1">
        <f t="shared" si="1"/>
        <v>31997</v>
      </c>
      <c r="H28" s="30" t="s">
        <v>20</v>
      </c>
    </row>
    <row r="29" spans="1:10">
      <c r="A29" s="1" t="s">
        <v>4</v>
      </c>
      <c r="B29" s="30">
        <f>AGOSTO2014!B29</f>
        <v>25</v>
      </c>
      <c r="C29" s="1">
        <v>1509</v>
      </c>
      <c r="D29" s="1">
        <v>555</v>
      </c>
      <c r="E29" s="1">
        <v>62</v>
      </c>
      <c r="F29" s="1">
        <f t="shared" si="0"/>
        <v>2126</v>
      </c>
      <c r="G29" s="1">
        <f t="shared" si="1"/>
        <v>34123</v>
      </c>
      <c r="H29" s="30" t="s">
        <v>11</v>
      </c>
    </row>
    <row r="30" spans="1:10">
      <c r="A30" s="1" t="s">
        <v>12</v>
      </c>
      <c r="B30" s="30">
        <f>AGOSTO2014!B30</f>
        <v>26</v>
      </c>
      <c r="C30" s="1">
        <v>1670</v>
      </c>
      <c r="D30" s="1">
        <v>527</v>
      </c>
      <c r="E30" s="1">
        <v>87</v>
      </c>
      <c r="F30" s="1">
        <f t="shared" si="0"/>
        <v>2284</v>
      </c>
      <c r="G30" s="1">
        <f t="shared" si="1"/>
        <v>36407</v>
      </c>
      <c r="H30" s="30" t="str">
        <f>AGOSTO2014!H30</f>
        <v>B</v>
      </c>
    </row>
    <row r="31" spans="1:10">
      <c r="A31" s="2" t="s">
        <v>13</v>
      </c>
      <c r="B31" s="32">
        <f>AGOSTO2014!B31</f>
        <v>27</v>
      </c>
      <c r="C31" s="3">
        <v>1976</v>
      </c>
      <c r="D31" s="3">
        <v>708</v>
      </c>
      <c r="E31" s="3">
        <v>88</v>
      </c>
      <c r="F31" s="3">
        <f t="shared" si="0"/>
        <v>2772</v>
      </c>
      <c r="G31" s="3">
        <f t="shared" si="1"/>
        <v>39179</v>
      </c>
      <c r="H31" s="32" t="str">
        <f>AGOSTO2014!H31</f>
        <v>B</v>
      </c>
    </row>
    <row r="32" spans="1:10">
      <c r="A32" s="33" t="s">
        <v>7</v>
      </c>
      <c r="B32" s="34">
        <f>AGOSTO2014!B32</f>
        <v>28</v>
      </c>
      <c r="C32" s="33">
        <v>1401</v>
      </c>
      <c r="D32" s="33">
        <v>446</v>
      </c>
      <c r="E32" s="33">
        <v>75</v>
      </c>
      <c r="F32" s="33">
        <f t="shared" si="0"/>
        <v>1922</v>
      </c>
      <c r="G32" s="33">
        <f t="shared" si="1"/>
        <v>41101</v>
      </c>
      <c r="H32" s="34" t="s">
        <v>14</v>
      </c>
    </row>
    <row r="33" spans="1:8">
      <c r="A33" s="7" t="s">
        <v>8</v>
      </c>
      <c r="B33" s="32">
        <f>AGOSTO2014!B33</f>
        <v>29</v>
      </c>
      <c r="C33" s="3">
        <v>1434</v>
      </c>
      <c r="D33" s="3">
        <v>438</v>
      </c>
      <c r="E33" s="3">
        <v>70</v>
      </c>
      <c r="F33" s="3">
        <f t="shared" si="0"/>
        <v>1942</v>
      </c>
      <c r="G33" s="3">
        <f t="shared" si="1"/>
        <v>43043</v>
      </c>
      <c r="H33" s="32" t="s">
        <v>17</v>
      </c>
    </row>
    <row r="34" spans="1:8" ht="15.75" thickBot="1">
      <c r="A34" s="7" t="s">
        <v>9</v>
      </c>
      <c r="B34" s="30">
        <f>AGOSTO2014!B34</f>
        <v>30</v>
      </c>
      <c r="C34" s="1">
        <v>698</v>
      </c>
      <c r="D34" s="1">
        <v>158</v>
      </c>
      <c r="E34" s="1">
        <v>32</v>
      </c>
      <c r="F34" s="1">
        <f t="shared" si="0"/>
        <v>888</v>
      </c>
      <c r="G34" s="1">
        <f t="shared" si="1"/>
        <v>43931</v>
      </c>
      <c r="H34" s="30" t="s">
        <v>22</v>
      </c>
    </row>
    <row r="35" spans="1:8" ht="15.75" thickBot="1">
      <c r="B35"/>
      <c r="E35" s="36" t="s">
        <v>60</v>
      </c>
      <c r="F35" s="37"/>
      <c r="G35" s="44">
        <f>G34/B34</f>
        <v>1464.3666666666666</v>
      </c>
    </row>
    <row r="36" spans="1:8" ht="26.25">
      <c r="A36" s="19" t="s">
        <v>43</v>
      </c>
      <c r="B36"/>
      <c r="G36" s="20">
        <f>AGOSTO2014!G37+G34</f>
        <v>6292287</v>
      </c>
    </row>
    <row r="74" spans="3:4">
      <c r="C74" s="55"/>
      <c r="D74" t="s">
        <v>71</v>
      </c>
    </row>
    <row r="75" spans="3:4">
      <c r="C75" s="46"/>
      <c r="D75" t="s">
        <v>72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75"/>
  <sheetViews>
    <sheetView topLeftCell="A41" workbookViewId="0">
      <selection activeCell="J17" sqref="J17"/>
    </sheetView>
  </sheetViews>
  <sheetFormatPr baseColWidth="10" defaultRowHeight="15"/>
  <cols>
    <col min="2" max="2" width="10.140625" style="25" customWidth="1"/>
    <col min="3" max="3" width="18.85546875" customWidth="1"/>
    <col min="4" max="4" width="15.7109375" customWidth="1"/>
    <col min="5" max="5" width="18.5703125" customWidth="1"/>
    <col min="7" max="7" width="16.42578125" customWidth="1"/>
    <col min="8" max="8" width="10.7109375" style="25" customWidth="1"/>
  </cols>
  <sheetData>
    <row r="1" spans="1:10" ht="26.25">
      <c r="A1" s="9" t="s">
        <v>52</v>
      </c>
    </row>
    <row r="2" spans="1:10" ht="27" thickBot="1">
      <c r="A2" s="9"/>
    </row>
    <row r="3" spans="1:10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10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10">
      <c r="A5" s="1" t="s">
        <v>10</v>
      </c>
      <c r="B5" s="30">
        <f>SEPTIEMBRE2014!B5</f>
        <v>1</v>
      </c>
      <c r="C5" s="1">
        <v>1029</v>
      </c>
      <c r="D5" s="1">
        <v>248</v>
      </c>
      <c r="E5" s="1">
        <v>40</v>
      </c>
      <c r="F5" s="1">
        <f>SUM(C5:E5)</f>
        <v>1317</v>
      </c>
      <c r="G5" s="1">
        <f>F5</f>
        <v>1317</v>
      </c>
      <c r="H5" s="30" t="str">
        <f>SEPTIEMBRE2014!H5</f>
        <v>B</v>
      </c>
    </row>
    <row r="6" spans="1:10">
      <c r="A6" s="1" t="s">
        <v>4</v>
      </c>
      <c r="B6" s="30">
        <f>SEPTIEMBRE2014!B6</f>
        <v>2</v>
      </c>
      <c r="C6" s="1">
        <v>779</v>
      </c>
      <c r="D6" s="1">
        <v>301</v>
      </c>
      <c r="E6" s="1">
        <v>37</v>
      </c>
      <c r="F6" s="1">
        <f t="shared" ref="F6:F35" si="0">SUM(C6:E6)</f>
        <v>1117</v>
      </c>
      <c r="G6" s="1">
        <f>G5+F6</f>
        <v>2434</v>
      </c>
      <c r="H6" s="30" t="s">
        <v>17</v>
      </c>
    </row>
    <row r="7" spans="1:10">
      <c r="A7" s="1" t="s">
        <v>5</v>
      </c>
      <c r="B7" s="30">
        <f>SEPTIEMBRE2014!B7</f>
        <v>3</v>
      </c>
      <c r="C7" s="1">
        <v>798</v>
      </c>
      <c r="D7" s="1">
        <v>246</v>
      </c>
      <c r="E7" s="1">
        <v>31</v>
      </c>
      <c r="F7" s="1">
        <f t="shared" si="0"/>
        <v>1075</v>
      </c>
      <c r="G7" s="1">
        <f t="shared" ref="G7:G35" si="1">G6+F7</f>
        <v>3509</v>
      </c>
      <c r="H7" s="30" t="s">
        <v>15</v>
      </c>
    </row>
    <row r="8" spans="1:10">
      <c r="A8" s="1" t="s">
        <v>62</v>
      </c>
      <c r="B8" s="30">
        <f>SEPTIEMBRE2014!B8</f>
        <v>4</v>
      </c>
      <c r="C8" s="1">
        <v>1225</v>
      </c>
      <c r="D8" s="1">
        <v>384</v>
      </c>
      <c r="E8" s="1">
        <v>66</v>
      </c>
      <c r="F8" s="1">
        <f t="shared" si="0"/>
        <v>1675</v>
      </c>
      <c r="G8" s="1">
        <f t="shared" si="1"/>
        <v>5184</v>
      </c>
      <c r="H8" s="30" t="s">
        <v>19</v>
      </c>
    </row>
    <row r="9" spans="1:10">
      <c r="A9" s="33" t="s">
        <v>7</v>
      </c>
      <c r="B9" s="34">
        <f>SEPTIEMBRE2014!B9</f>
        <v>5</v>
      </c>
      <c r="C9" s="33">
        <v>622</v>
      </c>
      <c r="D9" s="33">
        <v>109</v>
      </c>
      <c r="E9" s="33">
        <v>23</v>
      </c>
      <c r="F9" s="33">
        <f t="shared" si="0"/>
        <v>754</v>
      </c>
      <c r="G9" s="33">
        <f t="shared" si="1"/>
        <v>5938</v>
      </c>
      <c r="H9" s="34" t="s">
        <v>14</v>
      </c>
    </row>
    <row r="10" spans="1:10">
      <c r="A10" s="1" t="s">
        <v>8</v>
      </c>
      <c r="B10" s="30">
        <f>SEPTIEMBRE2014!B10</f>
        <v>6</v>
      </c>
      <c r="C10" s="1">
        <v>997</v>
      </c>
      <c r="D10" s="1">
        <v>376</v>
      </c>
      <c r="E10" s="1">
        <v>28</v>
      </c>
      <c r="F10" s="1">
        <f>SUM(C10:E10)</f>
        <v>1401</v>
      </c>
      <c r="G10" s="1">
        <f t="shared" si="1"/>
        <v>7339</v>
      </c>
      <c r="H10" s="30" t="s">
        <v>11</v>
      </c>
    </row>
    <row r="11" spans="1:10">
      <c r="A11" s="1" t="s">
        <v>9</v>
      </c>
      <c r="B11" s="30">
        <f>SEPTIEMBRE2014!B11</f>
        <v>7</v>
      </c>
      <c r="C11" s="1">
        <v>1029</v>
      </c>
      <c r="D11" s="1">
        <v>370</v>
      </c>
      <c r="E11" s="1">
        <v>46</v>
      </c>
      <c r="F11" s="1">
        <f t="shared" si="0"/>
        <v>1445</v>
      </c>
      <c r="G11" s="1">
        <f t="shared" si="1"/>
        <v>8784</v>
      </c>
      <c r="H11" s="30" t="str">
        <f>SEPTIEMBRE2014!H11</f>
        <v>B</v>
      </c>
    </row>
    <row r="12" spans="1:10">
      <c r="A12" s="1" t="s">
        <v>61</v>
      </c>
      <c r="B12" s="30">
        <f>SEPTIEMBRE2014!B12</f>
        <v>8</v>
      </c>
      <c r="C12" s="1">
        <v>1094</v>
      </c>
      <c r="D12" s="1">
        <v>332</v>
      </c>
      <c r="E12" s="1">
        <v>48</v>
      </c>
      <c r="F12" s="1">
        <f t="shared" si="0"/>
        <v>1474</v>
      </c>
      <c r="G12" s="1">
        <f t="shared" si="1"/>
        <v>10258</v>
      </c>
      <c r="H12" s="30" t="str">
        <f>SEPTIEMBRE2014!H12</f>
        <v>B</v>
      </c>
    </row>
    <row r="13" spans="1:10">
      <c r="A13" s="1" t="s">
        <v>4</v>
      </c>
      <c r="B13" s="30">
        <f>SEPTIEMBRE2014!B13</f>
        <v>9</v>
      </c>
      <c r="C13" s="1">
        <v>656</v>
      </c>
      <c r="D13" s="1">
        <v>256</v>
      </c>
      <c r="E13" s="1">
        <v>52</v>
      </c>
      <c r="F13" s="1">
        <v>959</v>
      </c>
      <c r="G13" s="1">
        <f t="shared" si="1"/>
        <v>11217</v>
      </c>
      <c r="H13" s="30" t="s">
        <v>14</v>
      </c>
    </row>
    <row r="14" spans="1:10">
      <c r="A14" s="1" t="s">
        <v>5</v>
      </c>
      <c r="B14" s="30">
        <f>SEPTIEMBRE2014!B14</f>
        <v>10</v>
      </c>
      <c r="C14" s="1">
        <v>618</v>
      </c>
      <c r="D14" s="1">
        <v>143</v>
      </c>
      <c r="E14" s="1">
        <v>23</v>
      </c>
      <c r="F14" s="1">
        <f t="shared" si="0"/>
        <v>784</v>
      </c>
      <c r="G14" s="1">
        <f t="shared" si="1"/>
        <v>12001</v>
      </c>
      <c r="H14" s="30" t="str">
        <f>SEPTIEMBRE2014!H14</f>
        <v>LL</v>
      </c>
    </row>
    <row r="15" spans="1:10">
      <c r="A15" s="1" t="s">
        <v>62</v>
      </c>
      <c r="B15" s="30">
        <f>SEPTIEMBRE2014!B15</f>
        <v>11</v>
      </c>
      <c r="C15" s="1">
        <v>2432</v>
      </c>
      <c r="D15" s="1">
        <v>849</v>
      </c>
      <c r="E15" s="1">
        <v>97</v>
      </c>
      <c r="F15" s="8">
        <v>3378</v>
      </c>
      <c r="G15" s="1">
        <f t="shared" si="1"/>
        <v>15379</v>
      </c>
      <c r="H15" s="30" t="str">
        <f>SEPTIEMBRE2014!H15</f>
        <v>B</v>
      </c>
    </row>
    <row r="16" spans="1:10">
      <c r="A16" s="33" t="s">
        <v>7</v>
      </c>
      <c r="B16" s="34">
        <f>SEPTIEMBRE2014!B16</f>
        <v>12</v>
      </c>
      <c r="C16" s="33">
        <v>2832</v>
      </c>
      <c r="D16" s="33">
        <v>1047</v>
      </c>
      <c r="E16" s="33">
        <v>103</v>
      </c>
      <c r="F16" s="45">
        <f t="shared" si="0"/>
        <v>3982</v>
      </c>
      <c r="G16" s="33">
        <f t="shared" si="1"/>
        <v>19361</v>
      </c>
      <c r="H16" s="34" t="s">
        <v>11</v>
      </c>
      <c r="I16" s="46">
        <v>3982</v>
      </c>
      <c r="J16" t="s">
        <v>73</v>
      </c>
    </row>
    <row r="17" spans="1:8">
      <c r="A17" s="1" t="s">
        <v>8</v>
      </c>
      <c r="B17" s="30">
        <f>SEPTIEMBRE2014!B17</f>
        <v>13</v>
      </c>
      <c r="C17" s="1">
        <v>2120</v>
      </c>
      <c r="D17" s="1">
        <v>547</v>
      </c>
      <c r="E17" s="1">
        <v>82</v>
      </c>
      <c r="F17" s="1">
        <f t="shared" si="0"/>
        <v>2749</v>
      </c>
      <c r="G17" s="1">
        <f t="shared" si="1"/>
        <v>22110</v>
      </c>
      <c r="H17" s="30" t="s">
        <v>11</v>
      </c>
    </row>
    <row r="18" spans="1:8">
      <c r="A18" s="1" t="s">
        <v>9</v>
      </c>
      <c r="B18" s="30">
        <f>SEPTIEMBRE2014!B18</f>
        <v>14</v>
      </c>
      <c r="C18" s="1">
        <v>795</v>
      </c>
      <c r="D18" s="1">
        <v>244</v>
      </c>
      <c r="E18" s="1">
        <v>28</v>
      </c>
      <c r="F18" s="1">
        <f t="shared" si="0"/>
        <v>1067</v>
      </c>
      <c r="G18" s="1">
        <f t="shared" si="1"/>
        <v>23177</v>
      </c>
      <c r="H18" s="30" t="s">
        <v>11</v>
      </c>
    </row>
    <row r="19" spans="1:8">
      <c r="A19" s="1" t="s">
        <v>61</v>
      </c>
      <c r="B19" s="30">
        <f>SEPTIEMBRE2014!B19</f>
        <v>15</v>
      </c>
      <c r="C19" s="1">
        <v>1020</v>
      </c>
      <c r="D19" s="1">
        <v>295</v>
      </c>
      <c r="E19" s="1">
        <v>62</v>
      </c>
      <c r="F19" s="1">
        <f t="shared" si="0"/>
        <v>1377</v>
      </c>
      <c r="G19" s="1">
        <f t="shared" si="1"/>
        <v>24554</v>
      </c>
      <c r="H19" s="30" t="str">
        <f>SEPTIEMBRE2014!H19</f>
        <v>B</v>
      </c>
    </row>
    <row r="20" spans="1:8">
      <c r="A20" s="1" t="s">
        <v>4</v>
      </c>
      <c r="B20" s="30">
        <f>SEPTIEMBRE2014!B20</f>
        <v>16</v>
      </c>
      <c r="C20" s="1">
        <v>1214</v>
      </c>
      <c r="D20" s="1">
        <v>332</v>
      </c>
      <c r="E20" s="1">
        <v>58</v>
      </c>
      <c r="F20" s="1">
        <f t="shared" si="0"/>
        <v>1604</v>
      </c>
      <c r="G20" s="1">
        <f t="shared" si="1"/>
        <v>26158</v>
      </c>
      <c r="H20" s="30" t="s">
        <v>15</v>
      </c>
    </row>
    <row r="21" spans="1:8">
      <c r="A21" s="1" t="s">
        <v>5</v>
      </c>
      <c r="B21" s="30">
        <f>SEPTIEMBRE2014!B21</f>
        <v>17</v>
      </c>
      <c r="C21" s="1">
        <v>1138</v>
      </c>
      <c r="D21" s="1">
        <v>310</v>
      </c>
      <c r="E21" s="1">
        <v>46</v>
      </c>
      <c r="F21" s="1">
        <f t="shared" si="0"/>
        <v>1494</v>
      </c>
      <c r="G21" s="1">
        <f t="shared" si="1"/>
        <v>27652</v>
      </c>
      <c r="H21" s="30" t="s">
        <v>15</v>
      </c>
    </row>
    <row r="22" spans="1:8">
      <c r="A22" s="1" t="s">
        <v>62</v>
      </c>
      <c r="B22" s="30">
        <f>SEPTIEMBRE2014!B22</f>
        <v>18</v>
      </c>
      <c r="C22" s="1">
        <v>999</v>
      </c>
      <c r="D22" s="1">
        <v>292</v>
      </c>
      <c r="E22" s="1">
        <v>40</v>
      </c>
      <c r="F22" s="1">
        <f t="shared" si="0"/>
        <v>1331</v>
      </c>
      <c r="G22" s="1">
        <f t="shared" si="1"/>
        <v>28983</v>
      </c>
      <c r="H22" s="30" t="s">
        <v>14</v>
      </c>
    </row>
    <row r="23" spans="1:8">
      <c r="A23" s="33" t="s">
        <v>7</v>
      </c>
      <c r="B23" s="34">
        <f>SEPTIEMBRE2014!B23</f>
        <v>19</v>
      </c>
      <c r="C23" s="33">
        <v>1222</v>
      </c>
      <c r="D23" s="33">
        <v>334</v>
      </c>
      <c r="E23" s="33">
        <v>44</v>
      </c>
      <c r="F23" s="33">
        <f t="shared" si="0"/>
        <v>1600</v>
      </c>
      <c r="G23" s="33">
        <f t="shared" si="1"/>
        <v>30583</v>
      </c>
      <c r="H23" s="34" t="s">
        <v>17</v>
      </c>
    </row>
    <row r="24" spans="1:8">
      <c r="A24" s="1" t="s">
        <v>8</v>
      </c>
      <c r="B24" s="30">
        <f>SEPTIEMBRE2014!B24</f>
        <v>20</v>
      </c>
      <c r="C24" s="1">
        <v>1419</v>
      </c>
      <c r="D24" s="1">
        <v>394</v>
      </c>
      <c r="E24" s="1">
        <v>56</v>
      </c>
      <c r="F24" s="1">
        <f t="shared" si="0"/>
        <v>1869</v>
      </c>
      <c r="G24" s="1">
        <f t="shared" si="1"/>
        <v>32452</v>
      </c>
      <c r="H24" s="30" t="str">
        <f>SEPTIEMBRE2014!H24</f>
        <v>B</v>
      </c>
    </row>
    <row r="25" spans="1:8">
      <c r="A25" s="1" t="s">
        <v>9</v>
      </c>
      <c r="B25" s="30">
        <f>SEPTIEMBRE2014!B25</f>
        <v>21</v>
      </c>
      <c r="C25" s="1">
        <v>1537</v>
      </c>
      <c r="D25" s="1">
        <v>470</v>
      </c>
      <c r="E25" s="1">
        <v>87</v>
      </c>
      <c r="F25" s="1">
        <f t="shared" si="0"/>
        <v>2094</v>
      </c>
      <c r="G25" s="1">
        <f t="shared" si="1"/>
        <v>34546</v>
      </c>
      <c r="H25" s="30" t="str">
        <f>SEPTIEMBRE2014!H25</f>
        <v>B</v>
      </c>
    </row>
    <row r="26" spans="1:8">
      <c r="A26" s="1" t="s">
        <v>61</v>
      </c>
      <c r="B26" s="30">
        <f>SEPTIEMBRE2014!B26</f>
        <v>22</v>
      </c>
      <c r="C26" s="1">
        <v>1437</v>
      </c>
      <c r="D26" s="1">
        <v>413</v>
      </c>
      <c r="E26" s="1">
        <v>89</v>
      </c>
      <c r="F26" s="1">
        <f t="shared" si="0"/>
        <v>1939</v>
      </c>
      <c r="G26" s="1">
        <f t="shared" si="1"/>
        <v>36485</v>
      </c>
      <c r="H26" s="30" t="s">
        <v>11</v>
      </c>
    </row>
    <row r="27" spans="1:8">
      <c r="A27" s="1" t="s">
        <v>4</v>
      </c>
      <c r="B27" s="30">
        <f>SEPTIEMBRE2014!B27</f>
        <v>23</v>
      </c>
      <c r="C27" s="1">
        <v>1548</v>
      </c>
      <c r="D27" s="1">
        <v>439</v>
      </c>
      <c r="E27" s="1">
        <v>94</v>
      </c>
      <c r="F27" s="1">
        <f t="shared" si="0"/>
        <v>2081</v>
      </c>
      <c r="G27" s="1">
        <f t="shared" si="1"/>
        <v>38566</v>
      </c>
      <c r="H27" s="30" t="s">
        <v>11</v>
      </c>
    </row>
    <row r="28" spans="1:8">
      <c r="A28" s="1" t="s">
        <v>5</v>
      </c>
      <c r="B28" s="30">
        <f>SEPTIEMBRE2014!B28</f>
        <v>24</v>
      </c>
      <c r="C28" s="1">
        <v>1625</v>
      </c>
      <c r="D28" s="1">
        <v>629</v>
      </c>
      <c r="E28" s="1">
        <v>93</v>
      </c>
      <c r="F28" s="1">
        <f t="shared" si="0"/>
        <v>2347</v>
      </c>
      <c r="G28" s="1">
        <f t="shared" si="1"/>
        <v>40913</v>
      </c>
      <c r="H28" s="30" t="s">
        <v>11</v>
      </c>
    </row>
    <row r="29" spans="1:8">
      <c r="A29" s="1" t="s">
        <v>62</v>
      </c>
      <c r="B29" s="30">
        <f>SEPTIEMBRE2014!B29</f>
        <v>25</v>
      </c>
      <c r="C29" s="1">
        <v>1992</v>
      </c>
      <c r="D29" s="1">
        <v>716</v>
      </c>
      <c r="E29" s="1">
        <v>90</v>
      </c>
      <c r="F29" s="1">
        <f t="shared" si="0"/>
        <v>2798</v>
      </c>
      <c r="G29" s="1">
        <f t="shared" si="1"/>
        <v>43711</v>
      </c>
      <c r="H29" s="30" t="str">
        <f>SEPTIEMBRE2014!H29</f>
        <v>B</v>
      </c>
    </row>
    <row r="30" spans="1:8">
      <c r="A30" s="33" t="s">
        <v>7</v>
      </c>
      <c r="B30" s="34">
        <f>SEPTIEMBRE2014!B30</f>
        <v>26</v>
      </c>
      <c r="C30" s="33">
        <v>2223</v>
      </c>
      <c r="D30" s="33">
        <v>625</v>
      </c>
      <c r="E30" s="33">
        <v>118</v>
      </c>
      <c r="F30" s="33">
        <f t="shared" si="0"/>
        <v>2966</v>
      </c>
      <c r="G30" s="33">
        <f t="shared" si="1"/>
        <v>46677</v>
      </c>
      <c r="H30" s="34" t="str">
        <f>SEPTIEMBRE2014!H30</f>
        <v>B</v>
      </c>
    </row>
    <row r="31" spans="1:8">
      <c r="A31" s="1" t="s">
        <v>8</v>
      </c>
      <c r="B31" s="30">
        <f>SEPTIEMBRE2014!B31</f>
        <v>27</v>
      </c>
      <c r="C31" s="1">
        <v>1396</v>
      </c>
      <c r="D31" s="1">
        <v>397</v>
      </c>
      <c r="E31" s="1">
        <v>77</v>
      </c>
      <c r="F31" s="1">
        <f t="shared" si="0"/>
        <v>1870</v>
      </c>
      <c r="G31" s="1">
        <f t="shared" si="1"/>
        <v>48547</v>
      </c>
      <c r="H31" s="30" t="str">
        <f>SEPTIEMBRE2014!H31</f>
        <v>B</v>
      </c>
    </row>
    <row r="32" spans="1:8">
      <c r="A32" s="1" t="s">
        <v>9</v>
      </c>
      <c r="B32" s="30">
        <f>SEPTIEMBRE2014!B32</f>
        <v>28</v>
      </c>
      <c r="C32" s="1">
        <v>1174</v>
      </c>
      <c r="D32" s="1">
        <v>400</v>
      </c>
      <c r="E32" s="1">
        <v>74</v>
      </c>
      <c r="F32" s="1">
        <f t="shared" si="0"/>
        <v>1648</v>
      </c>
      <c r="G32" s="1">
        <f t="shared" si="1"/>
        <v>50195</v>
      </c>
      <c r="H32" s="30" t="s">
        <v>11</v>
      </c>
    </row>
    <row r="33" spans="1:8">
      <c r="A33" s="1" t="s">
        <v>61</v>
      </c>
      <c r="B33" s="30">
        <f>SEPTIEMBRE2014!B33</f>
        <v>29</v>
      </c>
      <c r="C33" s="1">
        <v>941</v>
      </c>
      <c r="D33" s="1">
        <v>378</v>
      </c>
      <c r="E33" s="1">
        <v>66</v>
      </c>
      <c r="F33" s="1">
        <f t="shared" si="0"/>
        <v>1385</v>
      </c>
      <c r="G33" s="1">
        <f t="shared" si="1"/>
        <v>51580</v>
      </c>
      <c r="H33" s="30" t="s">
        <v>14</v>
      </c>
    </row>
    <row r="34" spans="1:8">
      <c r="A34" s="1" t="s">
        <v>4</v>
      </c>
      <c r="B34" s="30">
        <f>SEPTIEMBRE2014!B34</f>
        <v>30</v>
      </c>
      <c r="C34" s="1">
        <v>893</v>
      </c>
      <c r="D34" s="1">
        <v>400</v>
      </c>
      <c r="E34" s="1">
        <v>72</v>
      </c>
      <c r="F34" s="1">
        <f t="shared" si="0"/>
        <v>1365</v>
      </c>
      <c r="G34" s="1">
        <f t="shared" si="1"/>
        <v>52945</v>
      </c>
      <c r="H34" s="30" t="s">
        <v>17</v>
      </c>
    </row>
    <row r="35" spans="1:8" ht="15.75" thickBot="1">
      <c r="A35" s="1" t="s">
        <v>5</v>
      </c>
      <c r="B35" s="30">
        <v>31</v>
      </c>
      <c r="C35" s="7">
        <v>1056</v>
      </c>
      <c r="D35" s="7">
        <v>315</v>
      </c>
      <c r="E35" s="7">
        <v>61</v>
      </c>
      <c r="F35" s="7">
        <f t="shared" si="0"/>
        <v>1432</v>
      </c>
      <c r="G35" s="1">
        <f t="shared" si="1"/>
        <v>54377</v>
      </c>
      <c r="H35" s="30" t="s">
        <v>14</v>
      </c>
    </row>
    <row r="36" spans="1:8" ht="15.75" thickBot="1">
      <c r="B36"/>
      <c r="E36" s="36" t="s">
        <v>60</v>
      </c>
      <c r="F36" s="37"/>
      <c r="G36" s="44">
        <f>G35/B35</f>
        <v>1754.0967741935483</v>
      </c>
    </row>
    <row r="37" spans="1:8" ht="26.25">
      <c r="A37" s="19" t="s">
        <v>43</v>
      </c>
      <c r="B37"/>
      <c r="G37" s="20">
        <f>SEPTIEMBRE2014!G36+G35</f>
        <v>6346664</v>
      </c>
    </row>
    <row r="74" spans="3:4">
      <c r="C74" s="55"/>
      <c r="D74" t="s">
        <v>71</v>
      </c>
    </row>
    <row r="75" spans="3:4">
      <c r="C75" s="46"/>
      <c r="D75" t="s">
        <v>72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4"/>
  <sheetViews>
    <sheetView topLeftCell="A35" workbookViewId="0">
      <selection activeCell="A6" sqref="A6"/>
    </sheetView>
  </sheetViews>
  <sheetFormatPr baseColWidth="10" defaultRowHeight="15"/>
  <cols>
    <col min="2" max="2" width="9.140625" style="25" customWidth="1"/>
    <col min="3" max="3" width="18.85546875" customWidth="1"/>
    <col min="4" max="4" width="15.5703125" customWidth="1"/>
    <col min="5" max="5" width="14.85546875" customWidth="1"/>
    <col min="6" max="6" width="10.42578125" customWidth="1"/>
    <col min="7" max="7" width="18.28515625" customWidth="1"/>
    <col min="8" max="8" width="9.85546875" style="25" customWidth="1"/>
  </cols>
  <sheetData>
    <row r="1" spans="1:8" ht="26.25">
      <c r="A1" s="9" t="s">
        <v>51</v>
      </c>
    </row>
    <row r="2" spans="1:8" ht="27" thickBot="1">
      <c r="A2" s="9"/>
    </row>
    <row r="3" spans="1:8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8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8">
      <c r="A5" s="1" t="s">
        <v>13</v>
      </c>
      <c r="B5" s="30">
        <f>OCTUBRE2014!B5</f>
        <v>1</v>
      </c>
      <c r="C5" s="1">
        <v>1272</v>
      </c>
      <c r="D5" s="1">
        <v>403</v>
      </c>
      <c r="E5" s="1">
        <v>49</v>
      </c>
      <c r="F5" s="1">
        <f>SUM(C5:E5)</f>
        <v>1724</v>
      </c>
      <c r="G5" s="1">
        <f>F5</f>
        <v>1724</v>
      </c>
      <c r="H5" s="30" t="s">
        <v>14</v>
      </c>
    </row>
    <row r="6" spans="1:8">
      <c r="A6" s="33" t="s">
        <v>7</v>
      </c>
      <c r="B6" s="34">
        <f>OCTUBRE2014!B6</f>
        <v>2</v>
      </c>
      <c r="C6" s="33">
        <v>837</v>
      </c>
      <c r="D6" s="33">
        <v>200</v>
      </c>
      <c r="E6" s="33">
        <v>32</v>
      </c>
      <c r="F6" s="33">
        <f t="shared" ref="F6:F34" si="0">SUM(C6:E6)</f>
        <v>1069</v>
      </c>
      <c r="G6" s="33">
        <f>G5+F6</f>
        <v>2793</v>
      </c>
      <c r="H6" s="34" t="s">
        <v>14</v>
      </c>
    </row>
    <row r="7" spans="1:8">
      <c r="A7" s="1" t="s">
        <v>8</v>
      </c>
      <c r="B7" s="30">
        <f>OCTUBRE2014!B7</f>
        <v>3</v>
      </c>
      <c r="C7" s="1">
        <v>627</v>
      </c>
      <c r="D7" s="1">
        <v>167</v>
      </c>
      <c r="E7" s="1">
        <v>24</v>
      </c>
      <c r="F7" s="1">
        <f t="shared" si="0"/>
        <v>818</v>
      </c>
      <c r="G7" s="1">
        <f t="shared" ref="G7:G34" si="1">G6+F7</f>
        <v>3611</v>
      </c>
      <c r="H7" s="30" t="s">
        <v>14</v>
      </c>
    </row>
    <row r="8" spans="1:8">
      <c r="A8" s="1" t="s">
        <v>9</v>
      </c>
      <c r="B8" s="30">
        <f>OCTUBRE2014!B8</f>
        <v>4</v>
      </c>
      <c r="C8" s="1">
        <v>887</v>
      </c>
      <c r="D8" s="1">
        <v>329</v>
      </c>
      <c r="E8" s="1">
        <v>42</v>
      </c>
      <c r="F8" s="1">
        <f t="shared" si="0"/>
        <v>1258</v>
      </c>
      <c r="G8" s="1">
        <f t="shared" si="1"/>
        <v>4869</v>
      </c>
      <c r="H8" s="30" t="s">
        <v>11</v>
      </c>
    </row>
    <row r="9" spans="1:8">
      <c r="A9" s="1" t="s">
        <v>61</v>
      </c>
      <c r="B9" s="30">
        <f>OCTUBRE2014!B9</f>
        <v>5</v>
      </c>
      <c r="C9" s="1">
        <v>823</v>
      </c>
      <c r="D9" s="1">
        <v>321</v>
      </c>
      <c r="E9" s="1">
        <v>38</v>
      </c>
      <c r="F9" s="1">
        <f t="shared" si="0"/>
        <v>1182</v>
      </c>
      <c r="G9" s="1">
        <f t="shared" si="1"/>
        <v>6051</v>
      </c>
      <c r="H9" s="30" t="s">
        <v>11</v>
      </c>
    </row>
    <row r="10" spans="1:8">
      <c r="A10" s="1" t="s">
        <v>4</v>
      </c>
      <c r="B10" s="30">
        <f>OCTUBRE2014!B10</f>
        <v>6</v>
      </c>
      <c r="C10" s="1">
        <v>947</v>
      </c>
      <c r="D10" s="1">
        <v>328</v>
      </c>
      <c r="E10" s="1">
        <v>55</v>
      </c>
      <c r="F10" s="1">
        <f t="shared" si="0"/>
        <v>1330</v>
      </c>
      <c r="G10" s="1">
        <f t="shared" si="1"/>
        <v>7381</v>
      </c>
      <c r="H10" s="30" t="s">
        <v>11</v>
      </c>
    </row>
    <row r="11" spans="1:8">
      <c r="A11" s="1" t="s">
        <v>5</v>
      </c>
      <c r="B11" s="30">
        <f>OCTUBRE2014!B11</f>
        <v>7</v>
      </c>
      <c r="C11" s="1">
        <v>1274</v>
      </c>
      <c r="D11" s="1">
        <v>307</v>
      </c>
      <c r="E11" s="1">
        <v>62</v>
      </c>
      <c r="F11" s="1">
        <f t="shared" si="0"/>
        <v>1643</v>
      </c>
      <c r="G11" s="1">
        <f t="shared" si="1"/>
        <v>9024</v>
      </c>
      <c r="H11" s="30" t="s">
        <v>11</v>
      </c>
    </row>
    <row r="12" spans="1:8">
      <c r="A12" s="1" t="s">
        <v>62</v>
      </c>
      <c r="B12" s="30">
        <f>OCTUBRE2014!B12</f>
        <v>8</v>
      </c>
      <c r="C12" s="1">
        <v>1830</v>
      </c>
      <c r="D12" s="1">
        <v>560</v>
      </c>
      <c r="E12" s="1">
        <v>94</v>
      </c>
      <c r="F12" s="1">
        <f t="shared" si="0"/>
        <v>2484</v>
      </c>
      <c r="G12" s="1">
        <f t="shared" si="1"/>
        <v>11508</v>
      </c>
      <c r="H12" s="30" t="s">
        <v>11</v>
      </c>
    </row>
    <row r="13" spans="1:8">
      <c r="A13" s="33" t="s">
        <v>7</v>
      </c>
      <c r="B13" s="34">
        <f>OCTUBRE2014!B13</f>
        <v>9</v>
      </c>
      <c r="C13" s="33">
        <v>1922</v>
      </c>
      <c r="D13" s="33">
        <v>497</v>
      </c>
      <c r="E13" s="33">
        <v>92</v>
      </c>
      <c r="F13" s="33">
        <f t="shared" si="0"/>
        <v>2511</v>
      </c>
      <c r="G13" s="33">
        <f t="shared" si="1"/>
        <v>14019</v>
      </c>
      <c r="H13" s="34" t="s">
        <v>11</v>
      </c>
    </row>
    <row r="14" spans="1:8">
      <c r="A14" s="1" t="s">
        <v>8</v>
      </c>
      <c r="B14" s="30">
        <f>OCTUBRE2014!B14</f>
        <v>10</v>
      </c>
      <c r="C14" s="1">
        <v>1137</v>
      </c>
      <c r="D14" s="1">
        <v>347</v>
      </c>
      <c r="E14" s="1">
        <v>88</v>
      </c>
      <c r="F14" s="1">
        <f t="shared" si="0"/>
        <v>1572</v>
      </c>
      <c r="G14" s="1">
        <f t="shared" si="1"/>
        <v>15591</v>
      </c>
      <c r="H14" s="30" t="s">
        <v>11</v>
      </c>
    </row>
    <row r="15" spans="1:8">
      <c r="A15" s="1" t="s">
        <v>9</v>
      </c>
      <c r="B15" s="30">
        <f>OCTUBRE2014!B15</f>
        <v>11</v>
      </c>
      <c r="C15" s="1">
        <v>892</v>
      </c>
      <c r="D15" s="1">
        <v>348</v>
      </c>
      <c r="E15" s="1">
        <v>81</v>
      </c>
      <c r="F15" s="1">
        <f t="shared" si="0"/>
        <v>1321</v>
      </c>
      <c r="G15" s="1">
        <f t="shared" si="1"/>
        <v>16912</v>
      </c>
      <c r="H15" s="30" t="s">
        <v>11</v>
      </c>
    </row>
    <row r="16" spans="1:8">
      <c r="A16" s="1" t="s">
        <v>61</v>
      </c>
      <c r="B16" s="30">
        <f>OCTUBRE2014!B16</f>
        <v>12</v>
      </c>
      <c r="C16" s="1">
        <v>924</v>
      </c>
      <c r="D16" s="1">
        <v>283</v>
      </c>
      <c r="E16" s="1">
        <v>60</v>
      </c>
      <c r="F16" s="1">
        <f t="shared" si="0"/>
        <v>1267</v>
      </c>
      <c r="G16" s="1">
        <f t="shared" si="1"/>
        <v>18179</v>
      </c>
      <c r="H16" s="30" t="s">
        <v>11</v>
      </c>
    </row>
    <row r="17" spans="1:8">
      <c r="A17" s="1" t="s">
        <v>4</v>
      </c>
      <c r="B17" s="30">
        <f>OCTUBRE2014!B17</f>
        <v>13</v>
      </c>
      <c r="C17" s="1">
        <v>1127</v>
      </c>
      <c r="D17" s="1">
        <v>278</v>
      </c>
      <c r="E17" s="1">
        <v>82</v>
      </c>
      <c r="F17" s="1">
        <f t="shared" si="0"/>
        <v>1487</v>
      </c>
      <c r="G17" s="1">
        <f t="shared" si="1"/>
        <v>19666</v>
      </c>
      <c r="H17" s="30" t="s">
        <v>11</v>
      </c>
    </row>
    <row r="18" spans="1:8">
      <c r="A18" s="1" t="s">
        <v>5</v>
      </c>
      <c r="B18" s="30">
        <f>OCTUBRE2014!B18</f>
        <v>14</v>
      </c>
      <c r="C18" s="1">
        <v>1275</v>
      </c>
      <c r="D18" s="1">
        <v>387</v>
      </c>
      <c r="E18" s="1">
        <v>78</v>
      </c>
      <c r="F18" s="1">
        <f t="shared" si="0"/>
        <v>1740</v>
      </c>
      <c r="G18" s="1">
        <f t="shared" si="1"/>
        <v>21406</v>
      </c>
      <c r="H18" s="30" t="s">
        <v>11</v>
      </c>
    </row>
    <row r="19" spans="1:8">
      <c r="A19" s="1" t="s">
        <v>62</v>
      </c>
      <c r="B19" s="30">
        <f>OCTUBRE2014!B19</f>
        <v>15</v>
      </c>
      <c r="C19" s="1">
        <v>2024</v>
      </c>
      <c r="D19" s="1">
        <v>515</v>
      </c>
      <c r="E19" s="1">
        <v>48</v>
      </c>
      <c r="F19" s="1">
        <f t="shared" si="0"/>
        <v>2587</v>
      </c>
      <c r="G19" s="1">
        <f t="shared" si="1"/>
        <v>23993</v>
      </c>
      <c r="H19" s="30" t="s">
        <v>11</v>
      </c>
    </row>
    <row r="20" spans="1:8">
      <c r="A20" s="33" t="s">
        <v>7</v>
      </c>
      <c r="B20" s="34">
        <f>OCTUBRE2014!B20</f>
        <v>16</v>
      </c>
      <c r="C20" s="33">
        <v>1878</v>
      </c>
      <c r="D20" s="33">
        <v>402</v>
      </c>
      <c r="E20" s="33">
        <v>34</v>
      </c>
      <c r="F20" s="33">
        <f t="shared" si="0"/>
        <v>2314</v>
      </c>
      <c r="G20" s="33">
        <f t="shared" si="1"/>
        <v>26307</v>
      </c>
      <c r="H20" s="34" t="s">
        <v>11</v>
      </c>
    </row>
    <row r="21" spans="1:8">
      <c r="A21" s="1" t="s">
        <v>8</v>
      </c>
      <c r="B21" s="30">
        <f>OCTUBRE2014!B21</f>
        <v>17</v>
      </c>
      <c r="C21" s="1">
        <v>942</v>
      </c>
      <c r="D21" s="1">
        <v>225</v>
      </c>
      <c r="E21" s="1">
        <v>48</v>
      </c>
      <c r="F21" s="1">
        <f t="shared" si="0"/>
        <v>1215</v>
      </c>
      <c r="G21" s="1">
        <f t="shared" si="1"/>
        <v>27522</v>
      </c>
      <c r="H21" s="30" t="s">
        <v>11</v>
      </c>
    </row>
    <row r="22" spans="1:8">
      <c r="A22" s="1" t="s">
        <v>9</v>
      </c>
      <c r="B22" s="30">
        <f>OCTUBRE2014!B22</f>
        <v>18</v>
      </c>
      <c r="C22" s="1">
        <v>890</v>
      </c>
      <c r="D22" s="1">
        <v>265</v>
      </c>
      <c r="E22" s="1">
        <v>49</v>
      </c>
      <c r="F22" s="1">
        <f t="shared" si="0"/>
        <v>1204</v>
      </c>
      <c r="G22" s="1">
        <f t="shared" si="1"/>
        <v>28726</v>
      </c>
      <c r="H22" s="30" t="s">
        <v>11</v>
      </c>
    </row>
    <row r="23" spans="1:8">
      <c r="A23" s="1" t="s">
        <v>61</v>
      </c>
      <c r="B23" s="30">
        <f>OCTUBRE2014!B23</f>
        <v>19</v>
      </c>
      <c r="C23" s="1">
        <v>680</v>
      </c>
      <c r="D23" s="1">
        <v>318</v>
      </c>
      <c r="E23" s="1">
        <v>42</v>
      </c>
      <c r="F23" s="1">
        <f t="shared" si="0"/>
        <v>1040</v>
      </c>
      <c r="G23" s="1">
        <f t="shared" si="1"/>
        <v>29766</v>
      </c>
      <c r="H23" s="30" t="s">
        <v>22</v>
      </c>
    </row>
    <row r="24" spans="1:8">
      <c r="A24" s="1" t="s">
        <v>4</v>
      </c>
      <c r="B24" s="30">
        <f>OCTUBRE2014!B24</f>
        <v>20</v>
      </c>
      <c r="C24" s="1">
        <v>683</v>
      </c>
      <c r="D24" s="1">
        <v>183</v>
      </c>
      <c r="E24" s="1">
        <v>39</v>
      </c>
      <c r="F24" s="1">
        <f t="shared" si="0"/>
        <v>905</v>
      </c>
      <c r="G24" s="1">
        <f t="shared" si="1"/>
        <v>30671</v>
      </c>
      <c r="H24" s="30" t="s">
        <v>11</v>
      </c>
    </row>
    <row r="25" spans="1:8">
      <c r="A25" s="1" t="s">
        <v>5</v>
      </c>
      <c r="B25" s="30">
        <f>OCTUBRE2014!B25</f>
        <v>21</v>
      </c>
      <c r="C25" s="1">
        <v>417</v>
      </c>
      <c r="D25" s="1">
        <v>107</v>
      </c>
      <c r="E25" s="1">
        <v>29</v>
      </c>
      <c r="F25" s="1">
        <f t="shared" si="0"/>
        <v>553</v>
      </c>
      <c r="G25" s="1">
        <f t="shared" si="1"/>
        <v>31224</v>
      </c>
      <c r="H25" s="30" t="s">
        <v>14</v>
      </c>
    </row>
    <row r="26" spans="1:8">
      <c r="A26" s="1" t="s">
        <v>62</v>
      </c>
      <c r="B26" s="30">
        <f>OCTUBRE2014!B26</f>
        <v>22</v>
      </c>
      <c r="C26" s="1">
        <v>2003</v>
      </c>
      <c r="D26" s="1">
        <v>568</v>
      </c>
      <c r="E26" s="1">
        <v>52</v>
      </c>
      <c r="F26" s="1">
        <f t="shared" si="0"/>
        <v>2623</v>
      </c>
      <c r="G26" s="1">
        <f t="shared" si="1"/>
        <v>33847</v>
      </c>
      <c r="H26" s="30" t="s">
        <v>17</v>
      </c>
    </row>
    <row r="27" spans="1:8">
      <c r="A27" s="33" t="s">
        <v>7</v>
      </c>
      <c r="B27" s="34">
        <f>OCTUBRE2014!B27</f>
        <v>23</v>
      </c>
      <c r="C27" s="33">
        <v>3061</v>
      </c>
      <c r="D27" s="33">
        <v>925</v>
      </c>
      <c r="E27" s="33">
        <v>93</v>
      </c>
      <c r="F27" s="33">
        <f t="shared" si="0"/>
        <v>4079</v>
      </c>
      <c r="G27" s="33">
        <f t="shared" si="1"/>
        <v>37926</v>
      </c>
      <c r="H27" s="34" t="s">
        <v>11</v>
      </c>
    </row>
    <row r="28" spans="1:8">
      <c r="A28" s="1" t="s">
        <v>8</v>
      </c>
      <c r="B28" s="30">
        <f>OCTUBRE2014!B28</f>
        <v>24</v>
      </c>
      <c r="C28" s="1">
        <v>1883</v>
      </c>
      <c r="D28" s="1">
        <v>436</v>
      </c>
      <c r="E28" s="1">
        <v>96</v>
      </c>
      <c r="F28" s="1">
        <f t="shared" si="0"/>
        <v>2415</v>
      </c>
      <c r="G28" s="1">
        <f t="shared" si="1"/>
        <v>40341</v>
      </c>
      <c r="H28" s="30" t="s">
        <v>19</v>
      </c>
    </row>
    <row r="29" spans="1:8">
      <c r="A29" s="1" t="s">
        <v>9</v>
      </c>
      <c r="B29" s="30">
        <f>OCTUBRE2014!B29</f>
        <v>25</v>
      </c>
      <c r="C29" s="1">
        <v>677</v>
      </c>
      <c r="D29" s="1">
        <v>194</v>
      </c>
      <c r="E29" s="1">
        <v>34</v>
      </c>
      <c r="F29" s="1">
        <f t="shared" si="0"/>
        <v>905</v>
      </c>
      <c r="G29" s="1">
        <f t="shared" si="1"/>
        <v>41246</v>
      </c>
      <c r="H29" s="30" t="s">
        <v>11</v>
      </c>
    </row>
    <row r="30" spans="1:8">
      <c r="A30" s="1" t="s">
        <v>61</v>
      </c>
      <c r="B30" s="30">
        <f>OCTUBRE2014!B30</f>
        <v>26</v>
      </c>
      <c r="C30" s="1">
        <v>719</v>
      </c>
      <c r="D30" s="1">
        <v>213</v>
      </c>
      <c r="E30" s="1">
        <v>40</v>
      </c>
      <c r="F30" s="1">
        <f t="shared" si="0"/>
        <v>972</v>
      </c>
      <c r="G30" s="1">
        <f t="shared" si="1"/>
        <v>42218</v>
      </c>
      <c r="H30" s="30" t="s">
        <v>11</v>
      </c>
    </row>
    <row r="31" spans="1:8">
      <c r="A31" s="1" t="s">
        <v>4</v>
      </c>
      <c r="B31" s="30">
        <f>OCTUBRE2014!B31</f>
        <v>27</v>
      </c>
      <c r="C31" s="1">
        <v>830</v>
      </c>
      <c r="D31" s="1">
        <v>224</v>
      </c>
      <c r="E31" s="1">
        <v>42</v>
      </c>
      <c r="F31" s="1">
        <f t="shared" si="0"/>
        <v>1096</v>
      </c>
      <c r="G31" s="1">
        <f t="shared" si="1"/>
        <v>43314</v>
      </c>
      <c r="H31" s="30" t="s">
        <v>11</v>
      </c>
    </row>
    <row r="32" spans="1:8">
      <c r="A32" s="1" t="s">
        <v>5</v>
      </c>
      <c r="B32" s="30">
        <f>OCTUBRE2014!B32</f>
        <v>28</v>
      </c>
      <c r="C32" s="1">
        <v>1063</v>
      </c>
      <c r="D32" s="1">
        <v>311</v>
      </c>
      <c r="E32" s="1">
        <v>52</v>
      </c>
      <c r="F32" s="1">
        <f t="shared" si="0"/>
        <v>1426</v>
      </c>
      <c r="G32" s="1">
        <f t="shared" si="1"/>
        <v>44740</v>
      </c>
      <c r="H32" s="30" t="str">
        <f>OCTUBRE2014!H32</f>
        <v>B</v>
      </c>
    </row>
    <row r="33" spans="1:8">
      <c r="A33" s="1" t="s">
        <v>62</v>
      </c>
      <c r="B33" s="30">
        <f>OCTUBRE2014!B33</f>
        <v>29</v>
      </c>
      <c r="C33" s="1">
        <v>1258</v>
      </c>
      <c r="D33" s="1">
        <v>360</v>
      </c>
      <c r="E33" s="1">
        <v>46</v>
      </c>
      <c r="F33" s="1">
        <f t="shared" si="0"/>
        <v>1664</v>
      </c>
      <c r="G33" s="1">
        <f t="shared" si="1"/>
        <v>46404</v>
      </c>
      <c r="H33" s="30" t="s">
        <v>11</v>
      </c>
    </row>
    <row r="34" spans="1:8" ht="15.75" thickBot="1">
      <c r="A34" s="33" t="s">
        <v>7</v>
      </c>
      <c r="B34" s="34">
        <f>OCTUBRE2014!B34</f>
        <v>30</v>
      </c>
      <c r="C34" s="33">
        <v>384</v>
      </c>
      <c r="D34" s="33">
        <v>55</v>
      </c>
      <c r="E34" s="33">
        <v>43</v>
      </c>
      <c r="F34" s="33">
        <f t="shared" si="0"/>
        <v>482</v>
      </c>
      <c r="G34" s="33">
        <f t="shared" si="1"/>
        <v>46886</v>
      </c>
      <c r="H34" s="34" t="s">
        <v>14</v>
      </c>
    </row>
    <row r="35" spans="1:8" ht="15.75" thickBot="1">
      <c r="B35"/>
      <c r="E35" s="36" t="s">
        <v>60</v>
      </c>
      <c r="F35" s="37"/>
      <c r="G35" s="44">
        <f>G34/B34</f>
        <v>1562.8666666666666</v>
      </c>
    </row>
    <row r="36" spans="1:8" ht="26.25">
      <c r="A36" s="19" t="s">
        <v>43</v>
      </c>
      <c r="B36"/>
      <c r="G36" s="20">
        <f>OCTUBRE2014!G37+G34</f>
        <v>6393550</v>
      </c>
    </row>
    <row r="73" spans="3:4">
      <c r="C73" s="55"/>
      <c r="D73" t="s">
        <v>71</v>
      </c>
    </row>
    <row r="74" spans="3:4">
      <c r="C74" s="46"/>
      <c r="D74" t="s">
        <v>72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6"/>
  <sheetViews>
    <sheetView tabSelected="1" topLeftCell="A25" zoomScale="97" zoomScaleNormal="97" workbookViewId="0">
      <selection activeCell="J37" sqref="J37"/>
    </sheetView>
  </sheetViews>
  <sheetFormatPr baseColWidth="10" defaultRowHeight="15"/>
  <cols>
    <col min="2" max="2" width="9.28515625" style="25" customWidth="1"/>
    <col min="3" max="3" width="18.7109375" customWidth="1"/>
    <col min="4" max="4" width="15.42578125" customWidth="1"/>
    <col min="5" max="5" width="13.42578125" customWidth="1"/>
    <col min="6" max="6" width="10" customWidth="1"/>
    <col min="7" max="7" width="17" customWidth="1"/>
    <col min="8" max="8" width="10" style="25" customWidth="1"/>
  </cols>
  <sheetData>
    <row r="1" spans="1:9" ht="26.25">
      <c r="A1" s="9" t="s">
        <v>24</v>
      </c>
    </row>
    <row r="2" spans="1:9" ht="27" thickBot="1">
      <c r="A2" s="9"/>
    </row>
    <row r="3" spans="1:9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9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9">
      <c r="A5" s="1" t="s">
        <v>8</v>
      </c>
      <c r="B5" s="30">
        <f>NOVIEMBRE2014!B5</f>
        <v>1</v>
      </c>
      <c r="C5" s="1">
        <v>354</v>
      </c>
      <c r="D5" s="1">
        <v>93</v>
      </c>
      <c r="E5" s="1">
        <v>22</v>
      </c>
      <c r="F5" s="1">
        <f>SUM(C5:E5)</f>
        <v>469</v>
      </c>
      <c r="G5" s="1">
        <f>F5</f>
        <v>469</v>
      </c>
      <c r="H5" s="30" t="s">
        <v>14</v>
      </c>
    </row>
    <row r="6" spans="1:9">
      <c r="A6" s="1" t="s">
        <v>9</v>
      </c>
      <c r="B6" s="30">
        <f>NOVIEMBRE2014!B6</f>
        <v>2</v>
      </c>
      <c r="C6" s="1">
        <v>458</v>
      </c>
      <c r="D6" s="1">
        <v>223</v>
      </c>
      <c r="E6" s="1">
        <v>29</v>
      </c>
      <c r="F6" s="1">
        <f t="shared" ref="F6:F35" si="0">SUM(C6:E6)</f>
        <v>710</v>
      </c>
      <c r="G6" s="1">
        <f>G5+F6</f>
        <v>1179</v>
      </c>
      <c r="H6" s="30" t="s">
        <v>15</v>
      </c>
    </row>
    <row r="7" spans="1:9">
      <c r="A7" s="1" t="s">
        <v>61</v>
      </c>
      <c r="B7" s="30">
        <f>NOVIEMBRE2014!B7</f>
        <v>3</v>
      </c>
      <c r="C7" s="1">
        <v>588</v>
      </c>
      <c r="D7" s="1">
        <v>214</v>
      </c>
      <c r="E7" s="1">
        <v>27</v>
      </c>
      <c r="F7" s="1">
        <f t="shared" si="0"/>
        <v>829</v>
      </c>
      <c r="G7" s="1">
        <f t="shared" ref="G7:G33" si="1">G6+F7</f>
        <v>2008</v>
      </c>
      <c r="H7" s="30" t="s">
        <v>17</v>
      </c>
    </row>
    <row r="8" spans="1:9">
      <c r="A8" s="1" t="s">
        <v>4</v>
      </c>
      <c r="B8" s="30">
        <f>NOVIEMBRE2014!B8</f>
        <v>4</v>
      </c>
      <c r="C8" s="1">
        <v>547</v>
      </c>
      <c r="D8" s="1">
        <v>111</v>
      </c>
      <c r="E8" s="1">
        <v>20</v>
      </c>
      <c r="F8" s="1">
        <f t="shared" si="0"/>
        <v>678</v>
      </c>
      <c r="G8" s="1">
        <f t="shared" si="1"/>
        <v>2686</v>
      </c>
      <c r="H8" s="30" t="str">
        <f>NOVIEMBRE2014!H8</f>
        <v>B</v>
      </c>
    </row>
    <row r="9" spans="1:9">
      <c r="A9" s="1" t="s">
        <v>5</v>
      </c>
      <c r="B9" s="30">
        <f>NOVIEMBRE2014!B9</f>
        <v>5</v>
      </c>
      <c r="C9" s="1">
        <v>678</v>
      </c>
      <c r="D9" s="1">
        <v>89</v>
      </c>
      <c r="E9" s="1">
        <v>19</v>
      </c>
      <c r="F9" s="1">
        <f t="shared" si="0"/>
        <v>786</v>
      </c>
      <c r="G9" s="1">
        <f t="shared" si="1"/>
        <v>3472</v>
      </c>
      <c r="H9" s="30" t="str">
        <f>NOVIEMBRE2014!H9</f>
        <v>B</v>
      </c>
    </row>
    <row r="10" spans="1:9">
      <c r="A10" s="1" t="s">
        <v>62</v>
      </c>
      <c r="B10" s="30">
        <f>NOVIEMBRE2014!B10</f>
        <v>6</v>
      </c>
      <c r="C10" s="1">
        <v>1369</v>
      </c>
      <c r="D10" s="1">
        <v>283</v>
      </c>
      <c r="E10" s="1">
        <v>58</v>
      </c>
      <c r="F10" s="1">
        <f t="shared" si="0"/>
        <v>1710</v>
      </c>
      <c r="G10" s="1">
        <f t="shared" si="1"/>
        <v>5182</v>
      </c>
      <c r="H10" s="30" t="s">
        <v>11</v>
      </c>
    </row>
    <row r="11" spans="1:9">
      <c r="A11" s="33" t="s">
        <v>7</v>
      </c>
      <c r="B11" s="34">
        <f>NOVIEMBRE2014!B11</f>
        <v>7</v>
      </c>
      <c r="C11" s="33">
        <v>1467</v>
      </c>
      <c r="D11" s="33">
        <v>321</v>
      </c>
      <c r="E11" s="33">
        <v>134</v>
      </c>
      <c r="F11" s="33">
        <f t="shared" si="0"/>
        <v>1922</v>
      </c>
      <c r="G11" s="33">
        <f t="shared" si="1"/>
        <v>7104</v>
      </c>
      <c r="H11" s="34" t="s">
        <v>20</v>
      </c>
      <c r="I11" t="s">
        <v>75</v>
      </c>
    </row>
    <row r="12" spans="1:9">
      <c r="A12" s="1" t="s">
        <v>8</v>
      </c>
      <c r="B12" s="30">
        <f>NOVIEMBRE2014!B12</f>
        <v>8</v>
      </c>
      <c r="C12" s="1">
        <v>1016</v>
      </c>
      <c r="D12" s="1">
        <v>155</v>
      </c>
      <c r="E12" s="1">
        <v>64</v>
      </c>
      <c r="F12" s="1">
        <f t="shared" si="0"/>
        <v>1235</v>
      </c>
      <c r="G12" s="1">
        <f t="shared" si="1"/>
        <v>8339</v>
      </c>
      <c r="H12" s="30" t="s">
        <v>17</v>
      </c>
    </row>
    <row r="13" spans="1:9">
      <c r="A13" s="1" t="s">
        <v>9</v>
      </c>
      <c r="B13" s="30">
        <f>NOVIEMBRE2014!B13</f>
        <v>9</v>
      </c>
      <c r="C13" s="1">
        <v>487</v>
      </c>
      <c r="D13" s="1">
        <v>103</v>
      </c>
      <c r="E13" s="1">
        <v>32</v>
      </c>
      <c r="F13" s="1">
        <f t="shared" si="0"/>
        <v>622</v>
      </c>
      <c r="G13" s="1">
        <f t="shared" si="1"/>
        <v>8961</v>
      </c>
      <c r="H13" s="30" t="s">
        <v>11</v>
      </c>
    </row>
    <row r="14" spans="1:9">
      <c r="A14" s="1" t="s">
        <v>61</v>
      </c>
      <c r="B14" s="30">
        <f>NOVIEMBRE2014!B14</f>
        <v>10</v>
      </c>
      <c r="C14" s="1">
        <v>411</v>
      </c>
      <c r="D14" s="1">
        <v>95</v>
      </c>
      <c r="E14" s="1">
        <v>19</v>
      </c>
      <c r="F14" s="1">
        <f t="shared" si="0"/>
        <v>525</v>
      </c>
      <c r="G14" s="1">
        <f t="shared" si="1"/>
        <v>9486</v>
      </c>
      <c r="H14" s="30" t="s">
        <v>18</v>
      </c>
    </row>
    <row r="15" spans="1:9">
      <c r="A15" s="1" t="s">
        <v>4</v>
      </c>
      <c r="B15" s="30">
        <f>NOVIEMBRE2014!B15</f>
        <v>11</v>
      </c>
      <c r="C15" s="1">
        <v>594</v>
      </c>
      <c r="D15" s="1">
        <v>65</v>
      </c>
      <c r="E15" s="1">
        <v>31</v>
      </c>
      <c r="F15" s="1">
        <f t="shared" si="0"/>
        <v>690</v>
      </c>
      <c r="G15" s="1">
        <f t="shared" si="1"/>
        <v>10176</v>
      </c>
      <c r="H15" s="30" t="s">
        <v>11</v>
      </c>
    </row>
    <row r="16" spans="1:9">
      <c r="A16" s="1" t="s">
        <v>5</v>
      </c>
      <c r="B16" s="30">
        <f>NOVIEMBRE2014!B16</f>
        <v>12</v>
      </c>
      <c r="C16" s="1">
        <v>421</v>
      </c>
      <c r="D16" s="1">
        <v>94</v>
      </c>
      <c r="E16" s="1">
        <v>28</v>
      </c>
      <c r="F16" s="1">
        <f t="shared" si="0"/>
        <v>543</v>
      </c>
      <c r="G16" s="1">
        <f t="shared" si="1"/>
        <v>10719</v>
      </c>
      <c r="H16" s="30" t="s">
        <v>17</v>
      </c>
    </row>
    <row r="17" spans="1:10">
      <c r="A17" s="1" t="s">
        <v>62</v>
      </c>
      <c r="B17" s="30">
        <f>NOVIEMBRE2014!B17</f>
        <v>13</v>
      </c>
      <c r="C17" s="1">
        <v>969</v>
      </c>
      <c r="D17" s="1">
        <v>202</v>
      </c>
      <c r="E17" s="1">
        <v>42</v>
      </c>
      <c r="F17" s="1">
        <f t="shared" si="0"/>
        <v>1213</v>
      </c>
      <c r="G17" s="1">
        <f t="shared" si="1"/>
        <v>11932</v>
      </c>
      <c r="H17" s="30" t="str">
        <f>NOVIEMBRE2014!H17</f>
        <v>B</v>
      </c>
    </row>
    <row r="18" spans="1:10">
      <c r="A18" s="33" t="s">
        <v>7</v>
      </c>
      <c r="B18" s="34">
        <f>NOVIEMBRE2014!B18</f>
        <v>14</v>
      </c>
      <c r="C18" s="33">
        <v>1178</v>
      </c>
      <c r="D18" s="33">
        <v>204</v>
      </c>
      <c r="E18" s="33">
        <v>27</v>
      </c>
      <c r="F18" s="33">
        <f t="shared" si="0"/>
        <v>1409</v>
      </c>
      <c r="G18" s="33">
        <f t="shared" si="1"/>
        <v>13341</v>
      </c>
      <c r="H18" s="34" t="str">
        <f>NOVIEMBRE2014!H18</f>
        <v>B</v>
      </c>
    </row>
    <row r="19" spans="1:10">
      <c r="A19" s="1" t="s">
        <v>8</v>
      </c>
      <c r="B19" s="30">
        <f>NOVIEMBRE2014!B19</f>
        <v>15</v>
      </c>
      <c r="C19" s="1">
        <v>433</v>
      </c>
      <c r="D19" s="1">
        <v>73</v>
      </c>
      <c r="E19" s="1">
        <v>28</v>
      </c>
      <c r="F19" s="1">
        <f t="shared" si="0"/>
        <v>534</v>
      </c>
      <c r="G19" s="1">
        <f t="shared" si="1"/>
        <v>13875</v>
      </c>
      <c r="H19" s="30" t="str">
        <f>NOVIEMBRE2014!H19</f>
        <v>B</v>
      </c>
    </row>
    <row r="20" spans="1:10">
      <c r="A20" s="1" t="s">
        <v>9</v>
      </c>
      <c r="B20" s="30">
        <f>NOVIEMBRE2014!B20</f>
        <v>16</v>
      </c>
      <c r="C20" s="1">
        <v>142</v>
      </c>
      <c r="D20" s="1">
        <v>38</v>
      </c>
      <c r="E20" s="1">
        <v>12</v>
      </c>
      <c r="F20" s="1">
        <f t="shared" si="0"/>
        <v>192</v>
      </c>
      <c r="G20" s="1">
        <f t="shared" si="1"/>
        <v>14067</v>
      </c>
      <c r="H20" s="30" t="s">
        <v>14</v>
      </c>
    </row>
    <row r="21" spans="1:10">
      <c r="A21" s="1" t="s">
        <v>61</v>
      </c>
      <c r="B21" s="30">
        <f>NOVIEMBRE2014!B21</f>
        <v>17</v>
      </c>
      <c r="C21" s="1">
        <v>396</v>
      </c>
      <c r="D21" s="1">
        <v>109</v>
      </c>
      <c r="E21" s="1">
        <v>20</v>
      </c>
      <c r="F21" s="1">
        <f t="shared" si="0"/>
        <v>525</v>
      </c>
      <c r="G21" s="1">
        <f t="shared" si="1"/>
        <v>14592</v>
      </c>
      <c r="H21" s="30" t="str">
        <f>NOVIEMBRE2014!H21</f>
        <v>B</v>
      </c>
    </row>
    <row r="22" spans="1:10">
      <c r="A22" s="1" t="s">
        <v>4</v>
      </c>
      <c r="B22" s="30">
        <f>NOVIEMBRE2014!B22</f>
        <v>18</v>
      </c>
      <c r="C22" s="1">
        <v>524</v>
      </c>
      <c r="D22" s="1">
        <v>77</v>
      </c>
      <c r="E22" s="1">
        <v>32</v>
      </c>
      <c r="F22" s="1">
        <f t="shared" si="0"/>
        <v>633</v>
      </c>
      <c r="G22" s="1">
        <f t="shared" si="1"/>
        <v>15225</v>
      </c>
      <c r="H22" s="30" t="str">
        <f>NOVIEMBRE2014!H22</f>
        <v>B</v>
      </c>
    </row>
    <row r="23" spans="1:10">
      <c r="A23" s="1" t="s">
        <v>5</v>
      </c>
      <c r="B23" s="30">
        <f>NOVIEMBRE2014!B23</f>
        <v>19</v>
      </c>
      <c r="C23" s="1">
        <v>556</v>
      </c>
      <c r="D23" s="1">
        <v>101</v>
      </c>
      <c r="E23" s="1">
        <v>59</v>
      </c>
      <c r="F23" s="1">
        <f t="shared" si="0"/>
        <v>716</v>
      </c>
      <c r="G23" s="1">
        <f t="shared" si="1"/>
        <v>15941</v>
      </c>
      <c r="H23" s="30" t="s">
        <v>11</v>
      </c>
    </row>
    <row r="24" spans="1:10">
      <c r="A24" s="1" t="s">
        <v>62</v>
      </c>
      <c r="B24" s="30">
        <f>NOVIEMBRE2014!B24</f>
        <v>20</v>
      </c>
      <c r="C24" s="1">
        <v>341</v>
      </c>
      <c r="D24" s="1">
        <v>53</v>
      </c>
      <c r="E24" s="1">
        <v>28</v>
      </c>
      <c r="F24" s="1">
        <f t="shared" si="0"/>
        <v>422</v>
      </c>
      <c r="G24" s="1">
        <f t="shared" si="1"/>
        <v>16363</v>
      </c>
      <c r="H24" s="30" t="s">
        <v>14</v>
      </c>
    </row>
    <row r="25" spans="1:10">
      <c r="A25" s="33" t="s">
        <v>7</v>
      </c>
      <c r="B25" s="34">
        <f>NOVIEMBRE2014!B25</f>
        <v>21</v>
      </c>
      <c r="C25" s="33">
        <v>402</v>
      </c>
      <c r="D25" s="33">
        <v>82</v>
      </c>
      <c r="E25" s="33">
        <v>24</v>
      </c>
      <c r="F25" s="33">
        <f t="shared" si="0"/>
        <v>508</v>
      </c>
      <c r="G25" s="33">
        <f t="shared" si="1"/>
        <v>16871</v>
      </c>
      <c r="H25" s="34" t="s">
        <v>14</v>
      </c>
    </row>
    <row r="26" spans="1:10">
      <c r="A26" s="1" t="s">
        <v>8</v>
      </c>
      <c r="B26" s="30">
        <f>NOVIEMBRE2014!B26</f>
        <v>22</v>
      </c>
      <c r="C26" s="1">
        <v>522</v>
      </c>
      <c r="D26" s="1">
        <v>88</v>
      </c>
      <c r="E26" s="1">
        <v>25</v>
      </c>
      <c r="F26" s="1">
        <f t="shared" si="0"/>
        <v>635</v>
      </c>
      <c r="G26" s="1">
        <f t="shared" si="1"/>
        <v>17506</v>
      </c>
      <c r="H26" s="30" t="s">
        <v>11</v>
      </c>
    </row>
    <row r="27" spans="1:10">
      <c r="A27" s="1" t="s">
        <v>9</v>
      </c>
      <c r="B27" s="30">
        <f>NOVIEMBRE2014!B27</f>
        <v>23</v>
      </c>
      <c r="C27" s="1">
        <v>506</v>
      </c>
      <c r="D27" s="1">
        <v>57</v>
      </c>
      <c r="E27" s="1">
        <v>30</v>
      </c>
      <c r="F27" s="1">
        <f t="shared" si="0"/>
        <v>593</v>
      </c>
      <c r="G27" s="1">
        <f t="shared" si="1"/>
        <v>18099</v>
      </c>
      <c r="H27" s="30" t="s">
        <v>11</v>
      </c>
    </row>
    <row r="28" spans="1:10">
      <c r="A28" s="1" t="s">
        <v>61</v>
      </c>
      <c r="B28" s="30">
        <f>NOVIEMBRE2014!B28</f>
        <v>24</v>
      </c>
      <c r="C28" s="1">
        <v>363</v>
      </c>
      <c r="D28" s="1">
        <v>95</v>
      </c>
      <c r="E28" s="1">
        <v>16</v>
      </c>
      <c r="F28" s="1">
        <f t="shared" si="0"/>
        <v>474</v>
      </c>
      <c r="G28" s="1">
        <f t="shared" si="1"/>
        <v>18573</v>
      </c>
      <c r="H28" s="30" t="s">
        <v>11</v>
      </c>
    </row>
    <row r="29" spans="1:10">
      <c r="A29" s="1" t="s">
        <v>4</v>
      </c>
      <c r="B29" s="30">
        <f>NOVIEMBRE2014!B29</f>
        <v>25</v>
      </c>
      <c r="C29" s="1">
        <v>905</v>
      </c>
      <c r="D29" s="1">
        <v>143</v>
      </c>
      <c r="E29" s="1">
        <v>28</v>
      </c>
      <c r="F29" s="1">
        <f t="shared" si="0"/>
        <v>1076</v>
      </c>
      <c r="G29" s="1">
        <f t="shared" si="1"/>
        <v>19649</v>
      </c>
      <c r="H29" s="30" t="s">
        <v>16</v>
      </c>
    </row>
    <row r="30" spans="1:10">
      <c r="A30" s="1" t="s">
        <v>5</v>
      </c>
      <c r="B30" s="30">
        <f>NOVIEMBRE2014!B30</f>
        <v>26</v>
      </c>
      <c r="C30" s="1">
        <v>1005</v>
      </c>
      <c r="D30" s="1">
        <v>247</v>
      </c>
      <c r="E30" s="1">
        <v>20</v>
      </c>
      <c r="F30" s="1">
        <f t="shared" si="0"/>
        <v>1272</v>
      </c>
      <c r="G30" s="1">
        <f t="shared" si="1"/>
        <v>20921</v>
      </c>
      <c r="H30" s="30" t="s">
        <v>11</v>
      </c>
    </row>
    <row r="31" spans="1:10">
      <c r="A31" s="1" t="s">
        <v>62</v>
      </c>
      <c r="B31" s="30">
        <f>NOVIEMBRE2014!B31</f>
        <v>27</v>
      </c>
      <c r="C31" s="1">
        <v>1549</v>
      </c>
      <c r="D31" s="1">
        <v>344</v>
      </c>
      <c r="E31" s="1">
        <v>47</v>
      </c>
      <c r="F31" s="45">
        <f t="shared" si="0"/>
        <v>1940</v>
      </c>
      <c r="G31" s="1">
        <f t="shared" si="1"/>
        <v>22861</v>
      </c>
      <c r="H31" s="30" t="s">
        <v>11</v>
      </c>
      <c r="I31" s="46">
        <v>1940</v>
      </c>
      <c r="J31" t="s">
        <v>73</v>
      </c>
    </row>
    <row r="32" spans="1:10">
      <c r="A32" s="33" t="s">
        <v>7</v>
      </c>
      <c r="B32" s="34">
        <f>NOVIEMBRE2014!B32</f>
        <v>28</v>
      </c>
      <c r="C32" s="33">
        <v>1187</v>
      </c>
      <c r="D32" s="33">
        <v>319</v>
      </c>
      <c r="E32" s="33">
        <v>44</v>
      </c>
      <c r="F32" s="33">
        <f t="shared" si="0"/>
        <v>1550</v>
      </c>
      <c r="G32" s="33">
        <f t="shared" si="1"/>
        <v>24411</v>
      </c>
      <c r="H32" s="34" t="str">
        <f>NOVIEMBRE2014!H32</f>
        <v>B</v>
      </c>
    </row>
    <row r="33" spans="1:8">
      <c r="A33" s="1" t="s">
        <v>8</v>
      </c>
      <c r="B33" s="30">
        <f>NOVIEMBRE2014!B33</f>
        <v>29</v>
      </c>
      <c r="C33" s="1">
        <v>923</v>
      </c>
      <c r="D33" s="1">
        <v>185</v>
      </c>
      <c r="E33" s="1">
        <v>42</v>
      </c>
      <c r="F33" s="1">
        <f t="shared" si="0"/>
        <v>1150</v>
      </c>
      <c r="G33" s="1">
        <f t="shared" si="1"/>
        <v>25561</v>
      </c>
      <c r="H33" s="30" t="str">
        <f>NOVIEMBRE2014!H33</f>
        <v>B</v>
      </c>
    </row>
    <row r="34" spans="1:8">
      <c r="A34" s="1" t="s">
        <v>9</v>
      </c>
      <c r="B34" s="30">
        <f>NOVIEMBRE2014!B34</f>
        <v>30</v>
      </c>
      <c r="C34" s="1">
        <v>844</v>
      </c>
      <c r="D34" s="1">
        <v>159</v>
      </c>
      <c r="E34" s="1">
        <v>38</v>
      </c>
      <c r="F34" s="1">
        <f t="shared" si="0"/>
        <v>1041</v>
      </c>
      <c r="G34" s="1">
        <f>G33+F34</f>
        <v>26602</v>
      </c>
      <c r="H34" s="30" t="s">
        <v>11</v>
      </c>
    </row>
    <row r="35" spans="1:8" ht="15.75" thickBot="1">
      <c r="A35" s="1" t="s">
        <v>61</v>
      </c>
      <c r="B35" s="30">
        <v>31</v>
      </c>
      <c r="C35" s="7">
        <v>831</v>
      </c>
      <c r="D35" s="7">
        <v>153</v>
      </c>
      <c r="E35" s="7">
        <v>42</v>
      </c>
      <c r="F35" s="7">
        <f t="shared" si="0"/>
        <v>1026</v>
      </c>
      <c r="G35" s="1">
        <f>G34+F35</f>
        <v>27628</v>
      </c>
      <c r="H35" s="30" t="s">
        <v>11</v>
      </c>
    </row>
    <row r="36" spans="1:8" ht="15.75" thickBot="1">
      <c r="B36"/>
      <c r="E36" s="36" t="s">
        <v>60</v>
      </c>
      <c r="F36" s="37"/>
      <c r="G36" s="44">
        <f>G35/B35</f>
        <v>891.22580645161293</v>
      </c>
    </row>
    <row r="37" spans="1:8" ht="26.25">
      <c r="A37" s="19" t="s">
        <v>43</v>
      </c>
      <c r="B37"/>
      <c r="G37" s="20">
        <f>NOVIEMBRE2014!G36+G35</f>
        <v>6421178</v>
      </c>
    </row>
    <row r="75" spans="3:4">
      <c r="C75" s="55"/>
      <c r="D75" t="s">
        <v>71</v>
      </c>
    </row>
    <row r="76" spans="3:4">
      <c r="C76" s="46"/>
      <c r="D76" t="s">
        <v>72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"/>
  <sheetViews>
    <sheetView topLeftCell="A53" workbookViewId="0">
      <selection activeCell="C76" sqref="C75:C76"/>
    </sheetView>
  </sheetViews>
  <sheetFormatPr baseColWidth="10" defaultRowHeight="15"/>
  <cols>
    <col min="2" max="2" width="10.28515625" style="25" customWidth="1"/>
    <col min="3" max="3" width="18.7109375" customWidth="1"/>
    <col min="4" max="4" width="15.42578125" customWidth="1"/>
    <col min="5" max="5" width="14.5703125" customWidth="1"/>
    <col min="6" max="6" width="12" customWidth="1"/>
    <col min="7" max="7" width="16.28515625" customWidth="1"/>
    <col min="8" max="8" width="11.85546875" style="25" customWidth="1"/>
  </cols>
  <sheetData>
    <row r="1" spans="1:10" ht="26.25">
      <c r="A1" s="9" t="s">
        <v>21</v>
      </c>
    </row>
    <row r="2" spans="1:10" ht="27" thickBot="1">
      <c r="A2" s="9"/>
    </row>
    <row r="3" spans="1:10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10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10">
      <c r="A5" s="7" t="s">
        <v>10</v>
      </c>
      <c r="B5" s="42">
        <v>1</v>
      </c>
      <c r="C5" s="7">
        <v>1094</v>
      </c>
      <c r="D5" s="7">
        <v>110</v>
      </c>
      <c r="E5" s="7">
        <v>35</v>
      </c>
      <c r="F5" s="7">
        <f>SUM(C5:E5)</f>
        <v>1239</v>
      </c>
      <c r="G5" s="7">
        <f>F5</f>
        <v>1239</v>
      </c>
      <c r="H5" s="42" t="s">
        <v>11</v>
      </c>
    </row>
    <row r="6" spans="1:10">
      <c r="A6" s="7" t="s">
        <v>4</v>
      </c>
      <c r="B6" s="42">
        <v>2</v>
      </c>
      <c r="C6" s="7">
        <v>794</v>
      </c>
      <c r="D6" s="7">
        <v>169</v>
      </c>
      <c r="E6" s="7">
        <v>28</v>
      </c>
      <c r="F6" s="7">
        <f t="shared" ref="F6:F35" si="0">SUM(C6:E6)</f>
        <v>991</v>
      </c>
      <c r="G6" s="7">
        <f>G5+F6</f>
        <v>2230</v>
      </c>
      <c r="H6" s="42" t="s">
        <v>15</v>
      </c>
    </row>
    <row r="7" spans="1:10">
      <c r="A7" s="7" t="s">
        <v>5</v>
      </c>
      <c r="B7" s="42">
        <v>3</v>
      </c>
      <c r="C7" s="7">
        <v>1452</v>
      </c>
      <c r="D7" s="7">
        <v>181</v>
      </c>
      <c r="E7" s="7">
        <v>32</v>
      </c>
      <c r="F7" s="7">
        <f t="shared" si="0"/>
        <v>1665</v>
      </c>
      <c r="G7" s="7">
        <f t="shared" ref="G7:G35" si="1">G6+F7</f>
        <v>3895</v>
      </c>
      <c r="H7" s="42" t="s">
        <v>11</v>
      </c>
    </row>
    <row r="8" spans="1:10">
      <c r="A8" s="7" t="s">
        <v>6</v>
      </c>
      <c r="B8" s="42">
        <v>4</v>
      </c>
      <c r="C8" s="7">
        <v>1435</v>
      </c>
      <c r="D8" s="7">
        <v>280</v>
      </c>
      <c r="E8" s="7">
        <v>38</v>
      </c>
      <c r="F8" s="7">
        <f t="shared" si="0"/>
        <v>1753</v>
      </c>
      <c r="G8" s="7">
        <f t="shared" si="1"/>
        <v>5648</v>
      </c>
      <c r="H8" s="42" t="s">
        <v>11</v>
      </c>
    </row>
    <row r="9" spans="1:10">
      <c r="A9" s="33" t="s">
        <v>7</v>
      </c>
      <c r="B9" s="34">
        <v>5</v>
      </c>
      <c r="C9" s="33">
        <v>1804</v>
      </c>
      <c r="D9" s="33">
        <v>288</v>
      </c>
      <c r="E9" s="33">
        <v>77</v>
      </c>
      <c r="F9" s="33">
        <f t="shared" si="0"/>
        <v>2169</v>
      </c>
      <c r="G9" s="33">
        <f t="shared" si="1"/>
        <v>7817</v>
      </c>
      <c r="H9" s="34" t="s">
        <v>11</v>
      </c>
    </row>
    <row r="10" spans="1:10">
      <c r="A10" s="7" t="s">
        <v>8</v>
      </c>
      <c r="B10" s="42">
        <v>6</v>
      </c>
      <c r="C10" s="7">
        <v>1254</v>
      </c>
      <c r="D10" s="7">
        <v>214</v>
      </c>
      <c r="E10" s="7">
        <v>29</v>
      </c>
      <c r="F10" s="7">
        <f t="shared" si="0"/>
        <v>1497</v>
      </c>
      <c r="G10" s="7">
        <f t="shared" si="1"/>
        <v>9314</v>
      </c>
      <c r="H10" s="42" t="s">
        <v>11</v>
      </c>
    </row>
    <row r="11" spans="1:10">
      <c r="A11" s="7" t="s">
        <v>9</v>
      </c>
      <c r="B11" s="42">
        <v>7</v>
      </c>
      <c r="C11" s="7">
        <v>1138</v>
      </c>
      <c r="D11" s="7">
        <v>240</v>
      </c>
      <c r="E11" s="7">
        <v>26</v>
      </c>
      <c r="F11" s="7">
        <f t="shared" si="0"/>
        <v>1404</v>
      </c>
      <c r="G11" s="7">
        <f t="shared" si="1"/>
        <v>10718</v>
      </c>
      <c r="H11" s="42" t="s">
        <v>19</v>
      </c>
    </row>
    <row r="12" spans="1:10">
      <c r="A12" s="7" t="s">
        <v>61</v>
      </c>
      <c r="B12" s="42">
        <v>8</v>
      </c>
      <c r="C12" s="7">
        <v>1214</v>
      </c>
      <c r="D12" s="7">
        <v>222</v>
      </c>
      <c r="E12" s="7">
        <v>44</v>
      </c>
      <c r="F12" s="7">
        <f t="shared" si="0"/>
        <v>1480</v>
      </c>
      <c r="G12" s="7">
        <f t="shared" si="1"/>
        <v>12198</v>
      </c>
      <c r="H12" s="42" t="s">
        <v>11</v>
      </c>
    </row>
    <row r="13" spans="1:10">
      <c r="A13" s="7" t="s">
        <v>4</v>
      </c>
      <c r="B13" s="42">
        <v>9</v>
      </c>
      <c r="C13" s="7">
        <v>1302</v>
      </c>
      <c r="D13" s="7">
        <v>230</v>
      </c>
      <c r="E13" s="7">
        <v>54</v>
      </c>
      <c r="F13" s="7">
        <f t="shared" si="0"/>
        <v>1586</v>
      </c>
      <c r="G13" s="7">
        <f t="shared" si="1"/>
        <v>13784</v>
      </c>
      <c r="H13" s="42" t="s">
        <v>11</v>
      </c>
    </row>
    <row r="14" spans="1:10">
      <c r="A14" s="7" t="s">
        <v>5</v>
      </c>
      <c r="B14" s="42">
        <v>10</v>
      </c>
      <c r="C14" s="7">
        <v>1067</v>
      </c>
      <c r="D14" s="7">
        <v>173</v>
      </c>
      <c r="E14" s="7">
        <v>65</v>
      </c>
      <c r="F14" s="7">
        <f t="shared" si="0"/>
        <v>1305</v>
      </c>
      <c r="G14" s="7">
        <f t="shared" si="1"/>
        <v>15089</v>
      </c>
      <c r="H14" s="42" t="s">
        <v>14</v>
      </c>
    </row>
    <row r="15" spans="1:10">
      <c r="A15" s="7" t="s">
        <v>62</v>
      </c>
      <c r="B15" s="42">
        <v>11</v>
      </c>
      <c r="C15" s="7">
        <v>1379</v>
      </c>
      <c r="D15" s="7">
        <v>256</v>
      </c>
      <c r="E15" s="7">
        <v>51</v>
      </c>
      <c r="F15" s="7">
        <f t="shared" si="0"/>
        <v>1686</v>
      </c>
      <c r="G15" s="7">
        <f t="shared" si="1"/>
        <v>16775</v>
      </c>
      <c r="H15" s="42" t="s">
        <v>18</v>
      </c>
    </row>
    <row r="16" spans="1:10">
      <c r="A16" s="33" t="s">
        <v>7</v>
      </c>
      <c r="B16" s="34">
        <v>12</v>
      </c>
      <c r="C16" s="33">
        <v>2341</v>
      </c>
      <c r="D16" s="33">
        <v>491</v>
      </c>
      <c r="E16" s="33">
        <v>87</v>
      </c>
      <c r="F16" s="45">
        <f t="shared" si="0"/>
        <v>2919</v>
      </c>
      <c r="G16" s="33">
        <f t="shared" si="1"/>
        <v>19694</v>
      </c>
      <c r="H16" s="34" t="s">
        <v>11</v>
      </c>
      <c r="I16" s="46">
        <v>2919</v>
      </c>
      <c r="J16" t="s">
        <v>64</v>
      </c>
    </row>
    <row r="17" spans="1:8">
      <c r="A17" s="7" t="s">
        <v>8</v>
      </c>
      <c r="B17" s="42">
        <v>13</v>
      </c>
      <c r="C17" s="7">
        <v>1409</v>
      </c>
      <c r="D17" s="7">
        <v>222</v>
      </c>
      <c r="E17" s="7">
        <v>66</v>
      </c>
      <c r="F17" s="7">
        <f t="shared" si="0"/>
        <v>1697</v>
      </c>
      <c r="G17" s="7">
        <f t="shared" si="1"/>
        <v>21391</v>
      </c>
      <c r="H17" s="42" t="s">
        <v>11</v>
      </c>
    </row>
    <row r="18" spans="1:8">
      <c r="A18" s="7" t="s">
        <v>9</v>
      </c>
      <c r="B18" s="42">
        <v>14</v>
      </c>
      <c r="C18" s="7">
        <v>1393</v>
      </c>
      <c r="D18" s="7">
        <v>298</v>
      </c>
      <c r="E18" s="7">
        <v>74</v>
      </c>
      <c r="F18" s="7">
        <f t="shared" si="0"/>
        <v>1765</v>
      </c>
      <c r="G18" s="7">
        <f t="shared" si="1"/>
        <v>23156</v>
      </c>
      <c r="H18" s="42" t="s">
        <v>11</v>
      </c>
    </row>
    <row r="19" spans="1:8">
      <c r="A19" s="7" t="s">
        <v>61</v>
      </c>
      <c r="B19" s="42">
        <v>15</v>
      </c>
      <c r="C19" s="7">
        <v>1518</v>
      </c>
      <c r="D19" s="7">
        <v>230</v>
      </c>
      <c r="E19" s="7">
        <v>67</v>
      </c>
      <c r="F19" s="7">
        <f t="shared" si="0"/>
        <v>1815</v>
      </c>
      <c r="G19" s="7">
        <f t="shared" si="1"/>
        <v>24971</v>
      </c>
      <c r="H19" s="42" t="s">
        <v>11</v>
      </c>
    </row>
    <row r="20" spans="1:8">
      <c r="A20" s="7" t="s">
        <v>4</v>
      </c>
      <c r="B20" s="42">
        <v>16</v>
      </c>
      <c r="C20" s="7">
        <v>1460</v>
      </c>
      <c r="D20" s="7">
        <v>274</v>
      </c>
      <c r="E20" s="7">
        <v>53</v>
      </c>
      <c r="F20" s="7">
        <f t="shared" si="0"/>
        <v>1787</v>
      </c>
      <c r="G20" s="7">
        <f t="shared" si="1"/>
        <v>26758</v>
      </c>
      <c r="H20" s="42" t="s">
        <v>11</v>
      </c>
    </row>
    <row r="21" spans="1:8">
      <c r="A21" s="7" t="s">
        <v>5</v>
      </c>
      <c r="B21" s="42">
        <v>17</v>
      </c>
      <c r="C21" s="7">
        <v>1478</v>
      </c>
      <c r="D21" s="7">
        <v>251</v>
      </c>
      <c r="E21" s="7">
        <v>68</v>
      </c>
      <c r="F21" s="7">
        <f t="shared" si="0"/>
        <v>1797</v>
      </c>
      <c r="G21" s="7">
        <f t="shared" si="1"/>
        <v>28555</v>
      </c>
      <c r="H21" s="42" t="s">
        <v>11</v>
      </c>
    </row>
    <row r="22" spans="1:8">
      <c r="A22" s="7" t="s">
        <v>62</v>
      </c>
      <c r="B22" s="42">
        <v>18</v>
      </c>
      <c r="C22" s="7">
        <v>1655</v>
      </c>
      <c r="D22" s="7">
        <v>253</v>
      </c>
      <c r="E22" s="7">
        <v>69</v>
      </c>
      <c r="F22" s="7">
        <f t="shared" si="0"/>
        <v>1977</v>
      </c>
      <c r="G22" s="7">
        <f t="shared" si="1"/>
        <v>30532</v>
      </c>
      <c r="H22" s="42" t="s">
        <v>11</v>
      </c>
    </row>
    <row r="23" spans="1:8">
      <c r="A23" s="33" t="s">
        <v>7</v>
      </c>
      <c r="B23" s="34">
        <v>19</v>
      </c>
      <c r="C23" s="33">
        <v>1814</v>
      </c>
      <c r="D23" s="33">
        <v>242</v>
      </c>
      <c r="E23" s="33">
        <v>66</v>
      </c>
      <c r="F23" s="33">
        <f t="shared" si="0"/>
        <v>2122</v>
      </c>
      <c r="G23" s="33">
        <f t="shared" si="1"/>
        <v>32654</v>
      </c>
      <c r="H23" s="34" t="s">
        <v>19</v>
      </c>
    </row>
    <row r="24" spans="1:8">
      <c r="A24" s="7" t="s">
        <v>8</v>
      </c>
      <c r="B24" s="42">
        <v>20</v>
      </c>
      <c r="C24" s="7">
        <v>1286</v>
      </c>
      <c r="D24" s="7">
        <v>167</v>
      </c>
      <c r="E24" s="7">
        <v>70</v>
      </c>
      <c r="F24" s="7">
        <f t="shared" si="0"/>
        <v>1523</v>
      </c>
      <c r="G24" s="7">
        <f t="shared" si="1"/>
        <v>34177</v>
      </c>
      <c r="H24" s="42" t="s">
        <v>19</v>
      </c>
    </row>
    <row r="25" spans="1:8">
      <c r="A25" s="7" t="s">
        <v>9</v>
      </c>
      <c r="B25" s="42">
        <v>21</v>
      </c>
      <c r="C25" s="7">
        <v>1448</v>
      </c>
      <c r="D25" s="7">
        <v>235</v>
      </c>
      <c r="E25" s="7">
        <v>84</v>
      </c>
      <c r="F25" s="7">
        <f t="shared" si="0"/>
        <v>1767</v>
      </c>
      <c r="G25" s="7">
        <f t="shared" si="1"/>
        <v>35944</v>
      </c>
      <c r="H25" s="42" t="s">
        <v>11</v>
      </c>
    </row>
    <row r="26" spans="1:8">
      <c r="A26" s="7" t="s">
        <v>61</v>
      </c>
      <c r="B26" s="42">
        <v>22</v>
      </c>
      <c r="C26" s="7">
        <v>1403</v>
      </c>
      <c r="D26" s="7">
        <v>221</v>
      </c>
      <c r="E26" s="7">
        <v>72</v>
      </c>
      <c r="F26" s="7">
        <f t="shared" si="0"/>
        <v>1696</v>
      </c>
      <c r="G26" s="7">
        <f t="shared" si="1"/>
        <v>37640</v>
      </c>
      <c r="H26" s="42" t="s">
        <v>11</v>
      </c>
    </row>
    <row r="27" spans="1:8">
      <c r="A27" s="7" t="s">
        <v>4</v>
      </c>
      <c r="B27" s="42">
        <v>23</v>
      </c>
      <c r="C27" s="7">
        <v>1583</v>
      </c>
      <c r="D27" s="7">
        <v>176</v>
      </c>
      <c r="E27" s="7">
        <v>76</v>
      </c>
      <c r="F27" s="7">
        <f t="shared" si="0"/>
        <v>1835</v>
      </c>
      <c r="G27" s="7">
        <f t="shared" si="1"/>
        <v>39475</v>
      </c>
      <c r="H27" s="42" t="s">
        <v>11</v>
      </c>
    </row>
    <row r="28" spans="1:8">
      <c r="A28" s="7" t="s">
        <v>5</v>
      </c>
      <c r="B28" s="42">
        <v>24</v>
      </c>
      <c r="C28" s="7">
        <v>1165</v>
      </c>
      <c r="D28" s="7">
        <v>218</v>
      </c>
      <c r="E28" s="7">
        <v>78</v>
      </c>
      <c r="F28" s="7">
        <f t="shared" si="0"/>
        <v>1461</v>
      </c>
      <c r="G28" s="7">
        <f t="shared" si="1"/>
        <v>40936</v>
      </c>
      <c r="H28" s="42" t="s">
        <v>15</v>
      </c>
    </row>
    <row r="29" spans="1:8">
      <c r="A29" s="7" t="s">
        <v>62</v>
      </c>
      <c r="B29" s="42">
        <v>25</v>
      </c>
      <c r="C29" s="7">
        <v>1808</v>
      </c>
      <c r="D29" s="7">
        <v>402</v>
      </c>
      <c r="E29" s="7">
        <v>38</v>
      </c>
      <c r="F29" s="7">
        <f t="shared" si="0"/>
        <v>2248</v>
      </c>
      <c r="G29" s="43">
        <v>43234</v>
      </c>
      <c r="H29" s="42" t="s">
        <v>15</v>
      </c>
    </row>
    <row r="30" spans="1:8">
      <c r="A30" s="33" t="s">
        <v>7</v>
      </c>
      <c r="B30" s="34">
        <v>26</v>
      </c>
      <c r="C30" s="33">
        <v>2010</v>
      </c>
      <c r="D30" s="33">
        <v>374</v>
      </c>
      <c r="E30" s="33">
        <v>98</v>
      </c>
      <c r="F30" s="33">
        <f t="shared" si="0"/>
        <v>2482</v>
      </c>
      <c r="G30" s="33">
        <f t="shared" si="1"/>
        <v>45716</v>
      </c>
      <c r="H30" s="34" t="s">
        <v>15</v>
      </c>
    </row>
    <row r="31" spans="1:8">
      <c r="A31" s="7" t="s">
        <v>8</v>
      </c>
      <c r="B31" s="42">
        <v>27</v>
      </c>
      <c r="C31" s="7">
        <v>1279</v>
      </c>
      <c r="D31" s="7">
        <v>292</v>
      </c>
      <c r="E31" s="7">
        <v>67</v>
      </c>
      <c r="F31" s="7">
        <f t="shared" si="0"/>
        <v>1638</v>
      </c>
      <c r="G31" s="7">
        <f t="shared" si="1"/>
        <v>47354</v>
      </c>
      <c r="H31" s="42" t="s">
        <v>15</v>
      </c>
    </row>
    <row r="32" spans="1:8">
      <c r="A32" s="7" t="s">
        <v>9</v>
      </c>
      <c r="B32" s="42">
        <v>28</v>
      </c>
      <c r="C32" s="7">
        <v>1151</v>
      </c>
      <c r="D32" s="7">
        <v>297</v>
      </c>
      <c r="E32" s="7">
        <v>62</v>
      </c>
      <c r="F32" s="7">
        <f t="shared" si="0"/>
        <v>1510</v>
      </c>
      <c r="G32" s="7">
        <f t="shared" si="1"/>
        <v>48864</v>
      </c>
      <c r="H32" s="42" t="s">
        <v>16</v>
      </c>
    </row>
    <row r="33" spans="1:8">
      <c r="A33" s="7" t="s">
        <v>61</v>
      </c>
      <c r="B33" s="42">
        <v>29</v>
      </c>
      <c r="C33" s="7">
        <v>1083</v>
      </c>
      <c r="D33" s="7">
        <v>229</v>
      </c>
      <c r="E33" s="7">
        <v>61</v>
      </c>
      <c r="F33" s="7">
        <f t="shared" si="0"/>
        <v>1373</v>
      </c>
      <c r="G33" s="7">
        <f t="shared" si="1"/>
        <v>50237</v>
      </c>
      <c r="H33" s="42" t="s">
        <v>14</v>
      </c>
    </row>
    <row r="34" spans="1:8">
      <c r="A34" s="7" t="s">
        <v>4</v>
      </c>
      <c r="B34" s="42">
        <v>30</v>
      </c>
      <c r="C34" s="7">
        <v>1057</v>
      </c>
      <c r="D34" s="7">
        <v>235</v>
      </c>
      <c r="E34" s="7">
        <v>56</v>
      </c>
      <c r="F34" s="7">
        <f t="shared" si="0"/>
        <v>1348</v>
      </c>
      <c r="G34" s="7">
        <f t="shared" si="1"/>
        <v>51585</v>
      </c>
      <c r="H34" s="42" t="s">
        <v>14</v>
      </c>
    </row>
    <row r="35" spans="1:8" ht="15.75" thickBot="1">
      <c r="A35" s="7" t="s">
        <v>5</v>
      </c>
      <c r="B35" s="42">
        <v>31</v>
      </c>
      <c r="C35" s="7">
        <v>1195</v>
      </c>
      <c r="D35" s="7">
        <v>212</v>
      </c>
      <c r="E35" s="7">
        <v>62</v>
      </c>
      <c r="F35" s="7">
        <f t="shared" si="0"/>
        <v>1469</v>
      </c>
      <c r="G35" s="7">
        <f t="shared" si="1"/>
        <v>53054</v>
      </c>
      <c r="H35" s="42" t="s">
        <v>14</v>
      </c>
    </row>
    <row r="36" spans="1:8" ht="15.75" thickBot="1">
      <c r="B36"/>
      <c r="E36" s="36" t="s">
        <v>60</v>
      </c>
      <c r="F36" s="37"/>
      <c r="G36" s="44">
        <f>G35/B35</f>
        <v>1711.4193548387098</v>
      </c>
    </row>
    <row r="37" spans="1:8" ht="26.25">
      <c r="A37" s="19" t="s">
        <v>43</v>
      </c>
      <c r="B37"/>
      <c r="G37" s="20">
        <f>5902725+G35</f>
        <v>5955779</v>
      </c>
    </row>
    <row r="74" spans="3:4">
      <c r="C74" s="55"/>
      <c r="D74" t="s">
        <v>71</v>
      </c>
    </row>
    <row r="75" spans="3:4">
      <c r="C75" s="46"/>
      <c r="D75" t="s">
        <v>72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2"/>
  <sheetViews>
    <sheetView topLeftCell="A59" workbookViewId="0">
      <selection activeCell="C71" sqref="C71:E72"/>
    </sheetView>
  </sheetViews>
  <sheetFormatPr baseColWidth="10" defaultRowHeight="15"/>
  <cols>
    <col min="1" max="1" width="11.42578125" customWidth="1"/>
    <col min="2" max="2" width="8.85546875" style="25" customWidth="1"/>
    <col min="3" max="3" width="19.28515625" customWidth="1"/>
    <col min="4" max="4" width="15.85546875" customWidth="1"/>
    <col min="5" max="5" width="15.140625" customWidth="1"/>
    <col min="6" max="6" width="12.42578125" customWidth="1"/>
    <col min="7" max="7" width="15.7109375" customWidth="1"/>
    <col min="8" max="8" width="10.85546875" style="25" customWidth="1"/>
  </cols>
  <sheetData>
    <row r="1" spans="1:8" ht="26.25">
      <c r="A1" s="9" t="s">
        <v>58</v>
      </c>
    </row>
    <row r="2" spans="1:8" ht="27" thickBot="1">
      <c r="A2" s="9"/>
    </row>
    <row r="3" spans="1:8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8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8">
      <c r="A5" s="7" t="s">
        <v>13</v>
      </c>
      <c r="B5" s="42">
        <v>1</v>
      </c>
      <c r="C5" s="7">
        <v>1415</v>
      </c>
      <c r="D5" s="7">
        <v>124</v>
      </c>
      <c r="E5" s="7">
        <v>67</v>
      </c>
      <c r="F5" s="7">
        <f>SUM(C5:E5)</f>
        <v>1606</v>
      </c>
      <c r="G5" s="7">
        <f>F5</f>
        <v>1606</v>
      </c>
      <c r="H5" s="42" t="s">
        <v>15</v>
      </c>
    </row>
    <row r="6" spans="1:8">
      <c r="A6" s="33" t="s">
        <v>7</v>
      </c>
      <c r="B6" s="34">
        <v>2</v>
      </c>
      <c r="C6" s="33">
        <v>1734</v>
      </c>
      <c r="D6" s="33">
        <v>307</v>
      </c>
      <c r="E6" s="33">
        <v>78</v>
      </c>
      <c r="F6" s="33">
        <f>SUM(C6:E6)</f>
        <v>2119</v>
      </c>
      <c r="G6" s="33">
        <f>F6+G5</f>
        <v>3725</v>
      </c>
      <c r="H6" s="34" t="s">
        <v>14</v>
      </c>
    </row>
    <row r="7" spans="1:8">
      <c r="A7" s="7" t="s">
        <v>8</v>
      </c>
      <c r="B7" s="42">
        <v>3</v>
      </c>
      <c r="C7" s="7">
        <v>883</v>
      </c>
      <c r="D7" s="7">
        <v>194</v>
      </c>
      <c r="E7" s="7">
        <v>57</v>
      </c>
      <c r="F7" s="7">
        <f t="shared" ref="F7:F32" si="0">SUM(C7:E7)</f>
        <v>1134</v>
      </c>
      <c r="G7" s="7">
        <f t="shared" ref="G7:G32" si="1">F7+G6</f>
        <v>4859</v>
      </c>
      <c r="H7" s="42" t="s">
        <v>14</v>
      </c>
    </row>
    <row r="8" spans="1:8">
      <c r="A8" s="7" t="s">
        <v>9</v>
      </c>
      <c r="B8" s="42">
        <v>4</v>
      </c>
      <c r="C8" s="7">
        <v>454</v>
      </c>
      <c r="D8" s="7">
        <v>95</v>
      </c>
      <c r="E8" s="7">
        <v>24</v>
      </c>
      <c r="F8" s="7">
        <f t="shared" si="0"/>
        <v>573</v>
      </c>
      <c r="G8" s="7">
        <f t="shared" si="1"/>
        <v>5432</v>
      </c>
      <c r="H8" s="42" t="s">
        <v>14</v>
      </c>
    </row>
    <row r="9" spans="1:8">
      <c r="A9" s="7" t="s">
        <v>10</v>
      </c>
      <c r="B9" s="42">
        <v>5</v>
      </c>
      <c r="C9" s="7">
        <v>1652</v>
      </c>
      <c r="D9" s="7">
        <v>352</v>
      </c>
      <c r="E9" s="7">
        <v>68</v>
      </c>
      <c r="F9" s="7">
        <f t="shared" si="0"/>
        <v>2072</v>
      </c>
      <c r="G9" s="7">
        <f t="shared" si="1"/>
        <v>7504</v>
      </c>
      <c r="H9" s="42" t="s">
        <v>11</v>
      </c>
    </row>
    <row r="10" spans="1:8">
      <c r="A10" s="7" t="s">
        <v>4</v>
      </c>
      <c r="B10" s="42">
        <v>6</v>
      </c>
      <c r="C10" s="7">
        <v>1315</v>
      </c>
      <c r="D10" s="7">
        <v>261</v>
      </c>
      <c r="E10" s="7">
        <v>42</v>
      </c>
      <c r="F10" s="7">
        <f t="shared" si="0"/>
        <v>1618</v>
      </c>
      <c r="G10" s="7">
        <f t="shared" si="1"/>
        <v>9122</v>
      </c>
      <c r="H10" s="42" t="s">
        <v>11</v>
      </c>
    </row>
    <row r="11" spans="1:8">
      <c r="A11" s="7" t="s">
        <v>5</v>
      </c>
      <c r="B11" s="42">
        <v>7</v>
      </c>
      <c r="C11" s="7">
        <v>1230</v>
      </c>
      <c r="D11" s="7">
        <v>274</v>
      </c>
      <c r="E11" s="7">
        <v>65</v>
      </c>
      <c r="F11" s="7">
        <f t="shared" si="0"/>
        <v>1569</v>
      </c>
      <c r="G11" s="7">
        <f t="shared" si="1"/>
        <v>10691</v>
      </c>
      <c r="H11" s="42" t="s">
        <v>11</v>
      </c>
    </row>
    <row r="12" spans="1:8">
      <c r="A12" s="7" t="s">
        <v>62</v>
      </c>
      <c r="B12" s="42">
        <v>8</v>
      </c>
      <c r="C12" s="7">
        <v>1448</v>
      </c>
      <c r="D12" s="7">
        <v>316</v>
      </c>
      <c r="E12" s="7">
        <v>58</v>
      </c>
      <c r="F12" s="7">
        <f t="shared" si="0"/>
        <v>1822</v>
      </c>
      <c r="G12" s="7">
        <f t="shared" si="1"/>
        <v>12513</v>
      </c>
      <c r="H12" s="42" t="s">
        <v>11</v>
      </c>
    </row>
    <row r="13" spans="1:8">
      <c r="A13" s="33" t="s">
        <v>7</v>
      </c>
      <c r="B13" s="34">
        <v>9</v>
      </c>
      <c r="C13" s="33">
        <v>1715</v>
      </c>
      <c r="D13" s="33">
        <v>238</v>
      </c>
      <c r="E13" s="33">
        <v>82</v>
      </c>
      <c r="F13" s="33">
        <f t="shared" si="0"/>
        <v>2035</v>
      </c>
      <c r="G13" s="33">
        <f t="shared" si="1"/>
        <v>14548</v>
      </c>
      <c r="H13" s="34" t="s">
        <v>11</v>
      </c>
    </row>
    <row r="14" spans="1:8">
      <c r="A14" s="7" t="s">
        <v>8</v>
      </c>
      <c r="B14" s="42">
        <v>10</v>
      </c>
      <c r="C14" s="7">
        <v>1217</v>
      </c>
      <c r="D14" s="7">
        <v>251</v>
      </c>
      <c r="E14" s="7">
        <v>60</v>
      </c>
      <c r="F14" s="7">
        <f t="shared" si="0"/>
        <v>1528</v>
      </c>
      <c r="G14" s="7">
        <f t="shared" si="1"/>
        <v>16076</v>
      </c>
      <c r="H14" s="42" t="s">
        <v>11</v>
      </c>
    </row>
    <row r="15" spans="1:8">
      <c r="A15" s="7" t="s">
        <v>9</v>
      </c>
      <c r="B15" s="42">
        <v>11</v>
      </c>
      <c r="C15" s="7">
        <v>1043</v>
      </c>
      <c r="D15" s="7">
        <v>192</v>
      </c>
      <c r="E15" s="7">
        <v>51</v>
      </c>
      <c r="F15" s="7">
        <f t="shared" si="0"/>
        <v>1286</v>
      </c>
      <c r="G15" s="7">
        <f t="shared" si="1"/>
        <v>17362</v>
      </c>
      <c r="H15" s="42" t="s">
        <v>16</v>
      </c>
    </row>
    <row r="16" spans="1:8">
      <c r="A16" s="7" t="s">
        <v>61</v>
      </c>
      <c r="B16" s="42">
        <v>12</v>
      </c>
      <c r="C16" s="7">
        <v>938</v>
      </c>
      <c r="D16" s="7">
        <v>215</v>
      </c>
      <c r="E16" s="7">
        <v>58</v>
      </c>
      <c r="F16" s="7">
        <f t="shared" si="0"/>
        <v>1211</v>
      </c>
      <c r="G16" s="7">
        <f t="shared" si="1"/>
        <v>18573</v>
      </c>
      <c r="H16" s="42" t="s">
        <v>22</v>
      </c>
    </row>
    <row r="17" spans="1:10">
      <c r="A17" s="7" t="s">
        <v>4</v>
      </c>
      <c r="B17" s="42">
        <v>13</v>
      </c>
      <c r="C17" s="7">
        <v>689</v>
      </c>
      <c r="D17" s="7">
        <v>149</v>
      </c>
      <c r="E17" s="7">
        <v>32</v>
      </c>
      <c r="F17" s="7">
        <f t="shared" si="0"/>
        <v>870</v>
      </c>
      <c r="G17" s="7">
        <f t="shared" si="1"/>
        <v>19443</v>
      </c>
      <c r="H17" s="42" t="s">
        <v>14</v>
      </c>
    </row>
    <row r="18" spans="1:10">
      <c r="A18" s="7" t="s">
        <v>5</v>
      </c>
      <c r="B18" s="42">
        <v>14</v>
      </c>
      <c r="C18" s="7">
        <v>1449</v>
      </c>
      <c r="D18" s="7">
        <v>445</v>
      </c>
      <c r="E18" s="7">
        <v>67</v>
      </c>
      <c r="F18" s="7">
        <f t="shared" si="0"/>
        <v>1961</v>
      </c>
      <c r="G18" s="7">
        <f t="shared" si="1"/>
        <v>21404</v>
      </c>
      <c r="H18" s="42" t="s">
        <v>11</v>
      </c>
    </row>
    <row r="19" spans="1:10">
      <c r="A19" s="7" t="s">
        <v>62</v>
      </c>
      <c r="B19" s="42">
        <v>15</v>
      </c>
      <c r="C19" s="7">
        <v>1502</v>
      </c>
      <c r="D19" s="7">
        <v>349</v>
      </c>
      <c r="E19" s="7">
        <v>58</v>
      </c>
      <c r="F19" s="7">
        <f t="shared" si="0"/>
        <v>1909</v>
      </c>
      <c r="G19" s="7">
        <f t="shared" si="1"/>
        <v>23313</v>
      </c>
      <c r="H19" s="42" t="s">
        <v>11</v>
      </c>
    </row>
    <row r="20" spans="1:10">
      <c r="A20" s="33" t="s">
        <v>7</v>
      </c>
      <c r="B20" s="34">
        <v>16</v>
      </c>
      <c r="C20" s="33">
        <v>1690</v>
      </c>
      <c r="D20" s="33">
        <v>384</v>
      </c>
      <c r="E20" s="33">
        <v>78</v>
      </c>
      <c r="F20" s="33">
        <f t="shared" si="0"/>
        <v>2152</v>
      </c>
      <c r="G20" s="33">
        <f t="shared" si="1"/>
        <v>25465</v>
      </c>
      <c r="H20" s="34" t="s">
        <v>11</v>
      </c>
    </row>
    <row r="21" spans="1:10">
      <c r="A21" s="7" t="s">
        <v>8</v>
      </c>
      <c r="B21" s="42">
        <v>17</v>
      </c>
      <c r="C21" s="7">
        <v>1152</v>
      </c>
      <c r="D21" s="7">
        <v>307</v>
      </c>
      <c r="E21" s="7">
        <v>86</v>
      </c>
      <c r="F21" s="7">
        <f t="shared" si="0"/>
        <v>1545</v>
      </c>
      <c r="G21" s="7">
        <f t="shared" si="1"/>
        <v>27010</v>
      </c>
      <c r="H21" s="42" t="s">
        <v>11</v>
      </c>
    </row>
    <row r="22" spans="1:10">
      <c r="A22" s="7" t="s">
        <v>9</v>
      </c>
      <c r="B22" s="42">
        <v>18</v>
      </c>
      <c r="C22" s="7">
        <v>1332</v>
      </c>
      <c r="D22" s="7">
        <v>256</v>
      </c>
      <c r="E22" s="7">
        <v>54</v>
      </c>
      <c r="F22" s="7">
        <f t="shared" si="0"/>
        <v>1642</v>
      </c>
      <c r="G22" s="7">
        <f t="shared" si="1"/>
        <v>28652</v>
      </c>
      <c r="H22" s="42" t="s">
        <v>11</v>
      </c>
    </row>
    <row r="23" spans="1:10">
      <c r="A23" s="7" t="s">
        <v>61</v>
      </c>
      <c r="B23" s="42">
        <v>19</v>
      </c>
      <c r="C23" s="7">
        <v>1131</v>
      </c>
      <c r="D23" s="7">
        <v>256</v>
      </c>
      <c r="E23" s="7">
        <v>44</v>
      </c>
      <c r="F23" s="7">
        <f t="shared" si="0"/>
        <v>1431</v>
      </c>
      <c r="G23" s="7">
        <f t="shared" si="1"/>
        <v>30083</v>
      </c>
      <c r="H23" s="42" t="s">
        <v>11</v>
      </c>
    </row>
    <row r="24" spans="1:10">
      <c r="A24" s="7" t="s">
        <v>4</v>
      </c>
      <c r="B24" s="42">
        <v>20</v>
      </c>
      <c r="C24" s="7">
        <v>1330</v>
      </c>
      <c r="D24" s="7">
        <v>285</v>
      </c>
      <c r="E24" s="7">
        <v>73</v>
      </c>
      <c r="F24" s="7">
        <f t="shared" si="0"/>
        <v>1688</v>
      </c>
      <c r="G24" s="7">
        <f t="shared" si="1"/>
        <v>31771</v>
      </c>
      <c r="H24" s="42" t="s">
        <v>11</v>
      </c>
    </row>
    <row r="25" spans="1:10">
      <c r="A25" s="7" t="s">
        <v>5</v>
      </c>
      <c r="B25" s="42">
        <v>21</v>
      </c>
      <c r="C25" s="7">
        <v>1437</v>
      </c>
      <c r="D25" s="7">
        <v>359</v>
      </c>
      <c r="E25" s="7">
        <v>115</v>
      </c>
      <c r="F25" s="7">
        <f t="shared" si="0"/>
        <v>1911</v>
      </c>
      <c r="G25" s="7">
        <f t="shared" si="1"/>
        <v>33682</v>
      </c>
      <c r="H25" s="42" t="s">
        <v>11</v>
      </c>
    </row>
    <row r="26" spans="1:10">
      <c r="A26" s="7" t="s">
        <v>62</v>
      </c>
      <c r="B26" s="42">
        <v>22</v>
      </c>
      <c r="C26" s="7">
        <v>1473</v>
      </c>
      <c r="D26" s="7">
        <v>366</v>
      </c>
      <c r="E26" s="7">
        <v>83</v>
      </c>
      <c r="F26" s="7">
        <f t="shared" si="0"/>
        <v>1922</v>
      </c>
      <c r="G26" s="7">
        <f t="shared" si="1"/>
        <v>35604</v>
      </c>
      <c r="H26" s="42" t="s">
        <v>11</v>
      </c>
      <c r="I26" t="s">
        <v>66</v>
      </c>
    </row>
    <row r="27" spans="1:10">
      <c r="A27" s="33" t="s">
        <v>7</v>
      </c>
      <c r="B27" s="34">
        <v>23</v>
      </c>
      <c r="C27" s="33">
        <v>1869</v>
      </c>
      <c r="D27" s="33">
        <v>469</v>
      </c>
      <c r="E27" s="33">
        <v>108</v>
      </c>
      <c r="F27" s="45">
        <f t="shared" si="0"/>
        <v>2446</v>
      </c>
      <c r="G27" s="33">
        <f t="shared" si="1"/>
        <v>38050</v>
      </c>
      <c r="H27" s="34" t="s">
        <v>11</v>
      </c>
      <c r="I27" s="46">
        <v>2446</v>
      </c>
      <c r="J27" t="s">
        <v>65</v>
      </c>
    </row>
    <row r="28" spans="1:10">
      <c r="A28" s="7" t="s">
        <v>8</v>
      </c>
      <c r="B28" s="42">
        <v>24</v>
      </c>
      <c r="C28" s="7">
        <v>1126</v>
      </c>
      <c r="D28" s="7">
        <v>276</v>
      </c>
      <c r="E28" s="7">
        <v>66</v>
      </c>
      <c r="F28" s="7">
        <f t="shared" si="0"/>
        <v>1468</v>
      </c>
      <c r="G28" s="7">
        <f t="shared" si="1"/>
        <v>39518</v>
      </c>
      <c r="H28" s="42" t="s">
        <v>11</v>
      </c>
    </row>
    <row r="29" spans="1:10">
      <c r="A29" s="7" t="s">
        <v>9</v>
      </c>
      <c r="B29" s="42">
        <v>25</v>
      </c>
      <c r="C29" s="7">
        <v>556</v>
      </c>
      <c r="D29" s="7">
        <v>130</v>
      </c>
      <c r="E29" s="7">
        <v>28</v>
      </c>
      <c r="F29" s="7">
        <f t="shared" si="0"/>
        <v>714</v>
      </c>
      <c r="G29" s="7">
        <f t="shared" si="1"/>
        <v>40232</v>
      </c>
      <c r="H29" s="42" t="s">
        <v>14</v>
      </c>
    </row>
    <row r="30" spans="1:10">
      <c r="A30" s="7" t="s">
        <v>61</v>
      </c>
      <c r="B30" s="42">
        <v>26</v>
      </c>
      <c r="C30" s="7">
        <v>780</v>
      </c>
      <c r="D30" s="7">
        <v>172</v>
      </c>
      <c r="E30" s="7">
        <v>37</v>
      </c>
      <c r="F30" s="7">
        <f t="shared" si="0"/>
        <v>989</v>
      </c>
      <c r="G30" s="7">
        <f t="shared" si="1"/>
        <v>41221</v>
      </c>
      <c r="H30" s="42" t="s">
        <v>15</v>
      </c>
    </row>
    <row r="31" spans="1:10">
      <c r="A31" s="7" t="s">
        <v>4</v>
      </c>
      <c r="B31" s="42">
        <v>27</v>
      </c>
      <c r="C31" s="7">
        <v>1223</v>
      </c>
      <c r="D31" s="7">
        <v>338</v>
      </c>
      <c r="E31" s="7">
        <v>56</v>
      </c>
      <c r="F31" s="7">
        <f t="shared" si="0"/>
        <v>1617</v>
      </c>
      <c r="G31" s="7">
        <f t="shared" si="1"/>
        <v>42838</v>
      </c>
      <c r="H31" s="42" t="s">
        <v>11</v>
      </c>
    </row>
    <row r="32" spans="1:10" ht="15.75" thickBot="1">
      <c r="A32" s="7" t="s">
        <v>5</v>
      </c>
      <c r="B32" s="42">
        <v>28</v>
      </c>
      <c r="C32" s="7">
        <v>1239</v>
      </c>
      <c r="D32" s="7">
        <v>304</v>
      </c>
      <c r="E32" s="7">
        <v>73</v>
      </c>
      <c r="F32" s="7">
        <f t="shared" si="0"/>
        <v>1616</v>
      </c>
      <c r="G32" s="7">
        <f t="shared" si="1"/>
        <v>44454</v>
      </c>
      <c r="H32" s="42" t="s">
        <v>11</v>
      </c>
    </row>
    <row r="33" spans="1:8" ht="15.75" thickBot="1">
      <c r="B33"/>
      <c r="E33" s="36" t="s">
        <v>60</v>
      </c>
      <c r="F33" s="37"/>
      <c r="G33" s="44">
        <f>G32/B32</f>
        <v>1587.6428571428571</v>
      </c>
    </row>
    <row r="34" spans="1:8" ht="26.25">
      <c r="A34" s="19" t="s">
        <v>43</v>
      </c>
      <c r="B34"/>
      <c r="G34" s="20">
        <f>ENERO2014!G37+G32</f>
        <v>6000233</v>
      </c>
    </row>
    <row r="35" spans="1:8">
      <c r="A35" s="4"/>
      <c r="B35" s="31"/>
      <c r="C35" s="5"/>
      <c r="D35" s="5"/>
      <c r="E35" s="5"/>
      <c r="F35" s="6"/>
      <c r="G35" s="6"/>
      <c r="H35" s="31"/>
    </row>
    <row r="71" spans="3:4">
      <c r="C71" s="55"/>
      <c r="D71" t="s">
        <v>71</v>
      </c>
    </row>
    <row r="72" spans="3:4">
      <c r="C72" s="46"/>
      <c r="D72" t="s">
        <v>72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5"/>
  <sheetViews>
    <sheetView topLeftCell="A63" workbookViewId="0">
      <selection activeCell="C74" sqref="C74:E75"/>
    </sheetView>
  </sheetViews>
  <sheetFormatPr baseColWidth="10" defaultRowHeight="15"/>
  <cols>
    <col min="2" max="2" width="11.42578125" style="25"/>
    <col min="5" max="5" width="14" customWidth="1"/>
    <col min="6" max="6" width="12.7109375" customWidth="1"/>
    <col min="7" max="7" width="15.7109375" customWidth="1"/>
    <col min="8" max="8" width="11.42578125" style="25"/>
  </cols>
  <sheetData>
    <row r="1" spans="1:10" ht="26.25">
      <c r="A1" s="9" t="s">
        <v>59</v>
      </c>
    </row>
    <row r="2" spans="1:10" ht="27" thickBot="1">
      <c r="A2" s="9"/>
    </row>
    <row r="3" spans="1:10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10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10">
      <c r="A5" s="7" t="s">
        <v>13</v>
      </c>
      <c r="B5" s="42">
        <f>FEBRERO2014!B5</f>
        <v>1</v>
      </c>
      <c r="C5" s="7">
        <v>2412</v>
      </c>
      <c r="D5" s="7">
        <v>662</v>
      </c>
      <c r="E5" s="7">
        <v>85</v>
      </c>
      <c r="F5" s="7">
        <f>SUM(C5:E5)</f>
        <v>3159</v>
      </c>
      <c r="G5" s="7">
        <f>F5</f>
        <v>3159</v>
      </c>
      <c r="H5" s="42" t="s">
        <v>11</v>
      </c>
    </row>
    <row r="6" spans="1:10">
      <c r="A6" s="33" t="s">
        <v>7</v>
      </c>
      <c r="B6" s="34">
        <f>FEBRERO2014!B6</f>
        <v>2</v>
      </c>
      <c r="C6" s="33">
        <v>3797</v>
      </c>
      <c r="D6" s="33">
        <v>1386</v>
      </c>
      <c r="E6" s="33">
        <v>158</v>
      </c>
      <c r="F6" s="45">
        <f>SUM(C6:E6)</f>
        <v>5341</v>
      </c>
      <c r="G6" s="33">
        <f>G5+F6</f>
        <v>8500</v>
      </c>
      <c r="H6" s="34" t="s">
        <v>11</v>
      </c>
      <c r="I6" s="46">
        <v>5341</v>
      </c>
      <c r="J6" t="s">
        <v>65</v>
      </c>
    </row>
    <row r="7" spans="1:10">
      <c r="A7" s="7" t="s">
        <v>8</v>
      </c>
      <c r="B7" s="42">
        <f>FEBRERO2014!B7</f>
        <v>3</v>
      </c>
      <c r="C7" s="7">
        <v>3599</v>
      </c>
      <c r="D7" s="7">
        <v>1294</v>
      </c>
      <c r="E7" s="7">
        <v>132</v>
      </c>
      <c r="F7" s="7">
        <f t="shared" ref="F7:F35" si="0">SUM(C7:E7)</f>
        <v>5025</v>
      </c>
      <c r="G7" s="7">
        <f t="shared" ref="G7:G35" si="1">G6+F7</f>
        <v>13525</v>
      </c>
      <c r="H7" s="42" t="s">
        <v>20</v>
      </c>
    </row>
    <row r="8" spans="1:10">
      <c r="A8" s="7" t="s">
        <v>9</v>
      </c>
      <c r="B8" s="42">
        <f>FEBRERO2014!B8</f>
        <v>4</v>
      </c>
      <c r="C8" s="7">
        <v>1411</v>
      </c>
      <c r="D8" s="7">
        <v>471</v>
      </c>
      <c r="E8" s="7">
        <v>92</v>
      </c>
      <c r="F8" s="7">
        <f t="shared" si="0"/>
        <v>1974</v>
      </c>
      <c r="G8" s="7">
        <f t="shared" si="1"/>
        <v>15499</v>
      </c>
      <c r="H8" s="42" t="s">
        <v>20</v>
      </c>
    </row>
    <row r="9" spans="1:10">
      <c r="A9" s="7" t="s">
        <v>61</v>
      </c>
      <c r="B9" s="42">
        <f>FEBRERO2014!B9</f>
        <v>5</v>
      </c>
      <c r="C9" s="7">
        <v>988</v>
      </c>
      <c r="D9" s="7">
        <v>256</v>
      </c>
      <c r="E9" s="7">
        <v>38</v>
      </c>
      <c r="F9" s="7">
        <f t="shared" si="0"/>
        <v>1282</v>
      </c>
      <c r="G9" s="7">
        <f t="shared" si="1"/>
        <v>16781</v>
      </c>
      <c r="H9" s="42" t="s">
        <v>11</v>
      </c>
    </row>
    <row r="10" spans="1:10">
      <c r="A10" s="7" t="s">
        <v>4</v>
      </c>
      <c r="B10" s="42">
        <f>FEBRERO2014!B10</f>
        <v>6</v>
      </c>
      <c r="C10" s="7">
        <v>1140</v>
      </c>
      <c r="D10" s="7">
        <v>311</v>
      </c>
      <c r="E10" s="7">
        <v>46</v>
      </c>
      <c r="F10" s="7">
        <f t="shared" si="0"/>
        <v>1497</v>
      </c>
      <c r="G10" s="7">
        <f t="shared" si="1"/>
        <v>18278</v>
      </c>
      <c r="H10" s="42" t="s">
        <v>11</v>
      </c>
    </row>
    <row r="11" spans="1:10">
      <c r="A11" s="7" t="s">
        <v>5</v>
      </c>
      <c r="B11" s="42">
        <f>FEBRERO2014!B11</f>
        <v>7</v>
      </c>
      <c r="C11" s="7">
        <v>1245</v>
      </c>
      <c r="D11" s="7">
        <v>335</v>
      </c>
      <c r="E11" s="7">
        <v>114</v>
      </c>
      <c r="F11" s="7">
        <f t="shared" si="0"/>
        <v>1694</v>
      </c>
      <c r="G11" s="7">
        <f t="shared" si="1"/>
        <v>19972</v>
      </c>
      <c r="H11" s="42" t="s">
        <v>11</v>
      </c>
    </row>
    <row r="12" spans="1:10">
      <c r="A12" s="7" t="s">
        <v>62</v>
      </c>
      <c r="B12" s="42">
        <f>FEBRERO2014!B12</f>
        <v>8</v>
      </c>
      <c r="C12" s="7">
        <v>1374</v>
      </c>
      <c r="D12" s="7">
        <v>367</v>
      </c>
      <c r="E12" s="7">
        <v>58</v>
      </c>
      <c r="F12" s="7">
        <f t="shared" si="0"/>
        <v>1799</v>
      </c>
      <c r="G12" s="7">
        <f t="shared" si="1"/>
        <v>21771</v>
      </c>
      <c r="H12" s="42" t="s">
        <v>11</v>
      </c>
    </row>
    <row r="13" spans="1:10">
      <c r="A13" s="33" t="s">
        <v>7</v>
      </c>
      <c r="B13" s="34">
        <f>FEBRERO2014!B13</f>
        <v>9</v>
      </c>
      <c r="C13" s="33">
        <v>1624</v>
      </c>
      <c r="D13" s="33">
        <v>293</v>
      </c>
      <c r="E13" s="33">
        <v>79</v>
      </c>
      <c r="F13" s="33">
        <f t="shared" si="0"/>
        <v>1996</v>
      </c>
      <c r="G13" s="33">
        <f t="shared" si="1"/>
        <v>23767</v>
      </c>
      <c r="H13" s="34" t="s">
        <v>20</v>
      </c>
    </row>
    <row r="14" spans="1:10">
      <c r="A14" s="7" t="s">
        <v>8</v>
      </c>
      <c r="B14" s="42">
        <f>FEBRERO2014!B14</f>
        <v>10</v>
      </c>
      <c r="C14" s="7">
        <v>862</v>
      </c>
      <c r="D14" s="7">
        <v>241</v>
      </c>
      <c r="E14" s="7">
        <v>34</v>
      </c>
      <c r="F14" s="7">
        <f t="shared" si="0"/>
        <v>1137</v>
      </c>
      <c r="G14" s="7">
        <f t="shared" si="1"/>
        <v>24904</v>
      </c>
      <c r="H14" s="42" t="s">
        <v>11</v>
      </c>
    </row>
    <row r="15" spans="1:10">
      <c r="A15" s="7" t="s">
        <v>9</v>
      </c>
      <c r="B15" s="42">
        <f>FEBRERO2014!B15</f>
        <v>11</v>
      </c>
      <c r="C15" s="7">
        <v>910</v>
      </c>
      <c r="D15" s="7">
        <v>306</v>
      </c>
      <c r="E15" s="7">
        <v>32</v>
      </c>
      <c r="F15" s="7">
        <f t="shared" si="0"/>
        <v>1248</v>
      </c>
      <c r="G15" s="7">
        <f t="shared" si="1"/>
        <v>26152</v>
      </c>
      <c r="H15" s="42" t="s">
        <v>11</v>
      </c>
    </row>
    <row r="16" spans="1:10">
      <c r="A16" s="7" t="s">
        <v>61</v>
      </c>
      <c r="B16" s="42">
        <f>FEBRERO2014!B16</f>
        <v>12</v>
      </c>
      <c r="C16" s="7">
        <v>1004</v>
      </c>
      <c r="D16" s="7">
        <v>313</v>
      </c>
      <c r="E16" s="7">
        <v>44</v>
      </c>
      <c r="F16" s="7">
        <f t="shared" si="0"/>
        <v>1361</v>
      </c>
      <c r="G16" s="7">
        <f t="shared" si="1"/>
        <v>27513</v>
      </c>
      <c r="H16" s="42" t="s">
        <v>11</v>
      </c>
    </row>
    <row r="17" spans="1:9">
      <c r="A17" s="7" t="s">
        <v>4</v>
      </c>
      <c r="B17" s="42">
        <f>FEBRERO2014!B17</f>
        <v>13</v>
      </c>
      <c r="C17" s="7">
        <v>858</v>
      </c>
      <c r="D17" s="7">
        <v>261</v>
      </c>
      <c r="E17" s="7">
        <v>40</v>
      </c>
      <c r="F17" s="7">
        <f t="shared" si="0"/>
        <v>1159</v>
      </c>
      <c r="G17" s="7">
        <f t="shared" si="1"/>
        <v>28672</v>
      </c>
      <c r="H17" s="42" t="s">
        <v>11</v>
      </c>
    </row>
    <row r="18" spans="1:9">
      <c r="A18" s="7" t="s">
        <v>5</v>
      </c>
      <c r="B18" s="42">
        <f>FEBRERO2014!B18</f>
        <v>14</v>
      </c>
      <c r="C18" s="7">
        <v>759</v>
      </c>
      <c r="D18" s="7">
        <v>198</v>
      </c>
      <c r="E18" s="7">
        <v>50</v>
      </c>
      <c r="F18" s="7">
        <f t="shared" si="0"/>
        <v>1007</v>
      </c>
      <c r="G18" s="7">
        <f t="shared" si="1"/>
        <v>29679</v>
      </c>
      <c r="H18" s="42" t="s">
        <v>19</v>
      </c>
    </row>
    <row r="19" spans="1:9">
      <c r="A19" s="7" t="s">
        <v>62</v>
      </c>
      <c r="B19" s="42">
        <f>FEBRERO2014!B19</f>
        <v>15</v>
      </c>
      <c r="C19" s="7">
        <v>1182</v>
      </c>
      <c r="D19" s="7">
        <v>375</v>
      </c>
      <c r="E19" s="7">
        <v>57</v>
      </c>
      <c r="F19" s="7">
        <f t="shared" si="0"/>
        <v>1614</v>
      </c>
      <c r="G19" s="7">
        <f t="shared" si="1"/>
        <v>31293</v>
      </c>
      <c r="H19" s="42" t="s">
        <v>11</v>
      </c>
    </row>
    <row r="20" spans="1:9">
      <c r="A20" s="33" t="s">
        <v>7</v>
      </c>
      <c r="B20" s="34">
        <f>FEBRERO2014!B20</f>
        <v>16</v>
      </c>
      <c r="C20" s="33">
        <v>834</v>
      </c>
      <c r="D20" s="33">
        <v>176</v>
      </c>
      <c r="E20" s="33">
        <v>33</v>
      </c>
      <c r="F20" s="33">
        <f t="shared" si="0"/>
        <v>1043</v>
      </c>
      <c r="G20" s="33">
        <f t="shared" si="1"/>
        <v>32336</v>
      </c>
      <c r="H20" s="34" t="s">
        <v>14</v>
      </c>
    </row>
    <row r="21" spans="1:9">
      <c r="A21" s="7" t="s">
        <v>8</v>
      </c>
      <c r="B21" s="42">
        <f>FEBRERO2014!B21</f>
        <v>17</v>
      </c>
      <c r="C21" s="7">
        <v>791</v>
      </c>
      <c r="D21" s="7">
        <v>291</v>
      </c>
      <c r="E21" s="7">
        <v>56</v>
      </c>
      <c r="F21" s="7">
        <f t="shared" si="0"/>
        <v>1138</v>
      </c>
      <c r="G21" s="7">
        <f t="shared" si="1"/>
        <v>33474</v>
      </c>
      <c r="H21" s="42" t="s">
        <v>17</v>
      </c>
    </row>
    <row r="22" spans="1:9">
      <c r="A22" s="7" t="s">
        <v>9</v>
      </c>
      <c r="B22" s="42">
        <f>FEBRERO2014!B22</f>
        <v>18</v>
      </c>
      <c r="C22" s="7">
        <v>819</v>
      </c>
      <c r="D22" s="7">
        <v>258</v>
      </c>
      <c r="E22" s="7">
        <v>38</v>
      </c>
      <c r="F22" s="7">
        <f t="shared" si="0"/>
        <v>1115</v>
      </c>
      <c r="G22" s="7">
        <f t="shared" si="1"/>
        <v>34589</v>
      </c>
      <c r="H22" s="42" t="s">
        <v>11</v>
      </c>
    </row>
    <row r="23" spans="1:9">
      <c r="A23" s="7" t="s">
        <v>61</v>
      </c>
      <c r="B23" s="42">
        <f>FEBRERO2014!B23</f>
        <v>19</v>
      </c>
      <c r="C23" s="7">
        <v>501</v>
      </c>
      <c r="D23" s="7">
        <v>80</v>
      </c>
      <c r="E23" s="7">
        <v>22</v>
      </c>
      <c r="F23" s="7">
        <f t="shared" si="0"/>
        <v>603</v>
      </c>
      <c r="G23" s="7">
        <f t="shared" si="1"/>
        <v>35192</v>
      </c>
      <c r="H23" s="42" t="s">
        <v>14</v>
      </c>
    </row>
    <row r="24" spans="1:9">
      <c r="A24" s="7" t="s">
        <v>4</v>
      </c>
      <c r="B24" s="42">
        <f>FEBRERO2014!B24</f>
        <v>20</v>
      </c>
      <c r="C24" s="7">
        <v>669</v>
      </c>
      <c r="D24" s="7">
        <v>211</v>
      </c>
      <c r="E24" s="7">
        <v>38</v>
      </c>
      <c r="F24" s="7">
        <f t="shared" si="0"/>
        <v>918</v>
      </c>
      <c r="G24" s="7">
        <f t="shared" si="1"/>
        <v>36110</v>
      </c>
      <c r="H24" s="42" t="s">
        <v>22</v>
      </c>
    </row>
    <row r="25" spans="1:9">
      <c r="A25" s="7" t="s">
        <v>5</v>
      </c>
      <c r="B25" s="42">
        <f>FEBRERO2014!B25</f>
        <v>21</v>
      </c>
      <c r="C25" s="7">
        <v>986</v>
      </c>
      <c r="D25" s="7">
        <v>269</v>
      </c>
      <c r="E25" s="7">
        <v>43</v>
      </c>
      <c r="F25" s="7">
        <f t="shared" si="0"/>
        <v>1298</v>
      </c>
      <c r="G25" s="7">
        <f t="shared" si="1"/>
        <v>37408</v>
      </c>
      <c r="H25" s="42" t="s">
        <v>15</v>
      </c>
    </row>
    <row r="26" spans="1:9">
      <c r="A26" s="7" t="s">
        <v>62</v>
      </c>
      <c r="B26" s="42">
        <f>FEBRERO2014!B26</f>
        <v>22</v>
      </c>
      <c r="C26" s="7">
        <v>1566</v>
      </c>
      <c r="D26" s="7">
        <v>592</v>
      </c>
      <c r="E26" s="7">
        <v>81</v>
      </c>
      <c r="F26" s="7">
        <f t="shared" si="0"/>
        <v>2239</v>
      </c>
      <c r="G26" s="7">
        <f t="shared" si="1"/>
        <v>39647</v>
      </c>
      <c r="H26" s="42" t="s">
        <v>11</v>
      </c>
      <c r="I26" t="s">
        <v>67</v>
      </c>
    </row>
    <row r="27" spans="1:9">
      <c r="A27" s="33" t="s">
        <v>7</v>
      </c>
      <c r="B27" s="34">
        <f>FEBRERO2014!B27</f>
        <v>23</v>
      </c>
      <c r="C27" s="33">
        <v>2215</v>
      </c>
      <c r="D27" s="33">
        <v>991</v>
      </c>
      <c r="E27" s="33">
        <v>168</v>
      </c>
      <c r="F27" s="33">
        <f t="shared" si="0"/>
        <v>3374</v>
      </c>
      <c r="G27" s="33">
        <f t="shared" si="1"/>
        <v>43021</v>
      </c>
      <c r="H27" s="34" t="str">
        <f>FEBRERO2014!H27</f>
        <v>B</v>
      </c>
      <c r="I27" t="s">
        <v>67</v>
      </c>
    </row>
    <row r="28" spans="1:9">
      <c r="A28" s="7" t="s">
        <v>8</v>
      </c>
      <c r="B28" s="42">
        <f>FEBRERO2014!B28</f>
        <v>24</v>
      </c>
      <c r="C28" s="7">
        <v>1424</v>
      </c>
      <c r="D28" s="7">
        <v>391</v>
      </c>
      <c r="E28" s="7">
        <v>34</v>
      </c>
      <c r="F28" s="7">
        <f t="shared" si="0"/>
        <v>1849</v>
      </c>
      <c r="G28" s="7">
        <f t="shared" si="1"/>
        <v>44870</v>
      </c>
      <c r="H28" s="42" t="s">
        <v>11</v>
      </c>
    </row>
    <row r="29" spans="1:9">
      <c r="A29" s="7" t="s">
        <v>9</v>
      </c>
      <c r="B29" s="42">
        <f>FEBRERO2014!B29</f>
        <v>25</v>
      </c>
      <c r="C29" s="7">
        <v>720</v>
      </c>
      <c r="D29" s="7">
        <v>205</v>
      </c>
      <c r="E29" s="7">
        <v>32</v>
      </c>
      <c r="F29" s="7">
        <f t="shared" si="0"/>
        <v>957</v>
      </c>
      <c r="G29" s="7">
        <f t="shared" si="1"/>
        <v>45827</v>
      </c>
      <c r="H29" s="42" t="s">
        <v>22</v>
      </c>
    </row>
    <row r="30" spans="1:9">
      <c r="A30" s="7" t="s">
        <v>61</v>
      </c>
      <c r="B30" s="42">
        <f>FEBRERO2014!B30</f>
        <v>26</v>
      </c>
      <c r="C30" s="7">
        <v>583</v>
      </c>
      <c r="D30" s="7">
        <v>139</v>
      </c>
      <c r="E30" s="7">
        <v>28</v>
      </c>
      <c r="F30" s="7">
        <f t="shared" si="0"/>
        <v>750</v>
      </c>
      <c r="G30" s="7">
        <f t="shared" si="1"/>
        <v>46577</v>
      </c>
      <c r="H30" s="42" t="s">
        <v>11</v>
      </c>
    </row>
    <row r="31" spans="1:9">
      <c r="A31" s="7" t="s">
        <v>4</v>
      </c>
      <c r="B31" s="42">
        <f>FEBRERO2014!B31</f>
        <v>27</v>
      </c>
      <c r="C31" s="7">
        <v>857</v>
      </c>
      <c r="D31" s="7">
        <v>289</v>
      </c>
      <c r="E31" s="7">
        <v>39</v>
      </c>
      <c r="F31" s="7">
        <f t="shared" si="0"/>
        <v>1185</v>
      </c>
      <c r="G31" s="7">
        <f t="shared" si="1"/>
        <v>47762</v>
      </c>
      <c r="H31" s="42" t="str">
        <f>FEBRERO2014!H31</f>
        <v>B</v>
      </c>
    </row>
    <row r="32" spans="1:9">
      <c r="A32" s="7" t="s">
        <v>5</v>
      </c>
      <c r="B32" s="42">
        <f>FEBRERO2014!B32</f>
        <v>28</v>
      </c>
      <c r="C32" s="7">
        <v>786</v>
      </c>
      <c r="D32" s="7">
        <v>256</v>
      </c>
      <c r="E32" s="7">
        <v>26</v>
      </c>
      <c r="F32" s="7">
        <f t="shared" si="0"/>
        <v>1068</v>
      </c>
      <c r="G32" s="7">
        <f t="shared" si="1"/>
        <v>48830</v>
      </c>
      <c r="H32" s="42" t="s">
        <v>16</v>
      </c>
    </row>
    <row r="33" spans="1:8">
      <c r="A33" s="7" t="s">
        <v>62</v>
      </c>
      <c r="B33" s="42">
        <v>29</v>
      </c>
      <c r="C33" s="7">
        <v>1208</v>
      </c>
      <c r="D33" s="7">
        <v>295</v>
      </c>
      <c r="E33" s="7">
        <v>54</v>
      </c>
      <c r="F33" s="7">
        <f t="shared" si="0"/>
        <v>1557</v>
      </c>
      <c r="G33" s="7">
        <f t="shared" si="1"/>
        <v>50387</v>
      </c>
      <c r="H33" s="42" t="s">
        <v>20</v>
      </c>
    </row>
    <row r="34" spans="1:8">
      <c r="A34" s="33" t="s">
        <v>7</v>
      </c>
      <c r="B34" s="34">
        <v>30</v>
      </c>
      <c r="C34" s="33">
        <v>692</v>
      </c>
      <c r="D34" s="33">
        <v>136</v>
      </c>
      <c r="E34" s="33">
        <v>36</v>
      </c>
      <c r="F34" s="33">
        <f t="shared" si="0"/>
        <v>864</v>
      </c>
      <c r="G34" s="33">
        <f t="shared" si="1"/>
        <v>51251</v>
      </c>
      <c r="H34" s="34" t="s">
        <v>14</v>
      </c>
    </row>
    <row r="35" spans="1:8" ht="15.75" thickBot="1">
      <c r="A35" s="7" t="s">
        <v>8</v>
      </c>
      <c r="B35" s="42">
        <v>31</v>
      </c>
      <c r="C35" s="7">
        <v>795</v>
      </c>
      <c r="D35" s="7">
        <v>240</v>
      </c>
      <c r="E35" s="7">
        <v>42</v>
      </c>
      <c r="F35" s="7">
        <f t="shared" si="0"/>
        <v>1077</v>
      </c>
      <c r="G35" s="7">
        <f t="shared" si="1"/>
        <v>52328</v>
      </c>
      <c r="H35" s="42" t="s">
        <v>14</v>
      </c>
    </row>
    <row r="36" spans="1:8" ht="15.75" thickBot="1">
      <c r="B36"/>
      <c r="E36" s="36" t="s">
        <v>60</v>
      </c>
      <c r="F36" s="37"/>
      <c r="G36" s="44">
        <f>G35/B35</f>
        <v>1688</v>
      </c>
    </row>
    <row r="37" spans="1:8" ht="26.25">
      <c r="A37" s="19" t="s">
        <v>43</v>
      </c>
      <c r="B37"/>
      <c r="G37" s="20">
        <f>FEBRERO2014!G34+G35</f>
        <v>6052561</v>
      </c>
    </row>
    <row r="74" spans="3:4">
      <c r="C74" s="55"/>
      <c r="D74" t="s">
        <v>71</v>
      </c>
    </row>
    <row r="75" spans="3:4">
      <c r="C75" s="46"/>
      <c r="D75" t="s">
        <v>72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4"/>
  <sheetViews>
    <sheetView topLeftCell="A23" workbookViewId="0">
      <selection activeCell="F35" sqref="F35"/>
    </sheetView>
  </sheetViews>
  <sheetFormatPr baseColWidth="10" defaultRowHeight="15"/>
  <cols>
    <col min="2" max="2" width="9.140625" style="25" customWidth="1"/>
    <col min="3" max="3" width="19.140625" customWidth="1"/>
    <col min="4" max="4" width="16.28515625" customWidth="1"/>
    <col min="5" max="5" width="14.85546875" customWidth="1"/>
    <col min="6" max="6" width="13.42578125" customWidth="1"/>
    <col min="7" max="7" width="17.28515625" customWidth="1"/>
    <col min="8" max="8" width="10.7109375" style="25" customWidth="1"/>
  </cols>
  <sheetData>
    <row r="1" spans="1:8" ht="26.25">
      <c r="A1" s="9" t="s">
        <v>57</v>
      </c>
    </row>
    <row r="2" spans="1:8" ht="27" thickBot="1">
      <c r="A2" s="9"/>
    </row>
    <row r="3" spans="1:8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8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8">
      <c r="A5" s="7" t="s">
        <v>9</v>
      </c>
      <c r="B5" s="42">
        <f>FEBRERO2014!B5</f>
        <v>1</v>
      </c>
      <c r="C5" s="7">
        <v>854</v>
      </c>
      <c r="D5" s="7">
        <v>263</v>
      </c>
      <c r="E5" s="7">
        <v>36</v>
      </c>
      <c r="F5" s="7">
        <f>SUM(C5:E5)</f>
        <v>1153</v>
      </c>
      <c r="G5" s="7">
        <f>F5</f>
        <v>1153</v>
      </c>
      <c r="H5" s="42" t="s">
        <v>11</v>
      </c>
    </row>
    <row r="6" spans="1:8">
      <c r="A6" s="7" t="s">
        <v>61</v>
      </c>
      <c r="B6" s="42">
        <f>FEBRERO2014!B6</f>
        <v>2</v>
      </c>
      <c r="C6" s="7">
        <v>881</v>
      </c>
      <c r="D6" s="7">
        <v>338</v>
      </c>
      <c r="E6" s="7">
        <v>45</v>
      </c>
      <c r="F6" s="7">
        <f>SUM(C6:E6)</f>
        <v>1264</v>
      </c>
      <c r="G6" s="7">
        <f>G5+F6</f>
        <v>2417</v>
      </c>
      <c r="H6" s="42" t="s">
        <v>11</v>
      </c>
    </row>
    <row r="7" spans="1:8">
      <c r="A7" s="7" t="s">
        <v>4</v>
      </c>
      <c r="B7" s="42">
        <f>FEBRERO2014!B7</f>
        <v>3</v>
      </c>
      <c r="C7" s="7">
        <v>839</v>
      </c>
      <c r="D7" s="7">
        <v>332</v>
      </c>
      <c r="E7" s="7">
        <v>44</v>
      </c>
      <c r="F7" s="7">
        <f t="shared" ref="F7:F34" si="0">SUM(C7:E7)</f>
        <v>1215</v>
      </c>
      <c r="G7" s="7">
        <f t="shared" ref="G7:G34" si="1">G6+F7</f>
        <v>3632</v>
      </c>
      <c r="H7" s="42" t="s">
        <v>11</v>
      </c>
    </row>
    <row r="8" spans="1:8">
      <c r="A8" s="7" t="s">
        <v>5</v>
      </c>
      <c r="B8" s="42">
        <f>FEBRERO2014!B8</f>
        <v>4</v>
      </c>
      <c r="C8" s="7">
        <v>937</v>
      </c>
      <c r="D8" s="7">
        <v>319</v>
      </c>
      <c r="E8" s="7">
        <v>48</v>
      </c>
      <c r="F8" s="7">
        <f t="shared" si="0"/>
        <v>1304</v>
      </c>
      <c r="G8" s="7">
        <f t="shared" si="1"/>
        <v>4936</v>
      </c>
      <c r="H8" s="42" t="s">
        <v>11</v>
      </c>
    </row>
    <row r="9" spans="1:8">
      <c r="A9" s="7" t="s">
        <v>62</v>
      </c>
      <c r="B9" s="42">
        <f>FEBRERO2014!B9</f>
        <v>5</v>
      </c>
      <c r="C9" s="7">
        <v>1100</v>
      </c>
      <c r="D9" s="7">
        <v>253</v>
      </c>
      <c r="E9" s="7">
        <v>51</v>
      </c>
      <c r="F9" s="7">
        <f t="shared" si="0"/>
        <v>1404</v>
      </c>
      <c r="G9" s="7">
        <f t="shared" si="1"/>
        <v>6340</v>
      </c>
      <c r="H9" s="42" t="str">
        <f>FEBRERO2014!H9</f>
        <v>B</v>
      </c>
    </row>
    <row r="10" spans="1:8">
      <c r="A10" s="33" t="s">
        <v>7</v>
      </c>
      <c r="B10" s="34">
        <f>FEBRERO2014!B10</f>
        <v>6</v>
      </c>
      <c r="C10" s="33">
        <v>958</v>
      </c>
      <c r="D10" s="33">
        <v>191</v>
      </c>
      <c r="E10" s="33">
        <v>31</v>
      </c>
      <c r="F10" s="35">
        <v>1180</v>
      </c>
      <c r="G10" s="35">
        <f t="shared" si="1"/>
        <v>7520</v>
      </c>
      <c r="H10" s="34" t="s">
        <v>15</v>
      </c>
    </row>
    <row r="11" spans="1:8">
      <c r="A11" s="7" t="s">
        <v>8</v>
      </c>
      <c r="B11" s="42">
        <f>FEBRERO2014!B11</f>
        <v>7</v>
      </c>
      <c r="C11" s="7">
        <v>767</v>
      </c>
      <c r="D11" s="7">
        <v>169</v>
      </c>
      <c r="E11" s="7">
        <v>36</v>
      </c>
      <c r="F11" s="7">
        <f t="shared" si="0"/>
        <v>972</v>
      </c>
      <c r="G11" s="7">
        <f t="shared" si="1"/>
        <v>8492</v>
      </c>
      <c r="H11" s="42" t="s">
        <v>14</v>
      </c>
    </row>
    <row r="12" spans="1:8">
      <c r="A12" s="7" t="s">
        <v>9</v>
      </c>
      <c r="B12" s="42">
        <f>FEBRERO2014!B12</f>
        <v>8</v>
      </c>
      <c r="C12" s="7">
        <v>650</v>
      </c>
      <c r="D12" s="7">
        <v>144</v>
      </c>
      <c r="E12" s="7">
        <v>35</v>
      </c>
      <c r="F12" s="7">
        <f t="shared" si="0"/>
        <v>829</v>
      </c>
      <c r="G12" s="7">
        <f t="shared" si="1"/>
        <v>9321</v>
      </c>
      <c r="H12" s="42" t="s">
        <v>22</v>
      </c>
    </row>
    <row r="13" spans="1:8">
      <c r="A13" s="7" t="s">
        <v>61</v>
      </c>
      <c r="B13" s="42">
        <f>FEBRERO2014!B13</f>
        <v>9</v>
      </c>
      <c r="C13" s="7">
        <v>860</v>
      </c>
      <c r="D13" s="7">
        <v>265</v>
      </c>
      <c r="E13" s="7">
        <v>56</v>
      </c>
      <c r="F13" s="7">
        <f t="shared" si="0"/>
        <v>1181</v>
      </c>
      <c r="G13" s="7">
        <f t="shared" si="1"/>
        <v>10502</v>
      </c>
      <c r="H13" s="42" t="str">
        <f>FEBRERO2014!H13</f>
        <v>B</v>
      </c>
    </row>
    <row r="14" spans="1:8">
      <c r="A14" s="7" t="s">
        <v>4</v>
      </c>
      <c r="B14" s="42">
        <f>FEBRERO2014!B14</f>
        <v>10</v>
      </c>
      <c r="C14" s="7">
        <v>615</v>
      </c>
      <c r="D14" s="7">
        <v>179</v>
      </c>
      <c r="E14" s="7">
        <v>48</v>
      </c>
      <c r="F14" s="7">
        <f t="shared" si="0"/>
        <v>842</v>
      </c>
      <c r="G14" s="7">
        <f t="shared" si="1"/>
        <v>11344</v>
      </c>
      <c r="H14" s="42" t="s">
        <v>14</v>
      </c>
    </row>
    <row r="15" spans="1:8">
      <c r="A15" s="7" t="s">
        <v>5</v>
      </c>
      <c r="B15" s="42">
        <f>FEBRERO2014!B15</f>
        <v>11</v>
      </c>
      <c r="C15" s="7">
        <v>548</v>
      </c>
      <c r="D15" s="7">
        <v>202</v>
      </c>
      <c r="E15" s="7">
        <v>57</v>
      </c>
      <c r="F15" s="7">
        <f t="shared" si="0"/>
        <v>807</v>
      </c>
      <c r="G15" s="7">
        <f t="shared" si="1"/>
        <v>12151</v>
      </c>
      <c r="H15" s="42" t="s">
        <v>14</v>
      </c>
    </row>
    <row r="16" spans="1:8">
      <c r="A16" s="7" t="s">
        <v>62</v>
      </c>
      <c r="B16" s="42">
        <f>FEBRERO2014!B16</f>
        <v>12</v>
      </c>
      <c r="C16" s="7">
        <v>873</v>
      </c>
      <c r="D16" s="7">
        <v>340</v>
      </c>
      <c r="E16" s="7">
        <v>50</v>
      </c>
      <c r="F16" s="7">
        <f t="shared" si="0"/>
        <v>1263</v>
      </c>
      <c r="G16" s="7">
        <f t="shared" si="1"/>
        <v>13414</v>
      </c>
      <c r="H16" s="42" t="s">
        <v>15</v>
      </c>
    </row>
    <row r="17" spans="1:10">
      <c r="A17" s="33" t="s">
        <v>7</v>
      </c>
      <c r="B17" s="34">
        <f>FEBRERO2014!B17</f>
        <v>13</v>
      </c>
      <c r="C17" s="33">
        <v>1650</v>
      </c>
      <c r="D17" s="33">
        <v>558</v>
      </c>
      <c r="E17" s="33">
        <v>95</v>
      </c>
      <c r="F17" s="33">
        <f t="shared" si="0"/>
        <v>2303</v>
      </c>
      <c r="G17" s="33">
        <f t="shared" si="1"/>
        <v>15717</v>
      </c>
      <c r="H17" s="34" t="s">
        <v>11</v>
      </c>
    </row>
    <row r="18" spans="1:10">
      <c r="A18" s="7" t="s">
        <v>8</v>
      </c>
      <c r="B18" s="42">
        <f>FEBRERO2014!B18</f>
        <v>14</v>
      </c>
      <c r="C18" s="7">
        <v>1580</v>
      </c>
      <c r="D18" s="7">
        <v>493</v>
      </c>
      <c r="E18" s="7">
        <v>84</v>
      </c>
      <c r="F18" s="7">
        <f t="shared" si="0"/>
        <v>2157</v>
      </c>
      <c r="G18" s="7">
        <f t="shared" si="1"/>
        <v>17874</v>
      </c>
      <c r="H18" s="42" t="s">
        <v>11</v>
      </c>
    </row>
    <row r="19" spans="1:10">
      <c r="A19" s="7" t="s">
        <v>9</v>
      </c>
      <c r="B19" s="42">
        <f>FEBRERO2014!B19</f>
        <v>15</v>
      </c>
      <c r="C19" s="7">
        <v>1641</v>
      </c>
      <c r="D19" s="7">
        <v>563</v>
      </c>
      <c r="E19" s="7">
        <v>86</v>
      </c>
      <c r="F19" s="7">
        <f t="shared" si="0"/>
        <v>2290</v>
      </c>
      <c r="G19" s="7">
        <f t="shared" si="1"/>
        <v>20164</v>
      </c>
      <c r="H19" s="42" t="str">
        <f>FEBRERO2014!H19</f>
        <v>B</v>
      </c>
    </row>
    <row r="20" spans="1:10">
      <c r="A20" s="7" t="s">
        <v>61</v>
      </c>
      <c r="B20" s="42">
        <f>FEBRERO2014!B20</f>
        <v>16</v>
      </c>
      <c r="C20" s="7">
        <v>1403</v>
      </c>
      <c r="D20" s="7">
        <v>560</v>
      </c>
      <c r="E20" s="7">
        <v>66</v>
      </c>
      <c r="F20" s="7">
        <f t="shared" si="0"/>
        <v>2029</v>
      </c>
      <c r="G20" s="7">
        <f t="shared" si="1"/>
        <v>22193</v>
      </c>
      <c r="H20" s="42" t="s">
        <v>11</v>
      </c>
    </row>
    <row r="21" spans="1:10">
      <c r="A21" s="7" t="s">
        <v>4</v>
      </c>
      <c r="B21" s="42">
        <f>FEBRERO2014!B21</f>
        <v>17</v>
      </c>
      <c r="C21" s="7">
        <v>2297</v>
      </c>
      <c r="D21" s="7">
        <v>963</v>
      </c>
      <c r="E21" s="7">
        <v>139</v>
      </c>
      <c r="F21" s="7">
        <f t="shared" si="0"/>
        <v>3399</v>
      </c>
      <c r="G21" s="7">
        <f t="shared" si="1"/>
        <v>25592</v>
      </c>
      <c r="H21" s="42" t="s">
        <v>11</v>
      </c>
      <c r="I21" t="s">
        <v>68</v>
      </c>
    </row>
    <row r="22" spans="1:10">
      <c r="A22" s="7" t="s">
        <v>5</v>
      </c>
      <c r="B22" s="42">
        <f>FEBRERO2014!B22</f>
        <v>18</v>
      </c>
      <c r="C22" s="7">
        <v>3899</v>
      </c>
      <c r="D22" s="7">
        <v>1390</v>
      </c>
      <c r="E22" s="7">
        <v>159</v>
      </c>
      <c r="F22" s="45">
        <f t="shared" si="0"/>
        <v>5448</v>
      </c>
      <c r="G22" s="7">
        <f t="shared" si="1"/>
        <v>31040</v>
      </c>
      <c r="H22" s="42" t="s">
        <v>11</v>
      </c>
      <c r="I22" s="46">
        <v>5448</v>
      </c>
      <c r="J22" t="s">
        <v>65</v>
      </c>
    </row>
    <row r="23" spans="1:10">
      <c r="A23" s="7" t="s">
        <v>62</v>
      </c>
      <c r="B23" s="42">
        <f>FEBRERO2014!B23</f>
        <v>19</v>
      </c>
      <c r="C23" s="7">
        <v>3269</v>
      </c>
      <c r="D23" s="7">
        <v>1329</v>
      </c>
      <c r="E23" s="7">
        <v>157</v>
      </c>
      <c r="F23" s="7">
        <f t="shared" si="0"/>
        <v>4755</v>
      </c>
      <c r="G23" s="7">
        <f t="shared" si="1"/>
        <v>35795</v>
      </c>
      <c r="H23" s="42" t="s">
        <v>11</v>
      </c>
      <c r="I23" t="s">
        <v>68</v>
      </c>
    </row>
    <row r="24" spans="1:10">
      <c r="A24" s="33" t="s">
        <v>7</v>
      </c>
      <c r="B24" s="34">
        <f>FEBRERO2014!B24</f>
        <v>20</v>
      </c>
      <c r="C24" s="33">
        <v>1319</v>
      </c>
      <c r="D24" s="33">
        <v>425</v>
      </c>
      <c r="E24" s="33">
        <v>77</v>
      </c>
      <c r="F24" s="33">
        <f t="shared" si="0"/>
        <v>1821</v>
      </c>
      <c r="G24" s="33">
        <f t="shared" si="1"/>
        <v>37616</v>
      </c>
      <c r="H24" s="34" t="s">
        <v>11</v>
      </c>
      <c r="I24" t="s">
        <v>68</v>
      </c>
    </row>
    <row r="25" spans="1:10">
      <c r="A25" s="7" t="s">
        <v>8</v>
      </c>
      <c r="B25" s="42">
        <f>FEBRERO2014!B25</f>
        <v>21</v>
      </c>
      <c r="C25" s="7">
        <v>630</v>
      </c>
      <c r="D25" s="7">
        <v>181</v>
      </c>
      <c r="E25" s="7">
        <v>51</v>
      </c>
      <c r="F25" s="7">
        <f t="shared" si="0"/>
        <v>862</v>
      </c>
      <c r="G25" s="7">
        <f t="shared" si="1"/>
        <v>38478</v>
      </c>
      <c r="H25" s="42" t="s">
        <v>11</v>
      </c>
    </row>
    <row r="26" spans="1:10">
      <c r="A26" s="7" t="s">
        <v>9</v>
      </c>
      <c r="B26" s="42">
        <f>FEBRERO2014!B26</f>
        <v>22</v>
      </c>
      <c r="C26" s="7">
        <v>824</v>
      </c>
      <c r="D26" s="7">
        <v>272</v>
      </c>
      <c r="E26" s="7">
        <v>58</v>
      </c>
      <c r="F26" s="7">
        <v>1154</v>
      </c>
      <c r="G26" s="7">
        <f t="shared" si="1"/>
        <v>39632</v>
      </c>
      <c r="H26" s="42" t="str">
        <f>FEBRERO2014!H26</f>
        <v>B</v>
      </c>
    </row>
    <row r="27" spans="1:10">
      <c r="A27" s="7" t="s">
        <v>61</v>
      </c>
      <c r="B27" s="42">
        <f>FEBRERO2014!B27</f>
        <v>23</v>
      </c>
      <c r="C27" s="7">
        <v>1016</v>
      </c>
      <c r="D27" s="7">
        <v>383</v>
      </c>
      <c r="E27" s="7">
        <v>69</v>
      </c>
      <c r="F27" s="7">
        <f t="shared" si="0"/>
        <v>1468</v>
      </c>
      <c r="G27" s="7">
        <f t="shared" si="1"/>
        <v>41100</v>
      </c>
      <c r="H27" s="42" t="str">
        <f>FEBRERO2014!H27</f>
        <v>B</v>
      </c>
    </row>
    <row r="28" spans="1:10">
      <c r="A28" s="7" t="s">
        <v>4</v>
      </c>
      <c r="B28" s="42">
        <f>FEBRERO2014!B28</f>
        <v>24</v>
      </c>
      <c r="C28" s="7">
        <v>1289</v>
      </c>
      <c r="D28" s="7">
        <v>383</v>
      </c>
      <c r="E28" s="7">
        <v>68</v>
      </c>
      <c r="F28" s="7">
        <f t="shared" si="0"/>
        <v>1740</v>
      </c>
      <c r="G28" s="7">
        <f t="shared" si="1"/>
        <v>42840</v>
      </c>
      <c r="H28" s="42" t="s">
        <v>11</v>
      </c>
    </row>
    <row r="29" spans="1:10">
      <c r="A29" s="7" t="s">
        <v>5</v>
      </c>
      <c r="B29" s="42">
        <f>FEBRERO2014!B29</f>
        <v>25</v>
      </c>
      <c r="C29" s="7">
        <v>1435</v>
      </c>
      <c r="D29" s="7">
        <v>544</v>
      </c>
      <c r="E29" s="7">
        <v>71</v>
      </c>
      <c r="F29" s="7">
        <v>2050</v>
      </c>
      <c r="G29" s="7">
        <f t="shared" si="1"/>
        <v>44890</v>
      </c>
      <c r="H29" s="42" t="s">
        <v>11</v>
      </c>
    </row>
    <row r="30" spans="1:10">
      <c r="A30" s="7" t="s">
        <v>62</v>
      </c>
      <c r="B30" s="42">
        <f>FEBRERO2014!B30</f>
        <v>26</v>
      </c>
      <c r="C30" s="7">
        <v>1236</v>
      </c>
      <c r="D30" s="7">
        <v>544</v>
      </c>
      <c r="E30" s="7">
        <v>74</v>
      </c>
      <c r="F30" s="7">
        <f t="shared" si="0"/>
        <v>1854</v>
      </c>
      <c r="G30" s="7">
        <f t="shared" si="1"/>
        <v>46744</v>
      </c>
      <c r="H30" s="42" t="s">
        <v>11</v>
      </c>
    </row>
    <row r="31" spans="1:10">
      <c r="A31" s="33" t="s">
        <v>7</v>
      </c>
      <c r="B31" s="34">
        <f>FEBRERO2014!B31</f>
        <v>27</v>
      </c>
      <c r="C31" s="33">
        <v>1334</v>
      </c>
      <c r="D31" s="33">
        <v>426</v>
      </c>
      <c r="E31" s="33">
        <v>60</v>
      </c>
      <c r="F31" s="33">
        <f t="shared" si="0"/>
        <v>1820</v>
      </c>
      <c r="G31" s="33">
        <f t="shared" si="1"/>
        <v>48564</v>
      </c>
      <c r="H31" s="34" t="str">
        <f>FEBRERO2014!H31</f>
        <v>B</v>
      </c>
    </row>
    <row r="32" spans="1:10">
      <c r="A32" s="7" t="s">
        <v>8</v>
      </c>
      <c r="B32" s="42">
        <f>FEBRERO2014!B32</f>
        <v>28</v>
      </c>
      <c r="C32" s="7">
        <v>587</v>
      </c>
      <c r="D32" s="7">
        <v>151</v>
      </c>
      <c r="E32" s="7">
        <v>45</v>
      </c>
      <c r="F32" s="7">
        <f t="shared" si="0"/>
        <v>783</v>
      </c>
      <c r="G32" s="7">
        <f t="shared" si="1"/>
        <v>49347</v>
      </c>
      <c r="H32" s="42" t="s">
        <v>15</v>
      </c>
    </row>
    <row r="33" spans="1:8">
      <c r="A33" s="7" t="s">
        <v>9</v>
      </c>
      <c r="B33" s="42">
        <v>29</v>
      </c>
      <c r="C33" s="7">
        <v>519</v>
      </c>
      <c r="D33" s="7">
        <v>197</v>
      </c>
      <c r="E33" s="7">
        <v>46</v>
      </c>
      <c r="F33" s="7">
        <f t="shared" si="0"/>
        <v>762</v>
      </c>
      <c r="G33" s="7">
        <f t="shared" si="1"/>
        <v>50109</v>
      </c>
      <c r="H33" s="42" t="s">
        <v>15</v>
      </c>
    </row>
    <row r="34" spans="1:8" ht="15.75" thickBot="1">
      <c r="A34" s="7" t="s">
        <v>61</v>
      </c>
      <c r="B34" s="42">
        <v>30</v>
      </c>
      <c r="C34" s="7">
        <v>583</v>
      </c>
      <c r="D34" s="7">
        <v>162</v>
      </c>
      <c r="E34" s="7">
        <v>48</v>
      </c>
      <c r="F34" s="7">
        <f t="shared" si="0"/>
        <v>793</v>
      </c>
      <c r="G34" s="7">
        <f t="shared" si="1"/>
        <v>50902</v>
      </c>
      <c r="H34" s="42" t="s">
        <v>14</v>
      </c>
    </row>
    <row r="35" spans="1:8" ht="15.75" thickBot="1">
      <c r="B35"/>
      <c r="E35" s="36" t="s">
        <v>60</v>
      </c>
      <c r="F35" s="37"/>
      <c r="G35" s="44">
        <f>G34/B34</f>
        <v>1696.7333333333333</v>
      </c>
    </row>
    <row r="36" spans="1:8" ht="26.25">
      <c r="A36" s="19" t="s">
        <v>43</v>
      </c>
      <c r="B36"/>
      <c r="G36" s="20">
        <f>MARZO2014!G37+G34</f>
        <v>6103463</v>
      </c>
    </row>
    <row r="73" spans="3:4">
      <c r="C73" s="55"/>
      <c r="D73" t="s">
        <v>71</v>
      </c>
    </row>
    <row r="74" spans="3:4">
      <c r="C74" s="46"/>
      <c r="D74" t="s">
        <v>72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5"/>
  <sheetViews>
    <sheetView topLeftCell="A41" workbookViewId="0">
      <selection activeCell="C74" sqref="C74:E75"/>
    </sheetView>
  </sheetViews>
  <sheetFormatPr baseColWidth="10" defaultRowHeight="15"/>
  <cols>
    <col min="2" max="2" width="10" style="25" customWidth="1"/>
    <col min="3" max="3" width="18.7109375" customWidth="1"/>
    <col min="4" max="4" width="15.85546875" customWidth="1"/>
    <col min="5" max="5" width="14.140625" customWidth="1"/>
    <col min="6" max="6" width="11.28515625" customWidth="1"/>
    <col min="7" max="7" width="16.85546875" customWidth="1"/>
    <col min="8" max="8" width="11.42578125" style="25" customWidth="1"/>
  </cols>
  <sheetData>
    <row r="1" spans="1:10" ht="26.25">
      <c r="A1" s="9" t="s">
        <v>56</v>
      </c>
    </row>
    <row r="2" spans="1:10" ht="27" thickBot="1">
      <c r="A2" s="9"/>
    </row>
    <row r="3" spans="1:10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10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10">
      <c r="A5" s="7" t="s">
        <v>4</v>
      </c>
      <c r="B5" s="42">
        <f>ABRIL2014!B5</f>
        <v>1</v>
      </c>
      <c r="C5" s="7">
        <v>2172</v>
      </c>
      <c r="D5" s="7">
        <v>817</v>
      </c>
      <c r="E5" s="7">
        <v>68</v>
      </c>
      <c r="F5" s="43">
        <v>3057</v>
      </c>
      <c r="G5" s="43">
        <f>F5</f>
        <v>3057</v>
      </c>
      <c r="H5" s="42" t="s">
        <v>11</v>
      </c>
    </row>
    <row r="6" spans="1:10">
      <c r="A6" s="7" t="s">
        <v>5</v>
      </c>
      <c r="B6" s="42">
        <f>ABRIL2014!B6</f>
        <v>2</v>
      </c>
      <c r="C6" s="7">
        <v>3241</v>
      </c>
      <c r="D6" s="7">
        <v>1304</v>
      </c>
      <c r="E6" s="7">
        <v>121</v>
      </c>
      <c r="F6" s="45">
        <f>SUM(C6:E6)</f>
        <v>4666</v>
      </c>
      <c r="G6" s="7">
        <f>G5+F6</f>
        <v>7723</v>
      </c>
      <c r="H6" s="42" t="s">
        <v>11</v>
      </c>
      <c r="I6" s="46">
        <v>4666</v>
      </c>
      <c r="J6" t="s">
        <v>65</v>
      </c>
    </row>
    <row r="7" spans="1:10">
      <c r="A7" s="7" t="s">
        <v>62</v>
      </c>
      <c r="B7" s="42">
        <f>ABRIL2014!B7</f>
        <v>3</v>
      </c>
      <c r="C7" s="7">
        <v>1763</v>
      </c>
      <c r="D7" s="7">
        <v>652</v>
      </c>
      <c r="E7" s="7">
        <v>79</v>
      </c>
      <c r="F7" s="7">
        <f t="shared" ref="F7:F35" si="0">SUM(C7:E7)</f>
        <v>2494</v>
      </c>
      <c r="G7" s="7">
        <f t="shared" ref="G7:G35" si="1">G6+F7</f>
        <v>10217</v>
      </c>
      <c r="H7" s="42" t="s">
        <v>14</v>
      </c>
    </row>
    <row r="8" spans="1:10">
      <c r="A8" s="33" t="s">
        <v>7</v>
      </c>
      <c r="B8" s="34">
        <f>ABRIL2014!B8</f>
        <v>4</v>
      </c>
      <c r="C8" s="33">
        <v>882</v>
      </c>
      <c r="D8" s="33">
        <v>277</v>
      </c>
      <c r="E8" s="33">
        <v>52</v>
      </c>
      <c r="F8" s="33">
        <f t="shared" si="0"/>
        <v>1211</v>
      </c>
      <c r="G8" s="33">
        <f t="shared" si="1"/>
        <v>11428</v>
      </c>
      <c r="H8" s="34" t="s">
        <v>14</v>
      </c>
    </row>
    <row r="9" spans="1:10">
      <c r="A9" s="7" t="s">
        <v>8</v>
      </c>
      <c r="B9" s="42">
        <f>ABRIL2014!B9</f>
        <v>5</v>
      </c>
      <c r="C9" s="7">
        <v>514</v>
      </c>
      <c r="D9" s="7">
        <v>154</v>
      </c>
      <c r="E9" s="7">
        <v>44</v>
      </c>
      <c r="F9" s="7">
        <f t="shared" si="0"/>
        <v>712</v>
      </c>
      <c r="G9" s="7">
        <f t="shared" si="1"/>
        <v>12140</v>
      </c>
      <c r="H9" s="42" t="s">
        <v>15</v>
      </c>
    </row>
    <row r="10" spans="1:10">
      <c r="A10" s="7" t="s">
        <v>9</v>
      </c>
      <c r="B10" s="42">
        <f>ABRIL2014!B10</f>
        <v>6</v>
      </c>
      <c r="C10" s="7">
        <v>531</v>
      </c>
      <c r="D10" s="7">
        <v>478</v>
      </c>
      <c r="E10" s="7">
        <v>54</v>
      </c>
      <c r="F10" s="43">
        <v>1063</v>
      </c>
      <c r="G10" s="7">
        <f t="shared" si="1"/>
        <v>13203</v>
      </c>
      <c r="H10" s="42" t="s">
        <v>15</v>
      </c>
    </row>
    <row r="11" spans="1:10">
      <c r="A11" s="7" t="s">
        <v>61</v>
      </c>
      <c r="B11" s="42">
        <f>ABRIL2014!B11</f>
        <v>7</v>
      </c>
      <c r="C11" s="7">
        <v>601</v>
      </c>
      <c r="D11" s="7">
        <v>240</v>
      </c>
      <c r="E11" s="7">
        <v>46</v>
      </c>
      <c r="F11" s="7">
        <f t="shared" si="0"/>
        <v>887</v>
      </c>
      <c r="G11" s="7">
        <f t="shared" si="1"/>
        <v>14090</v>
      </c>
      <c r="H11" s="42" t="s">
        <v>11</v>
      </c>
    </row>
    <row r="12" spans="1:10">
      <c r="A12" s="7" t="s">
        <v>4</v>
      </c>
      <c r="B12" s="42">
        <f>ABRIL2014!B12</f>
        <v>8</v>
      </c>
      <c r="C12" s="7">
        <v>680</v>
      </c>
      <c r="D12" s="7">
        <v>254</v>
      </c>
      <c r="E12" s="7">
        <v>47</v>
      </c>
      <c r="F12" s="7">
        <f t="shared" si="0"/>
        <v>981</v>
      </c>
      <c r="G12" s="7">
        <f t="shared" si="1"/>
        <v>15071</v>
      </c>
      <c r="H12" s="42" t="s">
        <v>11</v>
      </c>
    </row>
    <row r="13" spans="1:10">
      <c r="A13" s="7" t="s">
        <v>5</v>
      </c>
      <c r="B13" s="42">
        <f>ABRIL2014!B13</f>
        <v>9</v>
      </c>
      <c r="C13" s="7">
        <v>834</v>
      </c>
      <c r="D13" s="7">
        <v>218</v>
      </c>
      <c r="E13" s="7">
        <v>38</v>
      </c>
      <c r="F13" s="7">
        <f t="shared" si="0"/>
        <v>1090</v>
      </c>
      <c r="G13" s="7">
        <f t="shared" si="1"/>
        <v>16161</v>
      </c>
      <c r="H13" s="42" t="s">
        <v>15</v>
      </c>
    </row>
    <row r="14" spans="1:10">
      <c r="A14" s="7" t="s">
        <v>62</v>
      </c>
      <c r="B14" s="42">
        <f>ABRIL2014!B14</f>
        <v>10</v>
      </c>
      <c r="C14" s="7">
        <v>944</v>
      </c>
      <c r="D14" s="7">
        <v>234</v>
      </c>
      <c r="E14" s="7">
        <v>52</v>
      </c>
      <c r="F14" s="7">
        <f t="shared" si="0"/>
        <v>1230</v>
      </c>
      <c r="G14" s="7">
        <f t="shared" si="1"/>
        <v>17391</v>
      </c>
      <c r="H14" s="42" t="s">
        <v>11</v>
      </c>
    </row>
    <row r="15" spans="1:10">
      <c r="A15" s="33" t="s">
        <v>7</v>
      </c>
      <c r="B15" s="34">
        <f>ABRIL2014!B15</f>
        <v>11</v>
      </c>
      <c r="C15" s="33">
        <v>841</v>
      </c>
      <c r="D15" s="33">
        <v>178</v>
      </c>
      <c r="E15" s="33">
        <v>66</v>
      </c>
      <c r="F15" s="33">
        <f t="shared" si="0"/>
        <v>1085</v>
      </c>
      <c r="G15" s="33">
        <f t="shared" si="1"/>
        <v>18476</v>
      </c>
      <c r="H15" s="34" t="s">
        <v>11</v>
      </c>
    </row>
    <row r="16" spans="1:10">
      <c r="A16" s="7" t="s">
        <v>8</v>
      </c>
      <c r="B16" s="42">
        <f>ABRIL2014!B16</f>
        <v>12</v>
      </c>
      <c r="C16" s="7">
        <v>501</v>
      </c>
      <c r="D16" s="7">
        <v>101</v>
      </c>
      <c r="E16" s="7">
        <v>38</v>
      </c>
      <c r="F16" s="7">
        <f t="shared" si="0"/>
        <v>640</v>
      </c>
      <c r="G16" s="7">
        <f t="shared" si="1"/>
        <v>19116</v>
      </c>
      <c r="H16" s="42" t="s">
        <v>11</v>
      </c>
    </row>
    <row r="17" spans="1:8">
      <c r="A17" s="7" t="s">
        <v>9</v>
      </c>
      <c r="B17" s="42">
        <f>ABRIL2014!B17</f>
        <v>13</v>
      </c>
      <c r="C17" s="7">
        <v>612</v>
      </c>
      <c r="D17" s="7">
        <v>50</v>
      </c>
      <c r="E17" s="7">
        <v>42</v>
      </c>
      <c r="F17" s="7">
        <f t="shared" si="0"/>
        <v>704</v>
      </c>
      <c r="G17" s="7">
        <f t="shared" si="1"/>
        <v>19820</v>
      </c>
      <c r="H17" s="42" t="s">
        <v>11</v>
      </c>
    </row>
    <row r="18" spans="1:8">
      <c r="A18" s="7" t="s">
        <v>61</v>
      </c>
      <c r="B18" s="42">
        <f>ABRIL2014!B18</f>
        <v>14</v>
      </c>
      <c r="C18" s="7">
        <v>608</v>
      </c>
      <c r="D18" s="7">
        <v>145</v>
      </c>
      <c r="E18" s="7">
        <v>37</v>
      </c>
      <c r="F18" s="7">
        <f t="shared" si="0"/>
        <v>790</v>
      </c>
      <c r="G18" s="7">
        <f t="shared" si="1"/>
        <v>20610</v>
      </c>
      <c r="H18" s="42" t="str">
        <f>ABRIL2014!H18</f>
        <v>B</v>
      </c>
    </row>
    <row r="19" spans="1:8">
      <c r="A19" s="7" t="s">
        <v>4</v>
      </c>
      <c r="B19" s="42">
        <f>ABRIL2014!B19</f>
        <v>15</v>
      </c>
      <c r="C19" s="7">
        <v>645</v>
      </c>
      <c r="D19" s="7">
        <v>169</v>
      </c>
      <c r="E19" s="7">
        <v>43</v>
      </c>
      <c r="F19" s="7">
        <f t="shared" si="0"/>
        <v>857</v>
      </c>
      <c r="G19" s="7">
        <f t="shared" si="1"/>
        <v>21467</v>
      </c>
      <c r="H19" s="42" t="s">
        <v>11</v>
      </c>
    </row>
    <row r="20" spans="1:8">
      <c r="A20" s="7" t="s">
        <v>5</v>
      </c>
      <c r="B20" s="42">
        <f>ABRIL2014!B20</f>
        <v>16</v>
      </c>
      <c r="C20" s="7">
        <v>875</v>
      </c>
      <c r="D20" s="7">
        <v>235</v>
      </c>
      <c r="E20" s="7">
        <v>39</v>
      </c>
      <c r="F20" s="7">
        <f t="shared" si="0"/>
        <v>1149</v>
      </c>
      <c r="G20" s="7">
        <f t="shared" si="1"/>
        <v>22616</v>
      </c>
      <c r="H20" s="42" t="s">
        <v>17</v>
      </c>
    </row>
    <row r="21" spans="1:8">
      <c r="A21" s="7" t="s">
        <v>62</v>
      </c>
      <c r="B21" s="42">
        <f>ABRIL2014!B21</f>
        <v>17</v>
      </c>
      <c r="C21" s="7">
        <v>843</v>
      </c>
      <c r="D21" s="7">
        <v>205</v>
      </c>
      <c r="E21" s="7">
        <v>48</v>
      </c>
      <c r="F21" s="7">
        <f t="shared" si="0"/>
        <v>1096</v>
      </c>
      <c r="G21" s="7">
        <f t="shared" si="1"/>
        <v>23712</v>
      </c>
      <c r="H21" s="42" t="s">
        <v>17</v>
      </c>
    </row>
    <row r="22" spans="1:8">
      <c r="A22" s="33" t="s">
        <v>7</v>
      </c>
      <c r="B22" s="34">
        <f>ABRIL2014!B22</f>
        <v>18</v>
      </c>
      <c r="C22" s="33">
        <v>887</v>
      </c>
      <c r="D22" s="33">
        <v>174</v>
      </c>
      <c r="E22" s="33">
        <v>32</v>
      </c>
      <c r="F22" s="33">
        <f t="shared" si="0"/>
        <v>1093</v>
      </c>
      <c r="G22" s="33">
        <f t="shared" si="1"/>
        <v>24805</v>
      </c>
      <c r="H22" s="34" t="s">
        <v>11</v>
      </c>
    </row>
    <row r="23" spans="1:8">
      <c r="A23" s="7" t="s">
        <v>8</v>
      </c>
      <c r="B23" s="42">
        <f>ABRIL2014!B23</f>
        <v>19</v>
      </c>
      <c r="C23" s="7">
        <v>650</v>
      </c>
      <c r="D23" s="7">
        <v>173</v>
      </c>
      <c r="E23" s="7">
        <v>40</v>
      </c>
      <c r="F23" s="7">
        <f t="shared" si="0"/>
        <v>863</v>
      </c>
      <c r="G23" s="7">
        <f t="shared" si="1"/>
        <v>25668</v>
      </c>
      <c r="H23" s="42" t="s">
        <v>11</v>
      </c>
    </row>
    <row r="24" spans="1:8">
      <c r="A24" s="7" t="s">
        <v>9</v>
      </c>
      <c r="B24" s="42">
        <f>ABRIL2014!B24</f>
        <v>20</v>
      </c>
      <c r="C24" s="7">
        <v>434</v>
      </c>
      <c r="D24" s="7">
        <v>184</v>
      </c>
      <c r="E24" s="7">
        <v>30</v>
      </c>
      <c r="F24" s="7">
        <f t="shared" si="0"/>
        <v>648</v>
      </c>
      <c r="G24" s="7">
        <f t="shared" si="1"/>
        <v>26316</v>
      </c>
      <c r="H24" s="42" t="s">
        <v>15</v>
      </c>
    </row>
    <row r="25" spans="1:8">
      <c r="A25" s="7" t="s">
        <v>61</v>
      </c>
      <c r="B25" s="42">
        <f>ABRIL2014!B25</f>
        <v>21</v>
      </c>
      <c r="C25" s="7">
        <v>305</v>
      </c>
      <c r="D25" s="7">
        <v>92</v>
      </c>
      <c r="E25" s="7">
        <v>28</v>
      </c>
      <c r="F25" s="7">
        <v>425</v>
      </c>
      <c r="G25" s="7">
        <f t="shared" si="1"/>
        <v>26741</v>
      </c>
      <c r="H25" s="42" t="s">
        <v>14</v>
      </c>
    </row>
    <row r="26" spans="1:8">
      <c r="A26" s="7" t="s">
        <v>4</v>
      </c>
      <c r="B26" s="42">
        <f>ABRIL2014!B26</f>
        <v>22</v>
      </c>
      <c r="C26" s="7">
        <v>437</v>
      </c>
      <c r="D26" s="7">
        <v>209</v>
      </c>
      <c r="E26" s="7">
        <v>53</v>
      </c>
      <c r="F26" s="7">
        <f t="shared" si="0"/>
        <v>699</v>
      </c>
      <c r="G26" s="7">
        <f t="shared" si="1"/>
        <v>27440</v>
      </c>
      <c r="H26" s="42" t="s">
        <v>17</v>
      </c>
    </row>
    <row r="27" spans="1:8">
      <c r="A27" s="7" t="s">
        <v>5</v>
      </c>
      <c r="B27" s="42">
        <f>ABRIL2014!B27</f>
        <v>23</v>
      </c>
      <c r="C27" s="7">
        <v>564</v>
      </c>
      <c r="D27" s="7">
        <v>226</v>
      </c>
      <c r="E27" s="7">
        <v>41</v>
      </c>
      <c r="F27" s="7">
        <f t="shared" si="0"/>
        <v>831</v>
      </c>
      <c r="G27" s="7">
        <f t="shared" si="1"/>
        <v>28271</v>
      </c>
      <c r="H27" s="42" t="str">
        <f>ABRIL2014!H27</f>
        <v>B</v>
      </c>
    </row>
    <row r="28" spans="1:8">
      <c r="A28" s="7" t="s">
        <v>62</v>
      </c>
      <c r="B28" s="42">
        <f>ABRIL2014!B28</f>
        <v>24</v>
      </c>
      <c r="C28" s="7">
        <v>812</v>
      </c>
      <c r="D28" s="7">
        <v>254</v>
      </c>
      <c r="E28" s="7">
        <v>35</v>
      </c>
      <c r="F28" s="7">
        <f t="shared" si="0"/>
        <v>1101</v>
      </c>
      <c r="G28" s="7">
        <f t="shared" si="1"/>
        <v>29372</v>
      </c>
      <c r="H28" s="42" t="str">
        <f>ABRIL2014!H28</f>
        <v>B</v>
      </c>
    </row>
    <row r="29" spans="1:8">
      <c r="A29" s="33" t="s">
        <v>7</v>
      </c>
      <c r="B29" s="34">
        <f>ABRIL2014!B29</f>
        <v>25</v>
      </c>
      <c r="C29" s="33">
        <v>651</v>
      </c>
      <c r="D29" s="33">
        <v>213</v>
      </c>
      <c r="E29" s="33">
        <v>34</v>
      </c>
      <c r="F29" s="33">
        <f t="shared" si="0"/>
        <v>898</v>
      </c>
      <c r="G29" s="33">
        <f t="shared" si="1"/>
        <v>30270</v>
      </c>
      <c r="H29" s="34" t="str">
        <f>ABRIL2014!H29</f>
        <v>B</v>
      </c>
    </row>
    <row r="30" spans="1:8">
      <c r="A30" s="7" t="s">
        <v>8</v>
      </c>
      <c r="B30" s="42">
        <f>ABRIL2014!B30</f>
        <v>26</v>
      </c>
      <c r="C30" s="7">
        <v>472</v>
      </c>
      <c r="D30" s="7">
        <v>182</v>
      </c>
      <c r="E30" s="7">
        <v>30</v>
      </c>
      <c r="F30" s="7">
        <f t="shared" si="0"/>
        <v>684</v>
      </c>
      <c r="G30" s="7">
        <f>G29+F30</f>
        <v>30954</v>
      </c>
      <c r="H30" s="42" t="str">
        <f>ABRIL2014!H30</f>
        <v>B</v>
      </c>
    </row>
    <row r="31" spans="1:8">
      <c r="A31" s="7" t="s">
        <v>9</v>
      </c>
      <c r="B31" s="42">
        <f>ABRIL2014!B31</f>
        <v>27</v>
      </c>
      <c r="C31" s="7">
        <v>400</v>
      </c>
      <c r="D31" s="7">
        <v>192</v>
      </c>
      <c r="E31" s="7">
        <v>28</v>
      </c>
      <c r="F31" s="7">
        <f t="shared" si="0"/>
        <v>620</v>
      </c>
      <c r="G31" s="7">
        <f>G30+F31</f>
        <v>31574</v>
      </c>
      <c r="H31" s="42" t="str">
        <f>ABRIL2014!H31</f>
        <v>B</v>
      </c>
    </row>
    <row r="32" spans="1:8">
      <c r="A32" s="7" t="s">
        <v>61</v>
      </c>
      <c r="B32" s="42">
        <f>ABRIL2014!B32</f>
        <v>28</v>
      </c>
      <c r="C32" s="7">
        <v>397</v>
      </c>
      <c r="D32" s="7">
        <v>179</v>
      </c>
      <c r="E32" s="7">
        <v>33</v>
      </c>
      <c r="F32" s="7">
        <f t="shared" si="0"/>
        <v>609</v>
      </c>
      <c r="G32" s="7">
        <f t="shared" si="1"/>
        <v>32183</v>
      </c>
      <c r="H32" s="42" t="s">
        <v>11</v>
      </c>
    </row>
    <row r="33" spans="1:8">
      <c r="A33" s="7" t="s">
        <v>4</v>
      </c>
      <c r="B33" s="42">
        <f>ABRIL2014!B33</f>
        <v>29</v>
      </c>
      <c r="C33" s="7">
        <v>411</v>
      </c>
      <c r="D33" s="7">
        <v>214</v>
      </c>
      <c r="E33" s="7">
        <v>21</v>
      </c>
      <c r="F33" s="7">
        <f t="shared" si="0"/>
        <v>646</v>
      </c>
      <c r="G33" s="7">
        <f t="shared" si="1"/>
        <v>32829</v>
      </c>
      <c r="H33" s="42" t="s">
        <v>14</v>
      </c>
    </row>
    <row r="34" spans="1:8">
      <c r="A34" s="7" t="s">
        <v>5</v>
      </c>
      <c r="B34" s="42">
        <f>ABRIL2014!B34</f>
        <v>30</v>
      </c>
      <c r="C34" s="7">
        <v>570</v>
      </c>
      <c r="D34" s="7">
        <v>106</v>
      </c>
      <c r="E34" s="7">
        <v>18</v>
      </c>
      <c r="F34" s="7">
        <f t="shared" si="0"/>
        <v>694</v>
      </c>
      <c r="G34" s="7">
        <f t="shared" si="1"/>
        <v>33523</v>
      </c>
      <c r="H34" s="42" t="s">
        <v>15</v>
      </c>
    </row>
    <row r="35" spans="1:8" ht="15.75" thickBot="1">
      <c r="A35" s="7" t="s">
        <v>62</v>
      </c>
      <c r="B35" s="42">
        <v>31</v>
      </c>
      <c r="C35" s="7">
        <v>865</v>
      </c>
      <c r="D35" s="7">
        <v>287</v>
      </c>
      <c r="E35" s="7">
        <v>52</v>
      </c>
      <c r="F35" s="7">
        <f t="shared" si="0"/>
        <v>1204</v>
      </c>
      <c r="G35" s="7">
        <f t="shared" si="1"/>
        <v>34727</v>
      </c>
      <c r="H35" s="42" t="s">
        <v>15</v>
      </c>
    </row>
    <row r="36" spans="1:8" ht="15.75" thickBot="1">
      <c r="B36"/>
      <c r="E36" s="36" t="s">
        <v>60</v>
      </c>
      <c r="F36" s="37"/>
      <c r="G36" s="44">
        <f>G35/B35</f>
        <v>1120.2258064516129</v>
      </c>
    </row>
    <row r="37" spans="1:8" ht="26.25">
      <c r="A37" s="19" t="s">
        <v>43</v>
      </c>
      <c r="B37"/>
      <c r="G37" s="20">
        <f>ABRIL2014!G36+G35</f>
        <v>6138190</v>
      </c>
    </row>
    <row r="74" spans="3:4">
      <c r="C74" s="55"/>
      <c r="D74" t="s">
        <v>71</v>
      </c>
    </row>
    <row r="75" spans="3:4">
      <c r="C75" s="46"/>
      <c r="D75" t="s">
        <v>72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4"/>
  <sheetViews>
    <sheetView topLeftCell="A43" workbookViewId="0">
      <selection activeCell="C73" sqref="C73:E74"/>
    </sheetView>
  </sheetViews>
  <sheetFormatPr baseColWidth="10" defaultRowHeight="15"/>
  <cols>
    <col min="2" max="2" width="9.7109375" style="25" customWidth="1"/>
    <col min="3" max="3" width="18.7109375" customWidth="1"/>
    <col min="4" max="4" width="15.5703125" customWidth="1"/>
    <col min="5" max="5" width="15.85546875" customWidth="1"/>
    <col min="6" max="6" width="11.5703125" customWidth="1"/>
    <col min="7" max="7" width="17.28515625" customWidth="1"/>
    <col min="8" max="8" width="10.5703125" style="25" customWidth="1"/>
  </cols>
  <sheetData>
    <row r="1" spans="1:8" ht="26.25">
      <c r="A1" s="9" t="s">
        <v>23</v>
      </c>
    </row>
    <row r="2" spans="1:8" ht="27" thickBot="1">
      <c r="A2" s="9"/>
    </row>
    <row r="3" spans="1:8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8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8">
      <c r="A5" s="33" t="s">
        <v>7</v>
      </c>
      <c r="B5" s="34">
        <f>MAYO2014!B5</f>
        <v>1</v>
      </c>
      <c r="C5" s="33">
        <v>746</v>
      </c>
      <c r="D5" s="33">
        <v>208</v>
      </c>
      <c r="E5" s="33">
        <v>49</v>
      </c>
      <c r="F5" s="33">
        <f>SUM(C5:E5)</f>
        <v>1003</v>
      </c>
      <c r="G5" s="33">
        <f>F5</f>
        <v>1003</v>
      </c>
      <c r="H5" s="34" t="s">
        <v>11</v>
      </c>
    </row>
    <row r="6" spans="1:8">
      <c r="A6" s="7" t="s">
        <v>8</v>
      </c>
      <c r="B6" s="42">
        <f>MAYO2014!B6</f>
        <v>2</v>
      </c>
      <c r="C6" s="7">
        <v>354</v>
      </c>
      <c r="D6" s="7">
        <v>110</v>
      </c>
      <c r="E6" s="7">
        <v>18</v>
      </c>
      <c r="F6" s="7">
        <f>SUM(C6:E6)</f>
        <v>482</v>
      </c>
      <c r="G6" s="7">
        <f>G5+F6</f>
        <v>1485</v>
      </c>
      <c r="H6" s="42" t="s">
        <v>11</v>
      </c>
    </row>
    <row r="7" spans="1:8">
      <c r="A7" s="7" t="s">
        <v>9</v>
      </c>
      <c r="B7" s="42">
        <f>MAYO2014!B7</f>
        <v>3</v>
      </c>
      <c r="C7" s="7">
        <v>345</v>
      </c>
      <c r="D7" s="7">
        <v>83</v>
      </c>
      <c r="E7" s="7">
        <v>20</v>
      </c>
      <c r="F7" s="7">
        <f t="shared" ref="F7:F33" si="0">SUM(C7:E7)</f>
        <v>448</v>
      </c>
      <c r="G7" s="7">
        <f t="shared" ref="G7:G34" si="1">G6+F7</f>
        <v>1933</v>
      </c>
      <c r="H7" s="42" t="s">
        <v>15</v>
      </c>
    </row>
    <row r="8" spans="1:8">
      <c r="A8" s="7" t="s">
        <v>61</v>
      </c>
      <c r="B8" s="42">
        <f>MAYO2014!B8</f>
        <v>4</v>
      </c>
      <c r="C8" s="7">
        <v>219</v>
      </c>
      <c r="D8" s="7">
        <v>67</v>
      </c>
      <c r="E8" s="7">
        <v>13</v>
      </c>
      <c r="F8" s="7">
        <f t="shared" si="0"/>
        <v>299</v>
      </c>
      <c r="G8" s="7">
        <f t="shared" si="1"/>
        <v>2232</v>
      </c>
      <c r="H8" s="42" t="s">
        <v>14</v>
      </c>
    </row>
    <row r="9" spans="1:8">
      <c r="A9" s="7" t="s">
        <v>4</v>
      </c>
      <c r="B9" s="42">
        <f>MAYO2014!B9</f>
        <v>5</v>
      </c>
      <c r="C9" s="7">
        <v>245</v>
      </c>
      <c r="D9" s="7">
        <v>70</v>
      </c>
      <c r="E9" s="7">
        <v>10</v>
      </c>
      <c r="F9" s="7">
        <f t="shared" si="0"/>
        <v>325</v>
      </c>
      <c r="G9" s="7">
        <f t="shared" si="1"/>
        <v>2557</v>
      </c>
      <c r="H9" s="42" t="str">
        <f>MAYO2014!H9</f>
        <v>R</v>
      </c>
    </row>
    <row r="10" spans="1:8">
      <c r="A10" s="7" t="s">
        <v>5</v>
      </c>
      <c r="B10" s="42">
        <f>MAYO2014!B10</f>
        <v>6</v>
      </c>
      <c r="C10" s="7">
        <v>436</v>
      </c>
      <c r="D10" s="7">
        <v>136</v>
      </c>
      <c r="E10" s="7">
        <v>19</v>
      </c>
      <c r="F10" s="7">
        <f t="shared" si="0"/>
        <v>591</v>
      </c>
      <c r="G10" s="7">
        <f t="shared" si="1"/>
        <v>3148</v>
      </c>
      <c r="H10" s="42" t="str">
        <f>MAYO2014!H10</f>
        <v>R</v>
      </c>
    </row>
    <row r="11" spans="1:8">
      <c r="A11" s="7" t="s">
        <v>62</v>
      </c>
      <c r="B11" s="42">
        <f>MAYO2014!B11</f>
        <v>7</v>
      </c>
      <c r="C11" s="7">
        <v>674</v>
      </c>
      <c r="D11" s="7">
        <v>182</v>
      </c>
      <c r="E11" s="7">
        <v>23</v>
      </c>
      <c r="F11" s="7">
        <f t="shared" si="0"/>
        <v>879</v>
      </c>
      <c r="G11" s="7">
        <f t="shared" si="1"/>
        <v>4027</v>
      </c>
      <c r="H11" s="42" t="str">
        <f>MAYO2014!H11</f>
        <v>B</v>
      </c>
    </row>
    <row r="12" spans="1:8">
      <c r="A12" s="33" t="s">
        <v>7</v>
      </c>
      <c r="B12" s="34">
        <f>MAYO2014!B12</f>
        <v>8</v>
      </c>
      <c r="C12" s="33">
        <v>628</v>
      </c>
      <c r="D12" s="33">
        <v>112</v>
      </c>
      <c r="E12" s="33">
        <v>10</v>
      </c>
      <c r="F12" s="33">
        <f t="shared" si="0"/>
        <v>750</v>
      </c>
      <c r="G12" s="33">
        <f t="shared" si="1"/>
        <v>4777</v>
      </c>
      <c r="H12" s="34" t="str">
        <f>MAYO2014!H12</f>
        <v>B</v>
      </c>
    </row>
    <row r="13" spans="1:8">
      <c r="A13" s="7" t="s">
        <v>8</v>
      </c>
      <c r="B13" s="42">
        <f>MAYO2014!B13</f>
        <v>9</v>
      </c>
      <c r="C13" s="7">
        <v>448</v>
      </c>
      <c r="D13" s="7">
        <v>105</v>
      </c>
      <c r="E13" s="7">
        <v>18</v>
      </c>
      <c r="F13" s="7">
        <f t="shared" si="0"/>
        <v>571</v>
      </c>
      <c r="G13" s="7">
        <f t="shared" si="1"/>
        <v>5348</v>
      </c>
      <c r="H13" s="42" t="s">
        <v>11</v>
      </c>
    </row>
    <row r="14" spans="1:8">
      <c r="A14" s="7" t="s">
        <v>9</v>
      </c>
      <c r="B14" s="42">
        <f>MAYO2014!B14</f>
        <v>10</v>
      </c>
      <c r="C14" s="7">
        <v>316</v>
      </c>
      <c r="D14" s="7">
        <v>218</v>
      </c>
      <c r="E14" s="7">
        <v>23</v>
      </c>
      <c r="F14" s="7">
        <f t="shared" si="0"/>
        <v>557</v>
      </c>
      <c r="G14" s="7">
        <f t="shared" si="1"/>
        <v>5905</v>
      </c>
      <c r="H14" s="42" t="s">
        <v>15</v>
      </c>
    </row>
    <row r="15" spans="1:8">
      <c r="A15" s="7" t="s">
        <v>61</v>
      </c>
      <c r="B15" s="42">
        <f>MAYO2014!B15</f>
        <v>11</v>
      </c>
      <c r="C15" s="7">
        <v>211</v>
      </c>
      <c r="D15" s="7">
        <v>94</v>
      </c>
      <c r="E15" s="7">
        <v>15</v>
      </c>
      <c r="F15" s="7">
        <f t="shared" si="0"/>
        <v>320</v>
      </c>
      <c r="G15" s="7">
        <f t="shared" si="1"/>
        <v>6225</v>
      </c>
      <c r="H15" s="42" t="s">
        <v>14</v>
      </c>
    </row>
    <row r="16" spans="1:8">
      <c r="A16" s="7" t="s">
        <v>4</v>
      </c>
      <c r="B16" s="42">
        <f>MAYO2014!B16</f>
        <v>12</v>
      </c>
      <c r="C16" s="7">
        <v>232</v>
      </c>
      <c r="D16" s="7">
        <v>76</v>
      </c>
      <c r="E16" s="7">
        <v>21</v>
      </c>
      <c r="F16" s="7">
        <f t="shared" si="0"/>
        <v>329</v>
      </c>
      <c r="G16" s="7">
        <f t="shared" si="1"/>
        <v>6554</v>
      </c>
      <c r="H16" s="42" t="s">
        <v>14</v>
      </c>
    </row>
    <row r="17" spans="1:10">
      <c r="A17" s="7" t="s">
        <v>5</v>
      </c>
      <c r="B17" s="42">
        <f>MAYO2014!B17</f>
        <v>13</v>
      </c>
      <c r="C17" s="7">
        <v>349</v>
      </c>
      <c r="D17" s="7">
        <v>76</v>
      </c>
      <c r="E17" s="7">
        <v>12</v>
      </c>
      <c r="F17" s="7">
        <f t="shared" si="0"/>
        <v>437</v>
      </c>
      <c r="G17" s="7">
        <f t="shared" si="1"/>
        <v>6991</v>
      </c>
      <c r="H17" s="42" t="s">
        <v>11</v>
      </c>
    </row>
    <row r="18" spans="1:10">
      <c r="A18" s="7" t="s">
        <v>62</v>
      </c>
      <c r="B18" s="42">
        <f>MAYO2014!B18</f>
        <v>14</v>
      </c>
      <c r="C18" s="7">
        <v>425</v>
      </c>
      <c r="D18" s="7">
        <v>126</v>
      </c>
      <c r="E18" s="7">
        <v>24</v>
      </c>
      <c r="F18" s="7">
        <f t="shared" si="0"/>
        <v>575</v>
      </c>
      <c r="G18" s="7">
        <f t="shared" si="1"/>
        <v>7566</v>
      </c>
      <c r="H18" s="42" t="s">
        <v>11</v>
      </c>
    </row>
    <row r="19" spans="1:10">
      <c r="A19" s="33" t="s">
        <v>7</v>
      </c>
      <c r="B19" s="34">
        <f>MAYO2014!B19</f>
        <v>15</v>
      </c>
      <c r="C19" s="33">
        <v>328</v>
      </c>
      <c r="D19" s="33">
        <v>57</v>
      </c>
      <c r="E19" s="33">
        <v>35</v>
      </c>
      <c r="F19" s="33">
        <f t="shared" si="0"/>
        <v>420</v>
      </c>
      <c r="G19" s="33">
        <f t="shared" si="1"/>
        <v>7986</v>
      </c>
      <c r="H19" s="34" t="s">
        <v>11</v>
      </c>
    </row>
    <row r="20" spans="1:10">
      <c r="A20" s="7" t="s">
        <v>8</v>
      </c>
      <c r="B20" s="42">
        <f>MAYO2014!B20</f>
        <v>16</v>
      </c>
      <c r="C20" s="7">
        <v>240</v>
      </c>
      <c r="D20" s="7">
        <v>78</v>
      </c>
      <c r="E20" s="7">
        <v>21</v>
      </c>
      <c r="F20" s="7">
        <f t="shared" si="0"/>
        <v>339</v>
      </c>
      <c r="G20" s="7">
        <f t="shared" si="1"/>
        <v>8325</v>
      </c>
      <c r="H20" s="42" t="s">
        <v>17</v>
      </c>
    </row>
    <row r="21" spans="1:10">
      <c r="A21" s="7" t="s">
        <v>9</v>
      </c>
      <c r="B21" s="42">
        <f>MAYO2014!B21</f>
        <v>17</v>
      </c>
      <c r="C21" s="7">
        <v>210</v>
      </c>
      <c r="D21" s="7">
        <v>73</v>
      </c>
      <c r="E21" s="7">
        <v>19</v>
      </c>
      <c r="F21" s="43">
        <v>302</v>
      </c>
      <c r="G21" s="43">
        <f t="shared" si="1"/>
        <v>8627</v>
      </c>
      <c r="H21" s="42" t="s">
        <v>11</v>
      </c>
    </row>
    <row r="22" spans="1:10">
      <c r="A22" s="7" t="s">
        <v>61</v>
      </c>
      <c r="B22" s="42">
        <f>MAYO2014!B22</f>
        <v>18</v>
      </c>
      <c r="C22" s="7">
        <v>217</v>
      </c>
      <c r="D22" s="7">
        <v>79</v>
      </c>
      <c r="E22" s="7">
        <v>12</v>
      </c>
      <c r="F22" s="7">
        <f t="shared" si="0"/>
        <v>308</v>
      </c>
      <c r="G22" s="7">
        <f t="shared" si="1"/>
        <v>8935</v>
      </c>
      <c r="H22" s="42" t="s">
        <v>11</v>
      </c>
    </row>
    <row r="23" spans="1:10">
      <c r="A23" s="7" t="s">
        <v>4</v>
      </c>
      <c r="B23" s="42">
        <f>MAYO2014!B23</f>
        <v>19</v>
      </c>
      <c r="C23" s="7">
        <v>406</v>
      </c>
      <c r="D23" s="7">
        <v>145</v>
      </c>
      <c r="E23" s="7">
        <v>20</v>
      </c>
      <c r="F23" s="7">
        <f t="shared" si="0"/>
        <v>571</v>
      </c>
      <c r="G23" s="7">
        <f t="shared" si="1"/>
        <v>9506</v>
      </c>
      <c r="H23" s="42" t="s">
        <v>11</v>
      </c>
    </row>
    <row r="24" spans="1:10">
      <c r="A24" s="7" t="s">
        <v>5</v>
      </c>
      <c r="B24" s="42">
        <f>MAYO2014!B24</f>
        <v>20</v>
      </c>
      <c r="C24" s="7">
        <v>1304</v>
      </c>
      <c r="D24" s="7">
        <v>529</v>
      </c>
      <c r="E24" s="7">
        <v>52</v>
      </c>
      <c r="F24" s="7">
        <f t="shared" si="0"/>
        <v>1885</v>
      </c>
      <c r="G24" s="7">
        <f t="shared" si="1"/>
        <v>11391</v>
      </c>
      <c r="H24" s="42" t="s">
        <v>11</v>
      </c>
    </row>
    <row r="25" spans="1:10">
      <c r="A25" s="7" t="s">
        <v>62</v>
      </c>
      <c r="B25" s="42">
        <f>MAYO2014!B25</f>
        <v>21</v>
      </c>
      <c r="C25" s="7">
        <v>1433</v>
      </c>
      <c r="D25" s="7">
        <v>551</v>
      </c>
      <c r="E25" s="7">
        <v>84</v>
      </c>
      <c r="F25" s="45">
        <f t="shared" si="0"/>
        <v>2068</v>
      </c>
      <c r="G25" s="7">
        <f t="shared" si="1"/>
        <v>13459</v>
      </c>
      <c r="H25" s="42" t="s">
        <v>11</v>
      </c>
      <c r="I25" s="46">
        <v>2068</v>
      </c>
      <c r="J25" t="s">
        <v>65</v>
      </c>
    </row>
    <row r="26" spans="1:10">
      <c r="A26" s="33" t="s">
        <v>7</v>
      </c>
      <c r="B26" s="34">
        <f>MAYO2014!B26</f>
        <v>22</v>
      </c>
      <c r="C26" s="33">
        <v>568</v>
      </c>
      <c r="D26" s="33">
        <v>188</v>
      </c>
      <c r="E26" s="33">
        <v>32</v>
      </c>
      <c r="F26" s="33">
        <f t="shared" si="0"/>
        <v>788</v>
      </c>
      <c r="G26" s="33">
        <f t="shared" si="1"/>
        <v>14247</v>
      </c>
      <c r="H26" s="34" t="s">
        <v>15</v>
      </c>
    </row>
    <row r="27" spans="1:10">
      <c r="A27" s="7" t="s">
        <v>8</v>
      </c>
      <c r="B27" s="42">
        <f>MAYO2014!B27</f>
        <v>23</v>
      </c>
      <c r="C27" s="7">
        <v>319</v>
      </c>
      <c r="D27" s="7">
        <v>157</v>
      </c>
      <c r="E27" s="7">
        <v>26</v>
      </c>
      <c r="F27" s="7">
        <f t="shared" si="0"/>
        <v>502</v>
      </c>
      <c r="G27" s="7">
        <f t="shared" si="1"/>
        <v>14749</v>
      </c>
      <c r="H27" s="42" t="s">
        <v>15</v>
      </c>
    </row>
    <row r="28" spans="1:10">
      <c r="A28" s="7" t="s">
        <v>9</v>
      </c>
      <c r="B28" s="42">
        <f>MAYO2014!B28</f>
        <v>24</v>
      </c>
      <c r="C28" s="7">
        <v>282</v>
      </c>
      <c r="D28" s="7">
        <v>162</v>
      </c>
      <c r="E28" s="7">
        <v>11</v>
      </c>
      <c r="F28" s="7">
        <f t="shared" si="0"/>
        <v>455</v>
      </c>
      <c r="G28" s="7">
        <f t="shared" si="1"/>
        <v>15204</v>
      </c>
      <c r="H28" s="42" t="s">
        <v>15</v>
      </c>
    </row>
    <row r="29" spans="1:10">
      <c r="A29" s="7" t="s">
        <v>61</v>
      </c>
      <c r="B29" s="42">
        <f>MAYO2014!B29</f>
        <v>25</v>
      </c>
      <c r="C29" s="7">
        <v>329</v>
      </c>
      <c r="D29" s="7">
        <v>82</v>
      </c>
      <c r="E29" s="7">
        <v>12</v>
      </c>
      <c r="F29" s="7">
        <f t="shared" si="0"/>
        <v>423</v>
      </c>
      <c r="G29" s="7">
        <f t="shared" si="1"/>
        <v>15627</v>
      </c>
      <c r="H29" s="42" t="s">
        <v>11</v>
      </c>
    </row>
    <row r="30" spans="1:10">
      <c r="A30" s="7" t="s">
        <v>4</v>
      </c>
      <c r="B30" s="42">
        <f>MAYO2014!B30</f>
        <v>26</v>
      </c>
      <c r="C30" s="7">
        <v>320</v>
      </c>
      <c r="D30" s="7">
        <v>124</v>
      </c>
      <c r="E30" s="7">
        <v>15</v>
      </c>
      <c r="F30" s="7">
        <f t="shared" si="0"/>
        <v>459</v>
      </c>
      <c r="G30" s="7">
        <f t="shared" si="1"/>
        <v>16086</v>
      </c>
      <c r="H30" s="42" t="s">
        <v>11</v>
      </c>
    </row>
    <row r="31" spans="1:10">
      <c r="A31" s="7" t="s">
        <v>5</v>
      </c>
      <c r="B31" s="42">
        <f>MAYO2014!B31</f>
        <v>27</v>
      </c>
      <c r="C31" s="7">
        <v>618</v>
      </c>
      <c r="D31" s="7">
        <v>256</v>
      </c>
      <c r="E31" s="7">
        <v>37</v>
      </c>
      <c r="F31" s="7">
        <f t="shared" si="0"/>
        <v>911</v>
      </c>
      <c r="G31" s="7">
        <f t="shared" si="1"/>
        <v>16997</v>
      </c>
      <c r="H31" s="42" t="s">
        <v>11</v>
      </c>
    </row>
    <row r="32" spans="1:10">
      <c r="A32" s="7" t="s">
        <v>62</v>
      </c>
      <c r="B32" s="42">
        <f>MAYO2014!B32</f>
        <v>28</v>
      </c>
      <c r="C32" s="7">
        <v>845</v>
      </c>
      <c r="D32" s="7">
        <v>237</v>
      </c>
      <c r="E32" s="7">
        <v>42</v>
      </c>
      <c r="F32" s="7">
        <f t="shared" si="0"/>
        <v>1124</v>
      </c>
      <c r="G32" s="7">
        <f t="shared" si="1"/>
        <v>18121</v>
      </c>
      <c r="H32" s="42" t="s">
        <v>11</v>
      </c>
    </row>
    <row r="33" spans="1:8">
      <c r="A33" s="33" t="s">
        <v>7</v>
      </c>
      <c r="B33" s="34">
        <f>MAYO2014!B33</f>
        <v>29</v>
      </c>
      <c r="C33" s="33">
        <v>660</v>
      </c>
      <c r="D33" s="33">
        <v>169</v>
      </c>
      <c r="E33" s="33">
        <v>40</v>
      </c>
      <c r="F33" s="33">
        <f t="shared" si="0"/>
        <v>869</v>
      </c>
      <c r="G33" s="33">
        <f t="shared" si="1"/>
        <v>18990</v>
      </c>
      <c r="H33" s="34" t="s">
        <v>11</v>
      </c>
    </row>
    <row r="34" spans="1:8">
      <c r="A34" s="7" t="s">
        <v>8</v>
      </c>
      <c r="B34" s="42">
        <f>MAYO2014!B34</f>
        <v>30</v>
      </c>
      <c r="C34" s="7">
        <v>368</v>
      </c>
      <c r="D34" s="7">
        <v>94</v>
      </c>
      <c r="E34" s="7">
        <v>12</v>
      </c>
      <c r="F34" s="43">
        <v>474</v>
      </c>
      <c r="G34" s="7">
        <f t="shared" si="1"/>
        <v>19464</v>
      </c>
      <c r="H34" s="42" t="s">
        <v>11</v>
      </c>
    </row>
    <row r="35" spans="1:8" ht="15.75" thickBot="1">
      <c r="B35"/>
      <c r="E35" s="49" t="s">
        <v>60</v>
      </c>
      <c r="F35" s="50"/>
      <c r="G35" s="51">
        <f>G34/B34</f>
        <v>648.79999999999995</v>
      </c>
    </row>
    <row r="36" spans="1:8" ht="26.25">
      <c r="A36" s="19" t="s">
        <v>43</v>
      </c>
      <c r="B36"/>
      <c r="G36" s="20">
        <f>MAYO2014!G37+G34</f>
        <v>6157654</v>
      </c>
    </row>
    <row r="73" spans="3:4">
      <c r="C73" s="55"/>
      <c r="D73" t="s">
        <v>71</v>
      </c>
    </row>
    <row r="74" spans="3:4">
      <c r="C74" s="46"/>
      <c r="D74" t="s">
        <v>72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5"/>
  <sheetViews>
    <sheetView topLeftCell="A29" workbookViewId="0">
      <selection activeCell="G37" sqref="G37"/>
    </sheetView>
  </sheetViews>
  <sheetFormatPr baseColWidth="10" defaultRowHeight="15"/>
  <cols>
    <col min="2" max="2" width="8.7109375" style="25" customWidth="1"/>
    <col min="3" max="3" width="18.85546875" customWidth="1"/>
    <col min="4" max="4" width="15.5703125" customWidth="1"/>
    <col min="5" max="5" width="13.85546875" customWidth="1"/>
    <col min="6" max="6" width="11.5703125" customWidth="1"/>
    <col min="7" max="7" width="17.42578125" customWidth="1"/>
    <col min="8" max="8" width="11.28515625" style="25" customWidth="1"/>
  </cols>
  <sheetData>
    <row r="1" spans="1:8" ht="26.25">
      <c r="A1" s="9" t="s">
        <v>55</v>
      </c>
    </row>
    <row r="2" spans="1:8" ht="27" thickBot="1">
      <c r="A2" s="9"/>
    </row>
    <row r="3" spans="1:8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8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8">
      <c r="A5" s="1" t="s">
        <v>9</v>
      </c>
      <c r="B5" s="30">
        <f>JUNIO2014!B5</f>
        <v>1</v>
      </c>
      <c r="C5" s="1">
        <v>365</v>
      </c>
      <c r="D5" s="1">
        <v>118</v>
      </c>
      <c r="E5" s="1">
        <v>18</v>
      </c>
      <c r="F5" s="1">
        <f>SUM(C5:E5)</f>
        <v>501</v>
      </c>
      <c r="G5" s="1">
        <f>F5</f>
        <v>501</v>
      </c>
      <c r="H5" s="30" t="str">
        <f>JUNIO2014!H5</f>
        <v>B</v>
      </c>
    </row>
    <row r="6" spans="1:8">
      <c r="A6" s="1" t="s">
        <v>61</v>
      </c>
      <c r="B6" s="30">
        <f>JUNIO2014!B6</f>
        <v>2</v>
      </c>
      <c r="C6" s="1">
        <v>722</v>
      </c>
      <c r="D6" s="1">
        <v>158</v>
      </c>
      <c r="E6" s="1">
        <v>20</v>
      </c>
      <c r="F6" s="1">
        <f t="shared" ref="F6:F35" si="0">SUM(C6:E6)</f>
        <v>900</v>
      </c>
      <c r="G6" s="1">
        <f>G5+F6</f>
        <v>1401</v>
      </c>
      <c r="H6" s="30" t="s">
        <v>15</v>
      </c>
    </row>
    <row r="7" spans="1:8">
      <c r="A7" s="1" t="s">
        <v>4</v>
      </c>
      <c r="B7" s="30">
        <f>JUNIO2014!B7</f>
        <v>3</v>
      </c>
      <c r="C7" s="1">
        <v>492</v>
      </c>
      <c r="D7" s="1">
        <v>124</v>
      </c>
      <c r="E7" s="1">
        <v>21</v>
      </c>
      <c r="F7" s="1">
        <f t="shared" si="0"/>
        <v>637</v>
      </c>
      <c r="G7" s="1">
        <f t="shared" ref="G7:G35" si="1">G6+F7</f>
        <v>2038</v>
      </c>
      <c r="H7" s="30" t="s">
        <v>11</v>
      </c>
    </row>
    <row r="8" spans="1:8">
      <c r="A8" s="1" t="s">
        <v>5</v>
      </c>
      <c r="B8" s="30">
        <f>JUNIO2014!B8</f>
        <v>4</v>
      </c>
      <c r="C8" s="1">
        <v>445</v>
      </c>
      <c r="D8" s="1">
        <v>172</v>
      </c>
      <c r="E8" s="1">
        <v>18</v>
      </c>
      <c r="F8" s="1">
        <f t="shared" si="0"/>
        <v>635</v>
      </c>
      <c r="G8" s="1">
        <f t="shared" si="1"/>
        <v>2673</v>
      </c>
      <c r="H8" s="30" t="s">
        <v>22</v>
      </c>
    </row>
    <row r="9" spans="1:8">
      <c r="A9" s="1" t="s">
        <v>62</v>
      </c>
      <c r="B9" s="30">
        <f>JUNIO2014!B9</f>
        <v>5</v>
      </c>
      <c r="C9" s="1">
        <v>504</v>
      </c>
      <c r="D9" s="1">
        <v>124</v>
      </c>
      <c r="E9" s="1">
        <v>22</v>
      </c>
      <c r="F9" s="1">
        <f t="shared" si="0"/>
        <v>650</v>
      </c>
      <c r="G9" s="1">
        <f t="shared" si="1"/>
        <v>3323</v>
      </c>
      <c r="H9" s="30" t="s">
        <v>14</v>
      </c>
    </row>
    <row r="10" spans="1:8">
      <c r="A10" s="33" t="s">
        <v>7</v>
      </c>
      <c r="B10" s="34">
        <f>JUNIO2014!B10</f>
        <v>6</v>
      </c>
      <c r="C10" s="33">
        <v>785</v>
      </c>
      <c r="D10" s="33">
        <v>148</v>
      </c>
      <c r="E10" s="33">
        <v>34</v>
      </c>
      <c r="F10" s="33">
        <f t="shared" si="0"/>
        <v>967</v>
      </c>
      <c r="G10" s="33">
        <f t="shared" si="1"/>
        <v>4290</v>
      </c>
      <c r="H10" s="34" t="s">
        <v>11</v>
      </c>
    </row>
    <row r="11" spans="1:8">
      <c r="A11" s="1" t="s">
        <v>8</v>
      </c>
      <c r="B11" s="30">
        <f>JUNIO2014!B11</f>
        <v>7</v>
      </c>
      <c r="C11" s="1">
        <v>786</v>
      </c>
      <c r="D11" s="1">
        <v>184</v>
      </c>
      <c r="E11" s="1">
        <v>37</v>
      </c>
      <c r="F11" s="1">
        <f t="shared" si="0"/>
        <v>1007</v>
      </c>
      <c r="G11" s="1">
        <f t="shared" si="1"/>
        <v>5297</v>
      </c>
      <c r="H11" s="30" t="s">
        <v>11</v>
      </c>
    </row>
    <row r="12" spans="1:8">
      <c r="A12" s="1" t="s">
        <v>9</v>
      </c>
      <c r="B12" s="30">
        <f>JUNIO2014!B12</f>
        <v>8</v>
      </c>
      <c r="C12" s="1">
        <v>713</v>
      </c>
      <c r="D12" s="1">
        <v>224</v>
      </c>
      <c r="E12" s="1">
        <v>41</v>
      </c>
      <c r="F12" s="1">
        <f t="shared" si="0"/>
        <v>978</v>
      </c>
      <c r="G12" s="1">
        <f t="shared" si="1"/>
        <v>6275</v>
      </c>
      <c r="H12" s="30" t="s">
        <v>11</v>
      </c>
    </row>
    <row r="13" spans="1:8">
      <c r="A13" s="1" t="s">
        <v>61</v>
      </c>
      <c r="B13" s="30">
        <f>JUNIO2014!B13</f>
        <v>9</v>
      </c>
      <c r="C13" s="1">
        <v>754</v>
      </c>
      <c r="D13" s="1">
        <v>273</v>
      </c>
      <c r="E13" s="1">
        <v>55</v>
      </c>
      <c r="F13" s="1">
        <f t="shared" si="0"/>
        <v>1082</v>
      </c>
      <c r="G13" s="1">
        <f t="shared" si="1"/>
        <v>7357</v>
      </c>
      <c r="H13" s="30" t="s">
        <v>11</v>
      </c>
    </row>
    <row r="14" spans="1:8">
      <c r="A14" s="1" t="s">
        <v>4</v>
      </c>
      <c r="B14" s="30">
        <f>JUNIO2014!B14</f>
        <v>10</v>
      </c>
      <c r="C14" s="1">
        <v>684</v>
      </c>
      <c r="D14" s="1">
        <v>212</v>
      </c>
      <c r="E14" s="1">
        <v>22</v>
      </c>
      <c r="F14" s="1">
        <f t="shared" si="0"/>
        <v>918</v>
      </c>
      <c r="G14" s="1">
        <f t="shared" si="1"/>
        <v>8275</v>
      </c>
      <c r="H14" s="30" t="s">
        <v>17</v>
      </c>
    </row>
    <row r="15" spans="1:8">
      <c r="A15" s="1" t="s">
        <v>5</v>
      </c>
      <c r="B15" s="30">
        <f>JUNIO2014!B15</f>
        <v>11</v>
      </c>
      <c r="C15" s="1">
        <v>1114</v>
      </c>
      <c r="D15" s="1">
        <v>310</v>
      </c>
      <c r="E15" s="1">
        <v>24</v>
      </c>
      <c r="F15" s="1">
        <f t="shared" si="0"/>
        <v>1448</v>
      </c>
      <c r="G15" s="1">
        <f t="shared" si="1"/>
        <v>9723</v>
      </c>
      <c r="H15" s="30" t="s">
        <v>11</v>
      </c>
    </row>
    <row r="16" spans="1:8">
      <c r="A16" s="1" t="s">
        <v>62</v>
      </c>
      <c r="B16" s="30">
        <f>JUNIO2014!B16</f>
        <v>12</v>
      </c>
      <c r="C16" s="1">
        <v>794</v>
      </c>
      <c r="D16" s="1">
        <v>191</v>
      </c>
      <c r="E16" s="1">
        <v>36</v>
      </c>
      <c r="F16" s="1">
        <f t="shared" si="0"/>
        <v>1021</v>
      </c>
      <c r="G16" s="1">
        <f t="shared" si="1"/>
        <v>10744</v>
      </c>
      <c r="H16" s="30" t="s">
        <v>14</v>
      </c>
    </row>
    <row r="17" spans="1:10">
      <c r="A17" s="33" t="s">
        <v>7</v>
      </c>
      <c r="B17" s="34">
        <f>JUNIO2014!B17</f>
        <v>13</v>
      </c>
      <c r="C17" s="33">
        <v>488</v>
      </c>
      <c r="D17" s="33">
        <v>113</v>
      </c>
      <c r="E17" s="33">
        <v>32</v>
      </c>
      <c r="F17" s="33">
        <f t="shared" si="0"/>
        <v>633</v>
      </c>
      <c r="G17" s="33">
        <f t="shared" si="1"/>
        <v>11377</v>
      </c>
      <c r="H17" s="34" t="s">
        <v>11</v>
      </c>
    </row>
    <row r="18" spans="1:10">
      <c r="A18" s="1" t="s">
        <v>8</v>
      </c>
      <c r="B18" s="30">
        <f>JUNIO2014!B18</f>
        <v>14</v>
      </c>
      <c r="C18" s="1">
        <v>712</v>
      </c>
      <c r="D18" s="1">
        <v>168</v>
      </c>
      <c r="E18" s="1">
        <v>36</v>
      </c>
      <c r="F18" s="1">
        <f t="shared" si="0"/>
        <v>916</v>
      </c>
      <c r="G18" s="1">
        <f t="shared" si="1"/>
        <v>12293</v>
      </c>
      <c r="H18" s="30" t="s">
        <v>11</v>
      </c>
    </row>
    <row r="19" spans="1:10">
      <c r="A19" s="1" t="s">
        <v>9</v>
      </c>
      <c r="B19" s="30">
        <f>JUNIO2014!B19</f>
        <v>15</v>
      </c>
      <c r="C19" s="1">
        <v>674</v>
      </c>
      <c r="D19" s="1">
        <v>202</v>
      </c>
      <c r="E19" s="1">
        <v>30</v>
      </c>
      <c r="F19" s="1">
        <v>906</v>
      </c>
      <c r="G19" s="1">
        <f t="shared" si="1"/>
        <v>13199</v>
      </c>
      <c r="H19" s="30" t="s">
        <v>22</v>
      </c>
    </row>
    <row r="20" spans="1:10">
      <c r="A20" s="1" t="s">
        <v>61</v>
      </c>
      <c r="B20" s="30">
        <f>JUNIO2014!B20</f>
        <v>16</v>
      </c>
      <c r="C20" s="1">
        <v>1075</v>
      </c>
      <c r="D20" s="1">
        <v>266</v>
      </c>
      <c r="E20" s="1">
        <v>37</v>
      </c>
      <c r="F20" s="1">
        <f t="shared" si="0"/>
        <v>1378</v>
      </c>
      <c r="G20" s="1">
        <f t="shared" si="1"/>
        <v>14577</v>
      </c>
      <c r="H20" s="30" t="s">
        <v>15</v>
      </c>
    </row>
    <row r="21" spans="1:10">
      <c r="A21" s="1" t="s">
        <v>4</v>
      </c>
      <c r="B21" s="30">
        <f>JUNIO2014!B21</f>
        <v>17</v>
      </c>
      <c r="C21" s="1">
        <v>720</v>
      </c>
      <c r="D21" s="1">
        <v>170</v>
      </c>
      <c r="E21" s="1">
        <v>24</v>
      </c>
      <c r="F21" s="1">
        <f t="shared" si="0"/>
        <v>914</v>
      </c>
      <c r="G21" s="1">
        <f t="shared" si="1"/>
        <v>15491</v>
      </c>
      <c r="H21" s="30" t="s">
        <v>15</v>
      </c>
    </row>
    <row r="22" spans="1:10">
      <c r="A22" s="1" t="s">
        <v>5</v>
      </c>
      <c r="B22" s="30">
        <f>JUNIO2014!B22</f>
        <v>18</v>
      </c>
      <c r="C22" s="1">
        <v>1419</v>
      </c>
      <c r="D22" s="1">
        <v>336</v>
      </c>
      <c r="E22" s="1">
        <v>31</v>
      </c>
      <c r="F22" s="1">
        <f t="shared" si="0"/>
        <v>1786</v>
      </c>
      <c r="G22" s="1">
        <f t="shared" si="1"/>
        <v>17277</v>
      </c>
      <c r="H22" s="30" t="s">
        <v>11</v>
      </c>
    </row>
    <row r="23" spans="1:10">
      <c r="A23" s="1" t="s">
        <v>62</v>
      </c>
      <c r="B23" s="30">
        <f>JUNIO2014!B23</f>
        <v>19</v>
      </c>
      <c r="C23" s="1">
        <v>1663</v>
      </c>
      <c r="D23" s="1">
        <v>520</v>
      </c>
      <c r="E23" s="1">
        <v>38</v>
      </c>
      <c r="F23" s="1">
        <f t="shared" si="0"/>
        <v>2221</v>
      </c>
      <c r="G23" s="1">
        <f t="shared" si="1"/>
        <v>19498</v>
      </c>
      <c r="H23" s="30" t="s">
        <v>11</v>
      </c>
    </row>
    <row r="24" spans="1:10">
      <c r="A24" s="33" t="s">
        <v>7</v>
      </c>
      <c r="B24" s="34">
        <f>JUNIO2014!B24</f>
        <v>20</v>
      </c>
      <c r="C24" s="33">
        <v>1577</v>
      </c>
      <c r="D24" s="33">
        <v>565</v>
      </c>
      <c r="E24" s="33">
        <v>39</v>
      </c>
      <c r="F24" s="33">
        <f t="shared" si="0"/>
        <v>2181</v>
      </c>
      <c r="G24" s="33">
        <f t="shared" si="1"/>
        <v>21679</v>
      </c>
      <c r="H24" s="34" t="s">
        <v>11</v>
      </c>
    </row>
    <row r="25" spans="1:10">
      <c r="A25" s="1" t="s">
        <v>8</v>
      </c>
      <c r="B25" s="30">
        <f>JUNIO2014!B25</f>
        <v>21</v>
      </c>
      <c r="C25" s="1">
        <v>1965</v>
      </c>
      <c r="D25" s="1">
        <v>650</v>
      </c>
      <c r="E25" s="1">
        <v>92</v>
      </c>
      <c r="F25" s="1">
        <f t="shared" si="0"/>
        <v>2707</v>
      </c>
      <c r="G25" s="1">
        <f t="shared" si="1"/>
        <v>24386</v>
      </c>
      <c r="H25" s="30" t="s">
        <v>11</v>
      </c>
    </row>
    <row r="26" spans="1:10">
      <c r="A26" s="1" t="s">
        <v>9</v>
      </c>
      <c r="B26" s="30">
        <f>JUNIO2014!B26</f>
        <v>22</v>
      </c>
      <c r="C26" s="1">
        <v>1278</v>
      </c>
      <c r="D26" s="1">
        <v>462</v>
      </c>
      <c r="E26" s="1">
        <v>56</v>
      </c>
      <c r="F26" s="1">
        <f t="shared" si="0"/>
        <v>1796</v>
      </c>
      <c r="G26" s="1">
        <f t="shared" si="1"/>
        <v>26182</v>
      </c>
      <c r="H26" s="30" t="s">
        <v>14</v>
      </c>
    </row>
    <row r="27" spans="1:10">
      <c r="A27" s="1" t="s">
        <v>61</v>
      </c>
      <c r="B27" s="30">
        <f>JUNIO2014!B27</f>
        <v>23</v>
      </c>
      <c r="C27" s="1">
        <v>1643</v>
      </c>
      <c r="D27" s="1">
        <v>450</v>
      </c>
      <c r="E27" s="1">
        <v>65</v>
      </c>
      <c r="F27" s="1">
        <f t="shared" si="0"/>
        <v>2158</v>
      </c>
      <c r="G27" s="1">
        <f t="shared" si="1"/>
        <v>28340</v>
      </c>
      <c r="H27" s="30" t="s">
        <v>15</v>
      </c>
    </row>
    <row r="28" spans="1:10">
      <c r="A28" s="1" t="s">
        <v>4</v>
      </c>
      <c r="B28" s="30">
        <f>JUNIO2014!B28</f>
        <v>24</v>
      </c>
      <c r="C28" s="1">
        <v>2246</v>
      </c>
      <c r="D28" s="1">
        <v>649</v>
      </c>
      <c r="E28" s="1">
        <v>58</v>
      </c>
      <c r="F28" s="1">
        <f t="shared" si="0"/>
        <v>2953</v>
      </c>
      <c r="G28" s="1">
        <f t="shared" si="1"/>
        <v>31293</v>
      </c>
      <c r="H28" s="30" t="s">
        <v>11</v>
      </c>
    </row>
    <row r="29" spans="1:10">
      <c r="A29" s="1" t="s">
        <v>5</v>
      </c>
      <c r="B29" s="30">
        <f>JUNIO2014!B29</f>
        <v>25</v>
      </c>
      <c r="C29" s="1">
        <v>2309</v>
      </c>
      <c r="D29" s="1">
        <v>600</v>
      </c>
      <c r="E29" s="1">
        <v>62</v>
      </c>
      <c r="F29" s="1">
        <f t="shared" si="0"/>
        <v>2971</v>
      </c>
      <c r="G29" s="1">
        <f t="shared" si="1"/>
        <v>34264</v>
      </c>
      <c r="H29" s="30" t="s">
        <v>11</v>
      </c>
    </row>
    <row r="30" spans="1:10">
      <c r="A30" s="1" t="s">
        <v>62</v>
      </c>
      <c r="B30" s="30">
        <f>JUNIO2014!B30</f>
        <v>26</v>
      </c>
      <c r="C30" s="1">
        <v>2330</v>
      </c>
      <c r="D30" s="1">
        <v>687</v>
      </c>
      <c r="E30" s="1">
        <v>102</v>
      </c>
      <c r="F30" s="45">
        <f t="shared" si="0"/>
        <v>3119</v>
      </c>
      <c r="G30" s="1">
        <f t="shared" si="1"/>
        <v>37383</v>
      </c>
      <c r="H30" s="30" t="s">
        <v>11</v>
      </c>
      <c r="I30" s="46">
        <v>3119</v>
      </c>
      <c r="J30" t="s">
        <v>73</v>
      </c>
    </row>
    <row r="31" spans="1:10">
      <c r="A31" s="33" t="s">
        <v>7</v>
      </c>
      <c r="B31" s="34">
        <f>JUNIO2014!B31</f>
        <v>27</v>
      </c>
      <c r="C31" s="33">
        <v>1992</v>
      </c>
      <c r="D31" s="33">
        <v>564</v>
      </c>
      <c r="E31" s="33">
        <v>70</v>
      </c>
      <c r="F31" s="33">
        <f t="shared" si="0"/>
        <v>2626</v>
      </c>
      <c r="G31" s="33">
        <f t="shared" si="1"/>
        <v>40009</v>
      </c>
      <c r="H31" s="34" t="s">
        <v>11</v>
      </c>
    </row>
    <row r="32" spans="1:10">
      <c r="A32" s="1" t="s">
        <v>8</v>
      </c>
      <c r="B32" s="30">
        <f>JUNIO2014!B32</f>
        <v>28</v>
      </c>
      <c r="C32" s="1">
        <v>1962</v>
      </c>
      <c r="D32" s="1">
        <v>594</v>
      </c>
      <c r="E32" s="1">
        <v>62</v>
      </c>
      <c r="F32" s="1">
        <f t="shared" si="0"/>
        <v>2618</v>
      </c>
      <c r="G32" s="1">
        <f t="shared" si="1"/>
        <v>42627</v>
      </c>
      <c r="H32" s="30" t="s">
        <v>11</v>
      </c>
    </row>
    <row r="33" spans="1:8">
      <c r="A33" s="1" t="s">
        <v>9</v>
      </c>
      <c r="B33" s="30">
        <f>JUNIO2014!B33</f>
        <v>29</v>
      </c>
      <c r="C33" s="1">
        <v>1802</v>
      </c>
      <c r="D33" s="1">
        <v>617</v>
      </c>
      <c r="E33" s="1">
        <v>60</v>
      </c>
      <c r="F33" s="1">
        <f t="shared" si="0"/>
        <v>2479</v>
      </c>
      <c r="G33" s="1">
        <f t="shared" si="1"/>
        <v>45106</v>
      </c>
      <c r="H33" s="30" t="s">
        <v>11</v>
      </c>
    </row>
    <row r="34" spans="1:8">
      <c r="A34" s="1" t="s">
        <v>61</v>
      </c>
      <c r="B34" s="32">
        <f>JUNIO2014!B34</f>
        <v>30</v>
      </c>
      <c r="C34" s="3">
        <v>1496</v>
      </c>
      <c r="D34" s="3">
        <v>541</v>
      </c>
      <c r="E34" s="3">
        <v>48</v>
      </c>
      <c r="F34" s="3">
        <f t="shared" si="0"/>
        <v>2085</v>
      </c>
      <c r="G34" s="3">
        <f t="shared" si="1"/>
        <v>47191</v>
      </c>
      <c r="H34" s="32" t="s">
        <v>14</v>
      </c>
    </row>
    <row r="35" spans="1:8" ht="15.75" thickBot="1">
      <c r="A35" s="1" t="s">
        <v>4</v>
      </c>
      <c r="B35" s="30">
        <v>31</v>
      </c>
      <c r="C35" s="1">
        <v>1600</v>
      </c>
      <c r="D35" s="1">
        <v>512</v>
      </c>
      <c r="E35" s="1">
        <v>45</v>
      </c>
      <c r="F35" s="1">
        <f t="shared" si="0"/>
        <v>2157</v>
      </c>
      <c r="G35" s="1">
        <f t="shared" si="1"/>
        <v>49348</v>
      </c>
      <c r="H35" s="30" t="s">
        <v>15</v>
      </c>
    </row>
    <row r="36" spans="1:8" ht="15.75" thickBot="1">
      <c r="B36"/>
      <c r="E36" s="36" t="s">
        <v>60</v>
      </c>
      <c r="F36" s="37"/>
      <c r="G36" s="44">
        <f>G35/B35</f>
        <v>1591.8709677419354</v>
      </c>
    </row>
    <row r="37" spans="1:8" ht="26.25">
      <c r="A37" s="19" t="s">
        <v>43</v>
      </c>
      <c r="B37"/>
      <c r="G37" s="20">
        <f>JUNIO2014!G36+G35</f>
        <v>6207002</v>
      </c>
    </row>
    <row r="74" spans="3:4">
      <c r="C74" s="55"/>
      <c r="D74" t="s">
        <v>71</v>
      </c>
    </row>
    <row r="75" spans="3:4">
      <c r="C75" s="46"/>
      <c r="D75" t="s">
        <v>72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5"/>
  <sheetViews>
    <sheetView topLeftCell="A35" workbookViewId="0">
      <selection activeCell="I27" sqref="I27:K29"/>
    </sheetView>
  </sheetViews>
  <sheetFormatPr baseColWidth="10" defaultRowHeight="15"/>
  <cols>
    <col min="2" max="2" width="9.28515625" style="25" customWidth="1"/>
    <col min="3" max="3" width="18.7109375" customWidth="1"/>
    <col min="4" max="4" width="15.7109375" customWidth="1"/>
    <col min="5" max="5" width="14.5703125" customWidth="1"/>
    <col min="6" max="6" width="12.140625" customWidth="1"/>
    <col min="7" max="7" width="16" customWidth="1"/>
    <col min="8" max="8" width="11.5703125" style="25" customWidth="1"/>
  </cols>
  <sheetData>
    <row r="1" spans="1:8" ht="26.25">
      <c r="A1" s="9" t="s">
        <v>54</v>
      </c>
    </row>
    <row r="2" spans="1:8" ht="27" thickBot="1">
      <c r="A2" s="9"/>
    </row>
    <row r="3" spans="1:8" ht="19.5" thickBot="1">
      <c r="A3" s="26"/>
      <c r="B3" s="27"/>
      <c r="C3" s="40" t="s">
        <v>45</v>
      </c>
      <c r="D3" s="41"/>
      <c r="E3" s="26"/>
      <c r="F3" s="40" t="s">
        <v>46</v>
      </c>
      <c r="G3" s="41"/>
      <c r="H3" s="27"/>
    </row>
    <row r="4" spans="1:8" ht="18.75">
      <c r="A4" s="28" t="s">
        <v>0</v>
      </c>
      <c r="B4" s="28" t="s">
        <v>1</v>
      </c>
      <c r="C4" s="29" t="s">
        <v>47</v>
      </c>
      <c r="D4" s="29" t="s">
        <v>48</v>
      </c>
      <c r="E4" s="28" t="s">
        <v>2</v>
      </c>
      <c r="F4" s="29" t="s">
        <v>49</v>
      </c>
      <c r="G4" s="29" t="s">
        <v>50</v>
      </c>
      <c r="H4" s="28" t="s">
        <v>3</v>
      </c>
    </row>
    <row r="5" spans="1:8">
      <c r="A5" s="1" t="s">
        <v>5</v>
      </c>
      <c r="B5" s="30">
        <f>JULIO2014!B5</f>
        <v>1</v>
      </c>
      <c r="C5" s="1">
        <v>1518</v>
      </c>
      <c r="D5" s="1">
        <v>387</v>
      </c>
      <c r="E5" s="1">
        <v>36</v>
      </c>
      <c r="F5" s="1">
        <f>SUM(C5:E5)</f>
        <v>1941</v>
      </c>
      <c r="G5" s="1">
        <f>F5</f>
        <v>1941</v>
      </c>
      <c r="H5" s="30" t="str">
        <f>JULIO2014!H5</f>
        <v>B</v>
      </c>
    </row>
    <row r="6" spans="1:8">
      <c r="A6" s="1" t="s">
        <v>62</v>
      </c>
      <c r="B6" s="30">
        <f>JULIO2014!B6</f>
        <v>2</v>
      </c>
      <c r="C6" s="1">
        <v>1516</v>
      </c>
      <c r="D6" s="1">
        <v>403</v>
      </c>
      <c r="E6" s="1">
        <v>38</v>
      </c>
      <c r="F6" s="1">
        <f t="shared" ref="F6:F35" si="0">SUM(C6:E6)</f>
        <v>1957</v>
      </c>
      <c r="G6" s="1">
        <f>G5+F6</f>
        <v>3898</v>
      </c>
      <c r="H6" s="30" t="s">
        <v>11</v>
      </c>
    </row>
    <row r="7" spans="1:8">
      <c r="A7" s="33" t="s">
        <v>7</v>
      </c>
      <c r="B7" s="34">
        <f>JULIO2014!B7</f>
        <v>3</v>
      </c>
      <c r="C7" s="33">
        <v>1062</v>
      </c>
      <c r="D7" s="33">
        <v>178</v>
      </c>
      <c r="E7" s="33">
        <v>32</v>
      </c>
      <c r="F7" s="33">
        <f t="shared" si="0"/>
        <v>1272</v>
      </c>
      <c r="G7" s="33">
        <f t="shared" ref="G7:G35" si="1">G6+F7</f>
        <v>5170</v>
      </c>
      <c r="H7" s="34" t="s">
        <v>11</v>
      </c>
    </row>
    <row r="8" spans="1:8">
      <c r="A8" s="1" t="s">
        <v>8</v>
      </c>
      <c r="B8" s="30">
        <f>JULIO2014!B8</f>
        <v>4</v>
      </c>
      <c r="C8" s="1">
        <v>471</v>
      </c>
      <c r="D8" s="1">
        <v>130</v>
      </c>
      <c r="E8" s="1">
        <v>18</v>
      </c>
      <c r="F8" s="1">
        <f t="shared" si="0"/>
        <v>619</v>
      </c>
      <c r="G8" s="1">
        <f t="shared" si="1"/>
        <v>5789</v>
      </c>
      <c r="H8" s="30" t="s">
        <v>11</v>
      </c>
    </row>
    <row r="9" spans="1:8">
      <c r="A9" s="1" t="s">
        <v>9</v>
      </c>
      <c r="B9" s="30">
        <f>JULIO2014!B9</f>
        <v>5</v>
      </c>
      <c r="C9" s="1">
        <v>588</v>
      </c>
      <c r="D9" s="1">
        <v>156</v>
      </c>
      <c r="E9" s="1">
        <v>32</v>
      </c>
      <c r="F9" s="1">
        <f t="shared" si="0"/>
        <v>776</v>
      </c>
      <c r="G9" s="1">
        <f t="shared" si="1"/>
        <v>6565</v>
      </c>
      <c r="H9" s="30" t="s">
        <v>11</v>
      </c>
    </row>
    <row r="10" spans="1:8">
      <c r="A10" s="1" t="s">
        <v>61</v>
      </c>
      <c r="B10" s="30">
        <f>JULIO2014!B10</f>
        <v>6</v>
      </c>
      <c r="C10" s="1">
        <v>644</v>
      </c>
      <c r="D10" s="1">
        <v>183</v>
      </c>
      <c r="E10" s="1">
        <v>31</v>
      </c>
      <c r="F10" s="1">
        <f t="shared" si="0"/>
        <v>858</v>
      </c>
      <c r="G10" s="1">
        <f t="shared" si="1"/>
        <v>7423</v>
      </c>
      <c r="H10" s="30" t="s">
        <v>11</v>
      </c>
    </row>
    <row r="11" spans="1:8">
      <c r="A11" s="1" t="s">
        <v>4</v>
      </c>
      <c r="B11" s="30">
        <f>JULIO2014!B11</f>
        <v>7</v>
      </c>
      <c r="C11" s="1">
        <v>528</v>
      </c>
      <c r="D11" s="1">
        <v>166</v>
      </c>
      <c r="E11" s="1">
        <v>19</v>
      </c>
      <c r="F11" s="1">
        <f t="shared" si="0"/>
        <v>713</v>
      </c>
      <c r="G11" s="1">
        <f t="shared" si="1"/>
        <v>8136</v>
      </c>
      <c r="H11" s="30" t="s">
        <v>11</v>
      </c>
    </row>
    <row r="12" spans="1:8">
      <c r="A12" s="1" t="s">
        <v>5</v>
      </c>
      <c r="B12" s="30">
        <f>JULIO2014!B12</f>
        <v>8</v>
      </c>
      <c r="C12" s="1">
        <v>657</v>
      </c>
      <c r="D12" s="1">
        <v>178</v>
      </c>
      <c r="E12" s="1">
        <v>44</v>
      </c>
      <c r="F12" s="1">
        <f t="shared" si="0"/>
        <v>879</v>
      </c>
      <c r="G12" s="1">
        <f t="shared" si="1"/>
        <v>9015</v>
      </c>
      <c r="H12" s="30" t="s">
        <v>11</v>
      </c>
    </row>
    <row r="13" spans="1:8">
      <c r="A13" s="1" t="s">
        <v>62</v>
      </c>
      <c r="B13" s="30">
        <f>JULIO2014!B13</f>
        <v>9</v>
      </c>
      <c r="C13" s="1">
        <v>837</v>
      </c>
      <c r="D13" s="1">
        <v>211</v>
      </c>
      <c r="E13" s="1">
        <v>53</v>
      </c>
      <c r="F13" s="1">
        <f t="shared" si="0"/>
        <v>1101</v>
      </c>
      <c r="G13" s="1">
        <f t="shared" si="1"/>
        <v>10116</v>
      </c>
      <c r="H13" s="30" t="s">
        <v>14</v>
      </c>
    </row>
    <row r="14" spans="1:8">
      <c r="A14" s="33" t="s">
        <v>7</v>
      </c>
      <c r="B14" s="34">
        <f>JULIO2014!B14</f>
        <v>10</v>
      </c>
      <c r="C14" s="33">
        <v>902</v>
      </c>
      <c r="D14" s="33">
        <v>200</v>
      </c>
      <c r="E14" s="33">
        <v>46</v>
      </c>
      <c r="F14" s="33">
        <f t="shared" si="0"/>
        <v>1148</v>
      </c>
      <c r="G14" s="33">
        <f t="shared" si="1"/>
        <v>11264</v>
      </c>
      <c r="H14" s="34" t="s">
        <v>20</v>
      </c>
    </row>
    <row r="15" spans="1:8">
      <c r="A15" s="1" t="s">
        <v>8</v>
      </c>
      <c r="B15" s="30">
        <f>JULIO2014!B15</f>
        <v>11</v>
      </c>
      <c r="C15" s="1">
        <v>469</v>
      </c>
      <c r="D15" s="1">
        <v>125</v>
      </c>
      <c r="E15" s="1">
        <v>18</v>
      </c>
      <c r="F15" s="1">
        <f t="shared" si="0"/>
        <v>612</v>
      </c>
      <c r="G15" s="1">
        <f t="shared" si="1"/>
        <v>11876</v>
      </c>
      <c r="H15" s="30" t="str">
        <f>JULIO2014!H15</f>
        <v>B</v>
      </c>
    </row>
    <row r="16" spans="1:8">
      <c r="A16" s="1" t="s">
        <v>9</v>
      </c>
      <c r="B16" s="30">
        <f>JULIO2014!B16</f>
        <v>12</v>
      </c>
      <c r="C16" s="1">
        <v>563</v>
      </c>
      <c r="D16" s="1">
        <v>118</v>
      </c>
      <c r="E16" s="1">
        <v>22</v>
      </c>
      <c r="F16" s="1">
        <f t="shared" si="0"/>
        <v>703</v>
      </c>
      <c r="G16" s="1">
        <f t="shared" si="1"/>
        <v>12579</v>
      </c>
      <c r="H16" s="30" t="s">
        <v>11</v>
      </c>
    </row>
    <row r="17" spans="1:10">
      <c r="A17" s="1" t="s">
        <v>61</v>
      </c>
      <c r="B17" s="30">
        <f>JULIO2014!B17</f>
        <v>13</v>
      </c>
      <c r="C17" s="1">
        <v>545</v>
      </c>
      <c r="D17" s="1">
        <v>107</v>
      </c>
      <c r="E17" s="1">
        <v>24</v>
      </c>
      <c r="F17" s="1">
        <f t="shared" si="0"/>
        <v>676</v>
      </c>
      <c r="G17" s="1">
        <f t="shared" si="1"/>
        <v>13255</v>
      </c>
      <c r="H17" s="30" t="s">
        <v>11</v>
      </c>
    </row>
    <row r="18" spans="1:10">
      <c r="A18" s="1" t="s">
        <v>4</v>
      </c>
      <c r="B18" s="30">
        <f>JULIO2014!B18</f>
        <v>14</v>
      </c>
      <c r="C18" s="1">
        <v>516</v>
      </c>
      <c r="D18" s="1">
        <v>99</v>
      </c>
      <c r="E18" s="1">
        <v>21</v>
      </c>
      <c r="F18" s="1">
        <f t="shared" si="0"/>
        <v>636</v>
      </c>
      <c r="G18" s="1">
        <f t="shared" si="1"/>
        <v>13891</v>
      </c>
      <c r="H18" s="30" t="s">
        <v>11</v>
      </c>
    </row>
    <row r="19" spans="1:10">
      <c r="A19" s="1" t="s">
        <v>5</v>
      </c>
      <c r="B19" s="30">
        <f>JULIO2014!B19</f>
        <v>15</v>
      </c>
      <c r="C19" s="1">
        <v>648</v>
      </c>
      <c r="D19" s="1">
        <v>201</v>
      </c>
      <c r="E19" s="1">
        <v>30</v>
      </c>
      <c r="F19" s="1">
        <f t="shared" si="0"/>
        <v>879</v>
      </c>
      <c r="G19" s="1">
        <f t="shared" si="1"/>
        <v>14770</v>
      </c>
      <c r="H19" s="30" t="s">
        <v>11</v>
      </c>
    </row>
    <row r="20" spans="1:10">
      <c r="A20" s="1" t="s">
        <v>62</v>
      </c>
      <c r="B20" s="30">
        <f>JULIO2014!B20</f>
        <v>16</v>
      </c>
      <c r="C20" s="1">
        <v>2345</v>
      </c>
      <c r="D20" s="1">
        <v>869</v>
      </c>
      <c r="E20" s="1">
        <v>81</v>
      </c>
      <c r="F20" s="1">
        <f t="shared" si="0"/>
        <v>3295</v>
      </c>
      <c r="G20" s="1">
        <f t="shared" si="1"/>
        <v>18065</v>
      </c>
      <c r="H20" s="30" t="s">
        <v>11</v>
      </c>
    </row>
    <row r="21" spans="1:10">
      <c r="A21" s="33" t="s">
        <v>7</v>
      </c>
      <c r="B21" s="34">
        <f>JULIO2014!B21</f>
        <v>17</v>
      </c>
      <c r="C21" s="33">
        <v>3291</v>
      </c>
      <c r="D21" s="33">
        <v>1162</v>
      </c>
      <c r="E21" s="33">
        <v>102</v>
      </c>
      <c r="F21" s="45">
        <f t="shared" si="0"/>
        <v>4555</v>
      </c>
      <c r="G21" s="33">
        <f t="shared" si="1"/>
        <v>22620</v>
      </c>
      <c r="H21" s="34" t="s">
        <v>11</v>
      </c>
      <c r="I21" s="46">
        <v>4555</v>
      </c>
      <c r="J21" t="s">
        <v>73</v>
      </c>
    </row>
    <row r="22" spans="1:10">
      <c r="A22" s="1" t="s">
        <v>8</v>
      </c>
      <c r="B22" s="30">
        <f>JULIO2014!B22</f>
        <v>18</v>
      </c>
      <c r="C22" s="1">
        <v>1557</v>
      </c>
      <c r="D22" s="1">
        <v>432</v>
      </c>
      <c r="E22" s="1">
        <v>73</v>
      </c>
      <c r="F22" s="1">
        <f t="shared" si="0"/>
        <v>2062</v>
      </c>
      <c r="G22" s="1">
        <f t="shared" si="1"/>
        <v>24682</v>
      </c>
      <c r="H22" s="30" t="s">
        <v>11</v>
      </c>
    </row>
    <row r="23" spans="1:10">
      <c r="A23" s="1" t="s">
        <v>9</v>
      </c>
      <c r="B23" s="30">
        <f>JULIO2014!B23</f>
        <v>19</v>
      </c>
      <c r="C23" s="1">
        <v>635</v>
      </c>
      <c r="D23" s="1">
        <v>142</v>
      </c>
      <c r="E23" s="1">
        <v>19</v>
      </c>
      <c r="F23" s="1">
        <f t="shared" si="0"/>
        <v>796</v>
      </c>
      <c r="G23" s="1">
        <f t="shared" si="1"/>
        <v>25478</v>
      </c>
      <c r="H23" s="30" t="str">
        <f>JULIO2014!H23</f>
        <v>B</v>
      </c>
    </row>
    <row r="24" spans="1:10">
      <c r="A24" s="1" t="s">
        <v>61</v>
      </c>
      <c r="B24" s="30">
        <f>JULIO2014!B24</f>
        <v>20</v>
      </c>
      <c r="C24" s="1">
        <v>655</v>
      </c>
      <c r="D24" s="1">
        <v>152</v>
      </c>
      <c r="E24" s="1">
        <v>26</v>
      </c>
      <c r="F24" s="1">
        <f t="shared" si="0"/>
        <v>833</v>
      </c>
      <c r="G24" s="1">
        <f t="shared" si="1"/>
        <v>26311</v>
      </c>
      <c r="H24" s="30" t="s">
        <v>11</v>
      </c>
    </row>
    <row r="25" spans="1:10">
      <c r="A25" s="1" t="s">
        <v>4</v>
      </c>
      <c r="B25" s="30">
        <f>JULIO2014!B25</f>
        <v>21</v>
      </c>
      <c r="C25" s="1">
        <v>856</v>
      </c>
      <c r="D25" s="1">
        <v>190</v>
      </c>
      <c r="E25" s="1">
        <v>31</v>
      </c>
      <c r="F25" s="1">
        <f t="shared" si="0"/>
        <v>1077</v>
      </c>
      <c r="G25" s="1">
        <f t="shared" si="1"/>
        <v>27388</v>
      </c>
      <c r="H25" s="30" t="s">
        <v>11</v>
      </c>
    </row>
    <row r="26" spans="1:10">
      <c r="A26" s="1" t="s">
        <v>5</v>
      </c>
      <c r="B26" s="30">
        <f>JULIO2014!B26</f>
        <v>22</v>
      </c>
      <c r="C26" s="1">
        <v>1126</v>
      </c>
      <c r="D26" s="1">
        <v>284</v>
      </c>
      <c r="E26" s="1">
        <v>41</v>
      </c>
      <c r="F26" s="1">
        <f t="shared" si="0"/>
        <v>1451</v>
      </c>
      <c r="G26" s="1">
        <f t="shared" si="1"/>
        <v>28839</v>
      </c>
      <c r="H26" s="30" t="s">
        <v>11</v>
      </c>
    </row>
    <row r="27" spans="1:10">
      <c r="A27" s="1" t="s">
        <v>62</v>
      </c>
      <c r="B27" s="30">
        <f>JULIO2014!B27</f>
        <v>23</v>
      </c>
      <c r="C27" s="1">
        <v>2006</v>
      </c>
      <c r="D27" s="1">
        <v>681</v>
      </c>
      <c r="E27" s="1">
        <v>112</v>
      </c>
      <c r="F27" s="1">
        <f t="shared" si="0"/>
        <v>2799</v>
      </c>
      <c r="G27" s="1">
        <f t="shared" si="1"/>
        <v>31638</v>
      </c>
      <c r="H27" s="30" t="s">
        <v>11</v>
      </c>
      <c r="I27" t="s">
        <v>74</v>
      </c>
    </row>
    <row r="28" spans="1:10">
      <c r="A28" s="33" t="s">
        <v>7</v>
      </c>
      <c r="B28" s="34">
        <f>JULIO2014!B28</f>
        <v>24</v>
      </c>
      <c r="C28" s="33">
        <v>2003</v>
      </c>
      <c r="D28" s="33">
        <v>618</v>
      </c>
      <c r="E28" s="33">
        <v>74</v>
      </c>
      <c r="F28" s="33">
        <f t="shared" si="0"/>
        <v>2695</v>
      </c>
      <c r="G28" s="33">
        <f t="shared" si="1"/>
        <v>34333</v>
      </c>
      <c r="H28" s="34" t="s">
        <v>20</v>
      </c>
      <c r="I28" t="s">
        <v>74</v>
      </c>
    </row>
    <row r="29" spans="1:10">
      <c r="A29" s="1" t="s">
        <v>8</v>
      </c>
      <c r="B29" s="30">
        <f>JULIO2014!B29</f>
        <v>25</v>
      </c>
      <c r="C29" s="1">
        <v>656</v>
      </c>
      <c r="D29" s="1">
        <v>168</v>
      </c>
      <c r="E29" s="1">
        <v>68</v>
      </c>
      <c r="F29" s="1">
        <f t="shared" si="0"/>
        <v>892</v>
      </c>
      <c r="G29" s="1">
        <f t="shared" si="1"/>
        <v>35225</v>
      </c>
      <c r="H29" s="30" t="s">
        <v>15</v>
      </c>
      <c r="I29" t="s">
        <v>74</v>
      </c>
    </row>
    <row r="30" spans="1:10">
      <c r="A30" s="1" t="s">
        <v>9</v>
      </c>
      <c r="B30" s="30">
        <f>JULIO2014!B30</f>
        <v>26</v>
      </c>
      <c r="C30" s="1">
        <v>468</v>
      </c>
      <c r="D30" s="1">
        <v>98</v>
      </c>
      <c r="E30" s="1">
        <v>25</v>
      </c>
      <c r="F30" s="1">
        <f t="shared" si="0"/>
        <v>591</v>
      </c>
      <c r="G30" s="1">
        <f t="shared" si="1"/>
        <v>35816</v>
      </c>
      <c r="H30" s="30" t="str">
        <f>JULIO2014!H30</f>
        <v>B</v>
      </c>
    </row>
    <row r="31" spans="1:10">
      <c r="A31" s="1" t="s">
        <v>61</v>
      </c>
      <c r="B31" s="30">
        <f>JULIO2014!B31</f>
        <v>27</v>
      </c>
      <c r="C31" s="1">
        <v>579</v>
      </c>
      <c r="D31" s="1">
        <v>140</v>
      </c>
      <c r="E31" s="1">
        <v>23</v>
      </c>
      <c r="F31" s="1">
        <v>742</v>
      </c>
      <c r="G31" s="1">
        <f t="shared" si="1"/>
        <v>36558</v>
      </c>
      <c r="H31" s="30" t="str">
        <f>JULIO2014!H31</f>
        <v>B</v>
      </c>
    </row>
    <row r="32" spans="1:10">
      <c r="A32" s="1" t="s">
        <v>4</v>
      </c>
      <c r="B32" s="30">
        <f>JULIO2014!B32</f>
        <v>28</v>
      </c>
      <c r="C32" s="1">
        <v>572</v>
      </c>
      <c r="D32" s="1">
        <v>223</v>
      </c>
      <c r="E32" s="1">
        <v>28</v>
      </c>
      <c r="F32" s="1">
        <f t="shared" si="0"/>
        <v>823</v>
      </c>
      <c r="G32" s="1">
        <f t="shared" si="1"/>
        <v>37381</v>
      </c>
      <c r="H32" s="30" t="str">
        <f>JULIO2014!H32</f>
        <v>B</v>
      </c>
    </row>
    <row r="33" spans="1:8">
      <c r="A33" s="1" t="s">
        <v>5</v>
      </c>
      <c r="B33" s="30">
        <f>JULIO2014!B33</f>
        <v>29</v>
      </c>
      <c r="C33" s="1">
        <v>908</v>
      </c>
      <c r="D33" s="1">
        <v>292</v>
      </c>
      <c r="E33" s="1">
        <v>53</v>
      </c>
      <c r="F33" s="1">
        <f t="shared" si="0"/>
        <v>1253</v>
      </c>
      <c r="G33" s="1">
        <f t="shared" si="1"/>
        <v>38634</v>
      </c>
      <c r="H33" s="30" t="str">
        <f>JULIO2014!H33</f>
        <v>B</v>
      </c>
    </row>
    <row r="34" spans="1:8">
      <c r="A34" s="1" t="s">
        <v>62</v>
      </c>
      <c r="B34" s="30">
        <f>JULIO2014!B34</f>
        <v>30</v>
      </c>
      <c r="C34" s="1">
        <v>1145</v>
      </c>
      <c r="D34" s="1">
        <v>316</v>
      </c>
      <c r="E34" s="1">
        <v>58</v>
      </c>
      <c r="F34" s="1">
        <f t="shared" si="0"/>
        <v>1519</v>
      </c>
      <c r="G34" s="1">
        <f t="shared" si="1"/>
        <v>40153</v>
      </c>
      <c r="H34" s="30" t="s">
        <v>19</v>
      </c>
    </row>
    <row r="35" spans="1:8" ht="15.75" thickBot="1">
      <c r="A35" s="33" t="s">
        <v>7</v>
      </c>
      <c r="B35" s="34">
        <v>31</v>
      </c>
      <c r="C35" s="33">
        <v>934</v>
      </c>
      <c r="D35" s="33">
        <v>205</v>
      </c>
      <c r="E35" s="33">
        <v>62</v>
      </c>
      <c r="F35" s="33">
        <f t="shared" si="0"/>
        <v>1201</v>
      </c>
      <c r="G35" s="33">
        <f t="shared" si="1"/>
        <v>41354</v>
      </c>
      <c r="H35" s="34" t="s">
        <v>11</v>
      </c>
    </row>
    <row r="36" spans="1:8" ht="15.75" thickBot="1">
      <c r="B36"/>
      <c r="E36" s="36" t="s">
        <v>60</v>
      </c>
      <c r="F36" s="37"/>
      <c r="G36" s="48">
        <f>G35/B35</f>
        <v>1334</v>
      </c>
    </row>
    <row r="37" spans="1:8" ht="26.25">
      <c r="A37" s="19" t="s">
        <v>43</v>
      </c>
      <c r="B37"/>
      <c r="G37" s="20">
        <f>JULIO2014!G37+G35</f>
        <v>6248356</v>
      </c>
    </row>
    <row r="74" spans="3:4">
      <c r="C74" s="55"/>
      <c r="D74" t="s">
        <v>71</v>
      </c>
    </row>
    <row r="75" spans="3:4">
      <c r="C75" s="46"/>
      <c r="D75" t="s">
        <v>72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TOTALES2014</vt:lpstr>
      <vt:lpstr>ENERO2014</vt:lpstr>
      <vt:lpstr>FEBRERO2014</vt:lpstr>
      <vt:lpstr>MARZO2014</vt:lpstr>
      <vt:lpstr>ABRIL2014</vt:lpstr>
      <vt:lpstr>MAYO2014</vt:lpstr>
      <vt:lpstr>JUNIO2014</vt:lpstr>
      <vt:lpstr>JULIO2014</vt:lpstr>
      <vt:lpstr>AGOSTO2014</vt:lpstr>
      <vt:lpstr>SEPTIEMBRE2014</vt:lpstr>
      <vt:lpstr>OCTUBRE2014</vt:lpstr>
      <vt:lpstr>NOVIEMBRE2014</vt:lpstr>
      <vt:lpstr>DICIEMBRE2014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2019-11-29T21:04:12Z</dcterms:modified>
</cp:coreProperties>
</file>