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35" windowWidth="10380" windowHeight="3480"/>
  </bookViews>
  <sheets>
    <sheet name="TOTALES2015" sheetId="13" r:id="rId1"/>
    <sheet name="ENERO2015" sheetId="1" r:id="rId2"/>
    <sheet name="FEBRERO2015" sheetId="2" r:id="rId3"/>
    <sheet name="MARZO2015" sheetId="3" r:id="rId4"/>
    <sheet name="ABRIL2015" sheetId="4" r:id="rId5"/>
    <sheet name="MAYO2015" sheetId="5" r:id="rId6"/>
    <sheet name="JUNIO2015" sheetId="6" r:id="rId7"/>
    <sheet name="JULIO2015" sheetId="7" r:id="rId8"/>
    <sheet name="AGOSTO2015" sheetId="8" r:id="rId9"/>
    <sheet name="SEPTIEMBRE2015" sheetId="9" r:id="rId10"/>
    <sheet name="OCTUBRE2015" sheetId="10" r:id="rId11"/>
    <sheet name="NOVIEMBRE2015" sheetId="11" r:id="rId12"/>
    <sheet name="DICIEMBRE2015" sheetId="12" r:id="rId13"/>
  </sheets>
  <externalReferences>
    <externalReference r:id="rId14"/>
  </externalReferences>
  <calcPr calcId="124519"/>
</workbook>
</file>

<file path=xl/calcChain.xml><?xml version="1.0" encoding="utf-8"?>
<calcChain xmlns="http://schemas.openxmlformats.org/spreadsheetml/2006/main">
  <c r="C18" i="13"/>
  <c r="H37" i="12"/>
  <c r="F35" i="10"/>
  <c r="G35" i="9"/>
  <c r="G36"/>
  <c r="B16" i="13"/>
  <c r="D16" s="1"/>
  <c r="B15"/>
  <c r="D15" s="1"/>
  <c r="B13"/>
  <c r="D13" s="1"/>
  <c r="B12"/>
  <c r="B11"/>
  <c r="B10"/>
  <c r="D10" s="1"/>
  <c r="B9"/>
  <c r="D9" s="1"/>
  <c r="B8"/>
  <c r="D8" s="1"/>
  <c r="B7"/>
  <c r="D7" s="1"/>
  <c r="G30" i="3"/>
  <c r="G31"/>
  <c r="G32" s="1"/>
  <c r="G34" i="2"/>
  <c r="B6" i="13"/>
  <c r="D6" s="1"/>
  <c r="B5"/>
  <c r="D5" s="1"/>
  <c r="D12"/>
  <c r="D11"/>
  <c r="H36" i="12"/>
  <c r="G37" i="1"/>
  <c r="G36"/>
  <c r="G36" i="8"/>
  <c r="G36" i="7"/>
  <c r="G35" i="6"/>
  <c r="G36" i="5"/>
  <c r="G35" i="4"/>
  <c r="G33" i="2"/>
  <c r="C5" i="13" l="1"/>
  <c r="C6" s="1"/>
  <c r="C7" s="1"/>
  <c r="C8" s="1"/>
  <c r="C9" s="1"/>
  <c r="C10" s="1"/>
  <c r="C11" s="1"/>
  <c r="C12" s="1"/>
  <c r="C13" s="1"/>
  <c r="F31" i="8" l="1"/>
  <c r="F19" i="7"/>
  <c r="G32" i="12" l="1"/>
  <c r="F10" i="6"/>
  <c r="G35" i="12" l="1"/>
  <c r="F35" i="7"/>
  <c r="F35" i="5"/>
  <c r="F34" i="3"/>
  <c r="F35"/>
  <c r="G6" i="12" l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3"/>
  <c r="G5"/>
  <c r="H5" s="1"/>
  <c r="I8"/>
  <c r="I19"/>
  <c r="F6" i="1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5"/>
  <c r="G5" s="1"/>
  <c r="H6" i="12" l="1"/>
  <c r="H7" s="1"/>
  <c r="H8" s="1"/>
  <c r="H9" s="1"/>
  <c r="H10" s="1"/>
  <c r="H11" s="1"/>
  <c r="H12" s="1"/>
  <c r="H13" s="1"/>
  <c r="H14" s="1"/>
  <c r="H15" s="1"/>
  <c r="G6" i="1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F10" i="10"/>
  <c r="F6"/>
  <c r="F7"/>
  <c r="F8"/>
  <c r="F9"/>
  <c r="F11"/>
  <c r="F12"/>
  <c r="F14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5"/>
  <c r="G5" s="1"/>
  <c r="H5"/>
  <c r="H19"/>
  <c r="F34" i="9"/>
  <c r="F33"/>
  <c r="F32"/>
  <c r="F29"/>
  <c r="F30"/>
  <c r="F31"/>
  <c r="F28"/>
  <c r="F27"/>
  <c r="F26"/>
  <c r="F25"/>
  <c r="F24"/>
  <c r="F23"/>
  <c r="F22"/>
  <c r="F21"/>
  <c r="F20"/>
  <c r="F19"/>
  <c r="F18"/>
  <c r="F17"/>
  <c r="F16"/>
  <c r="F15"/>
  <c r="F13"/>
  <c r="F12"/>
  <c r="F11"/>
  <c r="F10"/>
  <c r="F9"/>
  <c r="F8"/>
  <c r="F7"/>
  <c r="F6"/>
  <c r="F5"/>
  <c r="G5" s="1"/>
  <c r="F6" i="8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33"/>
  <c r="F34"/>
  <c r="F35"/>
  <c r="F5"/>
  <c r="G5" s="1"/>
  <c r="H31"/>
  <c r="I32" i="12"/>
  <c r="F34" i="7"/>
  <c r="F6"/>
  <c r="F7"/>
  <c r="F8"/>
  <c r="F9"/>
  <c r="F10"/>
  <c r="F11"/>
  <c r="F12"/>
  <c r="F13"/>
  <c r="F14"/>
  <c r="F15"/>
  <c r="F16"/>
  <c r="F17"/>
  <c r="F18"/>
  <c r="F20"/>
  <c r="F21"/>
  <c r="F22"/>
  <c r="F23"/>
  <c r="F24"/>
  <c r="F25"/>
  <c r="F26"/>
  <c r="F27"/>
  <c r="F28"/>
  <c r="F29"/>
  <c r="F30"/>
  <c r="F31"/>
  <c r="F32"/>
  <c r="F33"/>
  <c r="F5"/>
  <c r="G5" s="1"/>
  <c r="F7" i="6"/>
  <c r="F8"/>
  <c r="F9"/>
  <c r="F11"/>
  <c r="F12"/>
  <c r="F13"/>
  <c r="F14"/>
  <c r="F15"/>
  <c r="F16"/>
  <c r="F17"/>
  <c r="F18"/>
  <c r="F19"/>
  <c r="F20"/>
  <c r="F22"/>
  <c r="F23"/>
  <c r="F24"/>
  <c r="F25"/>
  <c r="F26"/>
  <c r="F27"/>
  <c r="F28"/>
  <c r="F29"/>
  <c r="F30"/>
  <c r="F31"/>
  <c r="F32"/>
  <c r="F33"/>
  <c r="F6"/>
  <c r="F5"/>
  <c r="G5" s="1"/>
  <c r="F7" i="5"/>
  <c r="F8"/>
  <c r="F9"/>
  <c r="F11"/>
  <c r="F12"/>
  <c r="F13"/>
  <c r="F14"/>
  <c r="F15"/>
  <c r="F16"/>
  <c r="F17"/>
  <c r="F18"/>
  <c r="F19"/>
  <c r="F20"/>
  <c r="F21"/>
  <c r="F22"/>
  <c r="F23"/>
  <c r="F24"/>
  <c r="F26"/>
  <c r="F27"/>
  <c r="F28"/>
  <c r="F29"/>
  <c r="F30"/>
  <c r="F31"/>
  <c r="F32"/>
  <c r="F33"/>
  <c r="F34"/>
  <c r="F6"/>
  <c r="G5"/>
  <c r="H16" i="12" l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G6" i="9"/>
  <c r="G6" i="7"/>
  <c r="G6" i="5"/>
  <c r="G7" s="1"/>
  <c r="G6" i="10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7" i="9"/>
  <c r="G8" s="1"/>
  <c r="G6" i="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6" i="8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7" i="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8" i="5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F7" i="4"/>
  <c r="F8"/>
  <c r="F9"/>
  <c r="F11"/>
  <c r="F12"/>
  <c r="F13"/>
  <c r="F14"/>
  <c r="F15"/>
  <c r="F16"/>
  <c r="F17"/>
  <c r="F18"/>
  <c r="F19"/>
  <c r="F20"/>
  <c r="F21"/>
  <c r="F22"/>
  <c r="F23"/>
  <c r="F24"/>
  <c r="F25"/>
  <c r="F27"/>
  <c r="F28"/>
  <c r="F30"/>
  <c r="F31"/>
  <c r="F32"/>
  <c r="F33"/>
  <c r="F34"/>
  <c r="F6"/>
  <c r="F5"/>
  <c r="G5" s="1"/>
  <c r="B5"/>
  <c r="B5" i="5" s="1"/>
  <c r="B5" i="6" s="1"/>
  <c r="B5" i="7" s="1"/>
  <c r="B5" i="8" s="1"/>
  <c r="B5" i="9" s="1"/>
  <c r="B5" i="10" s="1"/>
  <c r="B5" i="11" s="1"/>
  <c r="B5" i="12" s="1"/>
  <c r="B6" i="4"/>
  <c r="B6" i="5" s="1"/>
  <c r="B6" i="6" s="1"/>
  <c r="B6" i="7" s="1"/>
  <c r="B6" i="8" s="1"/>
  <c r="B6" i="9" s="1"/>
  <c r="B6" i="10" s="1"/>
  <c r="B6" i="11" s="1"/>
  <c r="B6" i="12" s="1"/>
  <c r="B7" i="4"/>
  <c r="B7" i="5" s="1"/>
  <c r="B7" i="6" s="1"/>
  <c r="B7" i="7" s="1"/>
  <c r="B7" i="8" s="1"/>
  <c r="B7" i="9" s="1"/>
  <c r="B7" i="10" s="1"/>
  <c r="B7" i="11" s="1"/>
  <c r="B7" i="12" s="1"/>
  <c r="B8" i="4"/>
  <c r="B8" i="5" s="1"/>
  <c r="B8" i="6" s="1"/>
  <c r="B8" i="7" s="1"/>
  <c r="B8" i="8" s="1"/>
  <c r="B8" i="9" s="1"/>
  <c r="B8" i="10" s="1"/>
  <c r="B8" i="11" s="1"/>
  <c r="B8" i="12" s="1"/>
  <c r="B9" i="4"/>
  <c r="B9" i="5" s="1"/>
  <c r="B9" i="6" s="1"/>
  <c r="B9" i="7" s="1"/>
  <c r="B9" i="8" s="1"/>
  <c r="B9" i="9" s="1"/>
  <c r="B9" i="10" s="1"/>
  <c r="B9" i="11" s="1"/>
  <c r="B9" i="12" s="1"/>
  <c r="B10" i="4"/>
  <c r="B10" i="5" s="1"/>
  <c r="B10" i="6" s="1"/>
  <c r="B10" i="7" s="1"/>
  <c r="B10" i="8" s="1"/>
  <c r="B10" i="9" s="1"/>
  <c r="B10" i="10" s="1"/>
  <c r="B10" i="11" s="1"/>
  <c r="B10" i="12" s="1"/>
  <c r="B11" i="4"/>
  <c r="B11" i="5" s="1"/>
  <c r="B11" i="6" s="1"/>
  <c r="B11" i="7" s="1"/>
  <c r="B11" i="8" s="1"/>
  <c r="B11" i="9" s="1"/>
  <c r="B11" i="10" s="1"/>
  <c r="B11" i="11" s="1"/>
  <c r="B11" i="12" s="1"/>
  <c r="B12" i="4"/>
  <c r="B12" i="5" s="1"/>
  <c r="B12" i="6" s="1"/>
  <c r="B12" i="7" s="1"/>
  <c r="B12" i="8" s="1"/>
  <c r="B12" i="9" s="1"/>
  <c r="B12" i="10" s="1"/>
  <c r="B12" i="11" s="1"/>
  <c r="B12" i="12" s="1"/>
  <c r="B13" i="4"/>
  <c r="B13" i="5" s="1"/>
  <c r="B13" i="6" s="1"/>
  <c r="B13" i="7" s="1"/>
  <c r="B13" i="8" s="1"/>
  <c r="B13" i="9" s="1"/>
  <c r="B13" i="10" s="1"/>
  <c r="B13" i="11" s="1"/>
  <c r="B13" i="12" s="1"/>
  <c r="H13" i="4"/>
  <c r="B14"/>
  <c r="B14" i="5" s="1"/>
  <c r="B14" i="6" s="1"/>
  <c r="B14" i="7" s="1"/>
  <c r="B14" i="8" s="1"/>
  <c r="B14" i="9" s="1"/>
  <c r="B14" i="10" s="1"/>
  <c r="B14" i="11" s="1"/>
  <c r="B14" i="12" s="1"/>
  <c r="B15" i="4"/>
  <c r="B15" i="5" s="1"/>
  <c r="B15" i="6" s="1"/>
  <c r="B15" i="7" s="1"/>
  <c r="B15" i="8" s="1"/>
  <c r="B15" i="9" s="1"/>
  <c r="B15" i="10" s="1"/>
  <c r="B15" i="11" s="1"/>
  <c r="B15" i="12" s="1"/>
  <c r="B16" i="4"/>
  <c r="B16" i="5" s="1"/>
  <c r="B16" i="6" s="1"/>
  <c r="B16" i="7" s="1"/>
  <c r="B16" i="8" s="1"/>
  <c r="B16" i="9" s="1"/>
  <c r="B16" i="10" s="1"/>
  <c r="B16" i="11" s="1"/>
  <c r="B16" i="12" s="1"/>
  <c r="B17" i="4"/>
  <c r="B17" i="5" s="1"/>
  <c r="B17" i="6" s="1"/>
  <c r="B17" i="7" s="1"/>
  <c r="B17" i="8" s="1"/>
  <c r="B17" i="9" s="1"/>
  <c r="B17" i="10" s="1"/>
  <c r="B17" i="11" s="1"/>
  <c r="B17" i="12" s="1"/>
  <c r="B18" i="4"/>
  <c r="B18" i="5" s="1"/>
  <c r="B18" i="6" s="1"/>
  <c r="B18" i="7" s="1"/>
  <c r="B18" i="8" s="1"/>
  <c r="B18" i="9" s="1"/>
  <c r="B18" i="10" s="1"/>
  <c r="B18" i="11" s="1"/>
  <c r="B18" i="12" s="1"/>
  <c r="H18" i="5"/>
  <c r="B19" i="4"/>
  <c r="B19" i="5" s="1"/>
  <c r="B19" i="6" s="1"/>
  <c r="B19" i="7" s="1"/>
  <c r="B19" i="8" s="1"/>
  <c r="B19" i="9" s="1"/>
  <c r="B19" i="10" s="1"/>
  <c r="B19" i="11" s="1"/>
  <c r="B19" i="12" s="1"/>
  <c r="H19" i="4"/>
  <c r="B20"/>
  <c r="B20" i="5" s="1"/>
  <c r="B20" i="6" s="1"/>
  <c r="B20" i="7" s="1"/>
  <c r="B20" i="8" s="1"/>
  <c r="B20" i="9" s="1"/>
  <c r="B20" i="10" s="1"/>
  <c r="B20" i="11" s="1"/>
  <c r="B20" i="12" s="1"/>
  <c r="B21" i="4"/>
  <c r="B21" i="5" s="1"/>
  <c r="B21" i="6" s="1"/>
  <c r="B21" i="7" s="1"/>
  <c r="B21" i="8" s="1"/>
  <c r="B21" i="9" s="1"/>
  <c r="B21" i="10" s="1"/>
  <c r="B21" i="11" s="1"/>
  <c r="B21" i="12" s="1"/>
  <c r="B22" i="4"/>
  <c r="B22" i="5" s="1"/>
  <c r="B22" i="6" s="1"/>
  <c r="B22" i="7" s="1"/>
  <c r="B22" i="8" s="1"/>
  <c r="B22" i="9" s="1"/>
  <c r="B22" i="10" s="1"/>
  <c r="B22" i="11" s="1"/>
  <c r="B22" i="12" s="1"/>
  <c r="B23" i="4"/>
  <c r="B23" i="5" s="1"/>
  <c r="B23" i="6" s="1"/>
  <c r="B23" i="7" s="1"/>
  <c r="B23" i="8" s="1"/>
  <c r="B23" i="9" s="1"/>
  <c r="B23" i="10" s="1"/>
  <c r="B23" i="11" s="1"/>
  <c r="B23" i="12" s="1"/>
  <c r="B24" i="4"/>
  <c r="B24" i="5" s="1"/>
  <c r="B24" i="6" s="1"/>
  <c r="B24" i="7" s="1"/>
  <c r="B24" i="8" s="1"/>
  <c r="B24" i="9" s="1"/>
  <c r="B24" i="10" s="1"/>
  <c r="B24" i="11" s="1"/>
  <c r="B24" i="12" s="1"/>
  <c r="B25" i="4"/>
  <c r="B25" i="5" s="1"/>
  <c r="B25" i="6" s="1"/>
  <c r="B25" i="7" s="1"/>
  <c r="B25" i="8" s="1"/>
  <c r="B25" i="9" s="1"/>
  <c r="B25" i="10" s="1"/>
  <c r="B25" i="11" s="1"/>
  <c r="B25" i="12" s="1"/>
  <c r="B26" i="4"/>
  <c r="B26" i="5" s="1"/>
  <c r="B26" i="6" s="1"/>
  <c r="B26" i="7" s="1"/>
  <c r="B26" i="8" s="1"/>
  <c r="B26" i="9" s="1"/>
  <c r="B26" i="10" s="1"/>
  <c r="B26" i="11" s="1"/>
  <c r="B26" i="12" s="1"/>
  <c r="H26" i="4"/>
  <c r="B27"/>
  <c r="B27" i="5" s="1"/>
  <c r="B27" i="6" s="1"/>
  <c r="B27" i="7" s="1"/>
  <c r="B27" i="8" s="1"/>
  <c r="B27" i="9" s="1"/>
  <c r="B27" i="10" s="1"/>
  <c r="B27" i="11" s="1"/>
  <c r="B27" i="12" s="1"/>
  <c r="H27" i="4"/>
  <c r="B28"/>
  <c r="B28" i="5" s="1"/>
  <c r="B28" i="6" s="1"/>
  <c r="B28" i="7" s="1"/>
  <c r="B28" i="8" s="1"/>
  <c r="B28" i="9" s="1"/>
  <c r="B28" i="10" s="1"/>
  <c r="B28" i="11" s="1"/>
  <c r="B28" i="12" s="1"/>
  <c r="B29" i="4"/>
  <c r="B29" i="5" s="1"/>
  <c r="B29" i="6" s="1"/>
  <c r="B29" i="7" s="1"/>
  <c r="B29" i="8" s="1"/>
  <c r="B29" i="9" s="1"/>
  <c r="B29" i="10" s="1"/>
  <c r="B29" i="11" s="1"/>
  <c r="B29" i="12" s="1"/>
  <c r="B30" i="4"/>
  <c r="B30" i="5" s="1"/>
  <c r="B30" i="6" s="1"/>
  <c r="B30" i="7" s="1"/>
  <c r="B30" i="8" s="1"/>
  <c r="B30" i="9" s="1"/>
  <c r="B30" i="10" s="1"/>
  <c r="B30" i="11" s="1"/>
  <c r="B30" i="12" s="1"/>
  <c r="B31" i="4"/>
  <c r="B31" i="5" s="1"/>
  <c r="B31" i="6" s="1"/>
  <c r="B31" i="7" s="1"/>
  <c r="B31" i="8" s="1"/>
  <c r="B31" i="9" s="1"/>
  <c r="B31" i="10" s="1"/>
  <c r="B31" i="11" s="1"/>
  <c r="B31" i="12" s="1"/>
  <c r="H31" i="4"/>
  <c r="B32"/>
  <c r="B32" i="5" s="1"/>
  <c r="B32" i="6" s="1"/>
  <c r="B32" i="7" s="1"/>
  <c r="B32" i="8" s="1"/>
  <c r="B32" i="9" s="1"/>
  <c r="B32" i="10" s="1"/>
  <c r="B32" i="11" s="1"/>
  <c r="B32" i="12" s="1"/>
  <c r="B33" i="5"/>
  <c r="B33" i="6" s="1"/>
  <c r="B33" i="7" s="1"/>
  <c r="B33" i="8" s="1"/>
  <c r="B33" i="9" s="1"/>
  <c r="B33" i="10" s="1"/>
  <c r="B33" i="11" s="1"/>
  <c r="B33" i="12" s="1"/>
  <c r="B34" i="5"/>
  <c r="B34" i="6" s="1"/>
  <c r="B34" i="7" s="1"/>
  <c r="B34" i="8" s="1"/>
  <c r="B34" i="9" s="1"/>
  <c r="B34" i="10" s="1"/>
  <c r="B34" i="11" s="1"/>
  <c r="F7" i="3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6"/>
  <c r="F5"/>
  <c r="G5" s="1"/>
  <c r="G6" s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H27"/>
  <c r="B28"/>
  <c r="B29"/>
  <c r="B30"/>
  <c r="B31"/>
  <c r="H31"/>
  <c r="B32"/>
  <c r="F10" i="2"/>
  <c r="F7"/>
  <c r="F8"/>
  <c r="F9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6"/>
  <c r="F5"/>
  <c r="G5" s="1"/>
  <c r="F6" i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5"/>
  <c r="G5" s="1"/>
  <c r="B34" i="12" l="1"/>
  <c r="G35" i="11"/>
  <c r="G27" i="7"/>
  <c r="G28" s="1"/>
  <c r="G29" s="1"/>
  <c r="G30" s="1"/>
  <c r="G31" s="1"/>
  <c r="G32" s="1"/>
  <c r="G33" s="1"/>
  <c r="G34" s="1"/>
  <c r="G35" s="1"/>
  <c r="G31" i="5"/>
  <c r="G32" s="1"/>
  <c r="G33" s="1"/>
  <c r="G34" s="1"/>
  <c r="G35" s="1"/>
  <c r="G22" i="10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9" i="9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6" i="2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27" i="6"/>
  <c r="G28" s="1"/>
  <c r="G29" s="1"/>
  <c r="G30" s="1"/>
  <c r="G31" s="1"/>
  <c r="G32" s="1"/>
  <c r="G33" s="1"/>
  <c r="G34" s="1"/>
  <c r="G6" i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7" i="3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3" s="1"/>
  <c r="G34" s="1"/>
  <c r="G35" s="1"/>
  <c r="G6" i="4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36" i="10" l="1"/>
  <c r="B14" i="13"/>
  <c r="G36" i="3"/>
  <c r="G37"/>
  <c r="G36" i="4" s="1"/>
  <c r="G37" i="5" s="1"/>
  <c r="G36" i="6" s="1"/>
  <c r="G37" i="7" s="1"/>
  <c r="G37" i="8" s="1"/>
  <c r="G37" i="10" s="1"/>
  <c r="G36" i="11" s="1"/>
  <c r="G29" i="1"/>
  <c r="G30" s="1"/>
  <c r="G31" s="1"/>
  <c r="G32" s="1"/>
  <c r="G33" s="1"/>
  <c r="G34" s="1"/>
  <c r="G35" s="1"/>
  <c r="G23" i="4"/>
  <c r="G24" s="1"/>
  <c r="G25" s="1"/>
  <c r="G26" s="1"/>
  <c r="G27" s="1"/>
  <c r="D14" i="13" l="1"/>
  <c r="C14"/>
  <c r="C15" s="1"/>
  <c r="C16" s="1"/>
  <c r="D18" s="1"/>
  <c r="G28" i="4"/>
  <c r="G29" s="1"/>
  <c r="G30" s="1"/>
  <c r="G31" s="1"/>
  <c r="G32" s="1"/>
  <c r="G33" s="1"/>
  <c r="G34" s="1"/>
</calcChain>
</file>

<file path=xl/sharedStrings.xml><?xml version="1.0" encoding="utf-8"?>
<sst xmlns="http://schemas.openxmlformats.org/spreadsheetml/2006/main" count="944" uniqueCount="80">
  <si>
    <t>DIA</t>
  </si>
  <si>
    <t>FECHA</t>
  </si>
  <si>
    <t xml:space="preserve">LIBERADOS </t>
  </si>
  <si>
    <t xml:space="preserve">TIEMPO </t>
  </si>
  <si>
    <t>JUEVES</t>
  </si>
  <si>
    <t>VIERNES</t>
  </si>
  <si>
    <t>DOMINGO</t>
  </si>
  <si>
    <t>LUNES</t>
  </si>
  <si>
    <t>MARTES</t>
  </si>
  <si>
    <t>MIERCOLES</t>
  </si>
  <si>
    <t>B</t>
  </si>
  <si>
    <t xml:space="preserve">SABADO </t>
  </si>
  <si>
    <t>LL</t>
  </si>
  <si>
    <t>R</t>
  </si>
  <si>
    <t>R-LL</t>
  </si>
  <si>
    <t>R-B</t>
  </si>
  <si>
    <t>LL-B</t>
  </si>
  <si>
    <t>B-LL</t>
  </si>
  <si>
    <t>B-R</t>
  </si>
  <si>
    <t>LL-R</t>
  </si>
  <si>
    <t>INGRESO A TERMAS MES DE ENERO 2015</t>
  </si>
  <si>
    <t>R-R</t>
  </si>
  <si>
    <t>LL-LL</t>
  </si>
  <si>
    <t>INGRESO A TERMAS MES DE JUNIO 2015</t>
  </si>
  <si>
    <t>B-B</t>
  </si>
  <si>
    <t xml:space="preserve">ACUATICO </t>
  </si>
  <si>
    <t>B-TOR</t>
  </si>
  <si>
    <t>INGRESO A TERMAS MES DE DICIEMBRE 2015</t>
  </si>
  <si>
    <t xml:space="preserve">ENTRADA </t>
  </si>
  <si>
    <t xml:space="preserve">TOTALES </t>
  </si>
  <si>
    <t xml:space="preserve"> PRINCIPAL</t>
  </si>
  <si>
    <t xml:space="preserve"> NORTE</t>
  </si>
  <si>
    <t>POR DIA</t>
  </si>
  <si>
    <t xml:space="preserve">ACUMULADO </t>
  </si>
  <si>
    <t>SÁBADO</t>
  </si>
  <si>
    <t>MIÉRCOLES</t>
  </si>
  <si>
    <t>INGRESO A TERMAS MES DE FEBRERO 2015</t>
  </si>
  <si>
    <t>INGRESO A TERMAS MES DE MARZO 2015</t>
  </si>
  <si>
    <t>INGRESO A TERMAS MES DE ABRIL 2015</t>
  </si>
  <si>
    <t>INGRESO A TERMAS MES DE MAYO 2015</t>
  </si>
  <si>
    <t>INGRESO A TERMAS MES DE JULIO 2015</t>
  </si>
  <si>
    <t>INGRESO A TERMAS MES DE SEPTIEMBRE 2015</t>
  </si>
  <si>
    <t>INGRESO A TERMAS MES DE AGOSTO 2015</t>
  </si>
  <si>
    <t>INGRESO A TERMAS MES DE OCTUBRE 2015</t>
  </si>
  <si>
    <t>FIESTA DEL LAGO</t>
  </si>
  <si>
    <t xml:space="preserve">PRONUNCIAMIENTO </t>
  </si>
  <si>
    <t>JOCKEY ALMIRANTE</t>
  </si>
  <si>
    <t>ESCUELA MUNICIPAL DE DEPORTES SANTA ANA</t>
  </si>
  <si>
    <t>INGRESO A TERMAS MES DE NOVIEMBRE 2015</t>
  </si>
  <si>
    <t xml:space="preserve">Promedio Diario </t>
  </si>
  <si>
    <t>ACUMULADO TOTAL  ………………………..</t>
  </si>
  <si>
    <t xml:space="preserve">DIA DOMINGO </t>
  </si>
  <si>
    <t>DIA MAXIMO DEL MES</t>
  </si>
  <si>
    <t>TOTALES</t>
  </si>
  <si>
    <t>MES</t>
  </si>
  <si>
    <t>ACUM. ANUAL</t>
  </si>
  <si>
    <t>MEDIA DIARIA</t>
  </si>
  <si>
    <t>MAYOR DIARIA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</si>
  <si>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</si>
  <si>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</si>
  <si>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</si>
  <si>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</si>
  <si>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</si>
  <si>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</si>
  <si>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</si>
  <si>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</si>
  <si>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</si>
  <si>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</si>
  <si>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</si>
  <si>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</si>
  <si>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MEDIA MENSUAL </t>
  </si>
  <si>
    <t xml:space="preserve">MES DE MAYOR INGRESO EN EL AÑO </t>
  </si>
  <si>
    <t>MES DE MENOR INGRESO EN EL AÑO</t>
  </si>
  <si>
    <t>INGRESO A TERMAS MENSUAL 2015</t>
  </si>
  <si>
    <t>ACUMULADO TOTAL  AL 31/12/2015 ………………………..</t>
  </si>
  <si>
    <t xml:space="preserve">DIA DE MAYOR INGRESO </t>
  </si>
  <si>
    <t>DIA DE MAYOR INGRESO</t>
  </si>
  <si>
    <t xml:space="preserve">FERIADO PUENTE DIA DE LA MEMORIA </t>
  </si>
  <si>
    <t>ESCUELA ESPECIAL DE CONCORDIA</t>
  </si>
  <si>
    <t>ELECCIONES GENERALES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</si>
</sst>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1" fillId="0" borderId="1" xfId="0" applyFont="1" applyBorder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5" xfId="0" applyFont="1" applyBorder="1"/>
    <xf numFmtId="0" fontId="0" fillId="2" borderId="3" xfId="0" applyFill="1" applyBorder="1"/>
    <xf numFmtId="0" fontId="0" fillId="2" borderId="6" xfId="0" applyFill="1" applyBorder="1"/>
    <xf numFmtId="43" fontId="0" fillId="2" borderId="7" xfId="1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0" fillId="3" borderId="0" xfId="0" applyFill="1"/>
    <xf numFmtId="0" fontId="0" fillId="2" borderId="0" xfId="0" applyFill="1"/>
    <xf numFmtId="0" fontId="0" fillId="0" borderId="2" xfId="0" applyFill="1" applyBorder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Fill="1" applyBorder="1"/>
    <xf numFmtId="43" fontId="5" fillId="0" borderId="1" xfId="1" applyFont="1" applyFill="1" applyBorder="1"/>
    <xf numFmtId="0" fontId="5" fillId="0" borderId="1" xfId="0" applyFont="1" applyFill="1" applyBorder="1"/>
    <xf numFmtId="0" fontId="5" fillId="2" borderId="1" xfId="0" applyFont="1" applyFill="1" applyBorder="1"/>
    <xf numFmtId="0" fontId="3" fillId="0" borderId="1" xfId="0" applyFont="1" applyBorder="1"/>
    <xf numFmtId="43" fontId="5" fillId="0" borderId="1" xfId="1" applyFont="1" applyBorder="1"/>
    <xf numFmtId="0" fontId="5" fillId="4" borderId="1" xfId="0" applyFont="1" applyFill="1" applyBorder="1"/>
    <xf numFmtId="0" fontId="3" fillId="5" borderId="1" xfId="0" applyFont="1" applyFill="1" applyBorder="1"/>
    <xf numFmtId="0" fontId="3" fillId="2" borderId="1" xfId="0" applyFont="1" applyFill="1" applyBorder="1"/>
    <xf numFmtId="43" fontId="5" fillId="2" borderId="1" xfId="1" applyFont="1" applyFill="1" applyBorder="1"/>
    <xf numFmtId="43" fontId="4" fillId="0" borderId="0" xfId="1" applyFont="1"/>
    <xf numFmtId="0" fontId="0" fillId="5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3" fillId="4" borderId="1" xfId="0" applyFont="1" applyFill="1" applyBorder="1"/>
    <xf numFmtId="43" fontId="5" fillId="4" borderId="1" xfId="1" applyFont="1" applyFill="1" applyBorder="1"/>
    <xf numFmtId="0" fontId="1" fillId="2" borderId="1" xfId="0" applyFont="1" applyFill="1" applyBorder="1"/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MENSUALES 2015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92D050"/>
              </a:solidFill>
            </c:spPr>
          </c:dPt>
          <c:dPt>
            <c:idx val="5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9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Val val="1"/>
          </c:dLbls>
          <c:val>
            <c:numRef>
              <c:f>TOTALES2015!$B$5:$B$16</c:f>
              <c:numCache>
                <c:formatCode>General</c:formatCode>
                <c:ptCount val="12"/>
                <c:pt idx="0">
                  <c:v>67286</c:v>
                </c:pt>
                <c:pt idx="1">
                  <c:v>60492</c:v>
                </c:pt>
                <c:pt idx="2">
                  <c:v>50469</c:v>
                </c:pt>
                <c:pt idx="3">
                  <c:v>55727</c:v>
                </c:pt>
                <c:pt idx="4">
                  <c:v>38293</c:v>
                </c:pt>
                <c:pt idx="5">
                  <c:v>22088</c:v>
                </c:pt>
                <c:pt idx="6">
                  <c:v>62033</c:v>
                </c:pt>
                <c:pt idx="7">
                  <c:v>31774</c:v>
                </c:pt>
                <c:pt idx="8">
                  <c:v>41101</c:v>
                </c:pt>
                <c:pt idx="9">
                  <c:v>44434</c:v>
                </c:pt>
                <c:pt idx="10">
                  <c:v>47749</c:v>
                </c:pt>
                <c:pt idx="11">
                  <c:v>46161</c:v>
                </c:pt>
              </c:numCache>
            </c:numRef>
          </c:val>
        </c:ser>
        <c:gapWidth val="87"/>
        <c:overlap val="1"/>
        <c:axId val="74361856"/>
        <c:axId val="74314496"/>
      </c:barChart>
      <c:catAx>
        <c:axId val="74361856"/>
        <c:scaling>
          <c:orientation val="minMax"/>
        </c:scaling>
        <c:axPos val="b"/>
        <c:numFmt formatCode="General" sourceLinked="1"/>
        <c:tickLblPos val="nextTo"/>
        <c:crossAx val="74314496"/>
        <c:crosses val="autoZero"/>
        <c:auto val="1"/>
        <c:lblAlgn val="ctr"/>
        <c:lblOffset val="100"/>
      </c:catAx>
      <c:valAx>
        <c:axId val="74314496"/>
        <c:scaling>
          <c:orientation val="minMax"/>
        </c:scaling>
        <c:axPos val="l"/>
        <c:majorGridlines/>
        <c:numFmt formatCode="General" sourceLinked="1"/>
        <c:tickLblPos val="nextTo"/>
        <c:crossAx val="74361856"/>
        <c:crosses val="autoZero"/>
        <c:crossBetween val="between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SEPTIEMBRE 2015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5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rgbClr val="92D050"/>
              </a:solidFill>
            </c:spPr>
          </c:dPt>
          <c:dPt>
            <c:idx val="12"/>
            <c:spPr>
              <a:solidFill>
                <a:srgbClr val="FFFF00"/>
              </a:solidFill>
            </c:spPr>
          </c:dPt>
          <c:dPt>
            <c:idx val="19"/>
            <c:spPr>
              <a:solidFill>
                <a:srgbClr val="FFFF00"/>
              </a:solidFill>
            </c:spPr>
          </c:dPt>
          <c:dPt>
            <c:idx val="26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SEPTIEMBRE2015!$F$5:$F$34</c:f>
              <c:numCache>
                <c:formatCode>General</c:formatCode>
                <c:ptCount val="30"/>
                <c:pt idx="0">
                  <c:v>401</c:v>
                </c:pt>
                <c:pt idx="1">
                  <c:v>518</c:v>
                </c:pt>
                <c:pt idx="2">
                  <c:v>503</c:v>
                </c:pt>
                <c:pt idx="3">
                  <c:v>795</c:v>
                </c:pt>
                <c:pt idx="4">
                  <c:v>1424</c:v>
                </c:pt>
                <c:pt idx="5">
                  <c:v>1539</c:v>
                </c:pt>
                <c:pt idx="6">
                  <c:v>991</c:v>
                </c:pt>
                <c:pt idx="7">
                  <c:v>812</c:v>
                </c:pt>
                <c:pt idx="8">
                  <c:v>934</c:v>
                </c:pt>
                <c:pt idx="9">
                  <c:v>502</c:v>
                </c:pt>
                <c:pt idx="10">
                  <c:v>1823</c:v>
                </c:pt>
                <c:pt idx="11">
                  <c:v>2484</c:v>
                </c:pt>
                <c:pt idx="12">
                  <c:v>1740</c:v>
                </c:pt>
                <c:pt idx="13">
                  <c:v>1280</c:v>
                </c:pt>
                <c:pt idx="14">
                  <c:v>1156</c:v>
                </c:pt>
                <c:pt idx="15">
                  <c:v>628</c:v>
                </c:pt>
                <c:pt idx="16">
                  <c:v>1331</c:v>
                </c:pt>
                <c:pt idx="17">
                  <c:v>1597</c:v>
                </c:pt>
                <c:pt idx="18">
                  <c:v>2112</c:v>
                </c:pt>
                <c:pt idx="19">
                  <c:v>1780</c:v>
                </c:pt>
                <c:pt idx="20">
                  <c:v>1997</c:v>
                </c:pt>
                <c:pt idx="21">
                  <c:v>1515</c:v>
                </c:pt>
                <c:pt idx="22">
                  <c:v>1511</c:v>
                </c:pt>
                <c:pt idx="23">
                  <c:v>1765</c:v>
                </c:pt>
                <c:pt idx="24">
                  <c:v>994</c:v>
                </c:pt>
                <c:pt idx="25">
                  <c:v>2293</c:v>
                </c:pt>
                <c:pt idx="26">
                  <c:v>2438</c:v>
                </c:pt>
                <c:pt idx="27">
                  <c:v>1675</c:v>
                </c:pt>
                <c:pt idx="28">
                  <c:v>1191</c:v>
                </c:pt>
                <c:pt idx="29">
                  <c:v>1372</c:v>
                </c:pt>
              </c:numCache>
            </c:numRef>
          </c:val>
        </c:ser>
        <c:gapWidth val="87"/>
        <c:overlap val="1"/>
        <c:axId val="75791360"/>
        <c:axId val="75817728"/>
      </c:barChart>
      <c:catAx>
        <c:axId val="75791360"/>
        <c:scaling>
          <c:orientation val="minMax"/>
        </c:scaling>
        <c:axPos val="b"/>
        <c:numFmt formatCode="General" sourceLinked="1"/>
        <c:tickLblPos val="nextTo"/>
        <c:crossAx val="75817728"/>
        <c:crosses val="autoZero"/>
        <c:auto val="1"/>
        <c:lblAlgn val="ctr"/>
        <c:lblOffset val="100"/>
      </c:catAx>
      <c:valAx>
        <c:axId val="75817728"/>
        <c:scaling>
          <c:orientation val="minMax"/>
        </c:scaling>
        <c:axPos val="l"/>
        <c:majorGridlines/>
        <c:numFmt formatCode="General" sourceLinked="1"/>
        <c:tickLblPos val="nextTo"/>
        <c:crossAx val="75791360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OCTUBRE 2015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3"/>
            <c:spPr>
              <a:solidFill>
                <a:srgbClr val="FFFF00"/>
              </a:solidFill>
            </c:spPr>
          </c:dPt>
          <c:dPt>
            <c:idx val="10"/>
            <c:spPr>
              <a:solidFill>
                <a:srgbClr val="92D050"/>
              </a:solidFill>
            </c:spPr>
          </c:dPt>
          <c:dPt>
            <c:idx val="17"/>
            <c:spPr>
              <a:solidFill>
                <a:srgbClr val="FFFF00"/>
              </a:solidFill>
            </c:spPr>
          </c:dPt>
          <c:dPt>
            <c:idx val="24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OCTUBRE2015!$F$5:$F$35</c:f>
              <c:numCache>
                <c:formatCode>General</c:formatCode>
                <c:ptCount val="31"/>
                <c:pt idx="0">
                  <c:v>1413</c:v>
                </c:pt>
                <c:pt idx="1">
                  <c:v>939</c:v>
                </c:pt>
                <c:pt idx="2">
                  <c:v>1611</c:v>
                </c:pt>
                <c:pt idx="3">
                  <c:v>1738</c:v>
                </c:pt>
                <c:pt idx="4">
                  <c:v>1182</c:v>
                </c:pt>
                <c:pt idx="5">
                  <c:v>1235</c:v>
                </c:pt>
                <c:pt idx="6">
                  <c:v>449</c:v>
                </c:pt>
                <c:pt idx="7">
                  <c:v>765</c:v>
                </c:pt>
                <c:pt idx="8">
                  <c:v>911</c:v>
                </c:pt>
                <c:pt idx="9">
                  <c:v>2722</c:v>
                </c:pt>
                <c:pt idx="10">
                  <c:v>3817</c:v>
                </c:pt>
                <c:pt idx="11">
                  <c:v>2437</c:v>
                </c:pt>
                <c:pt idx="12">
                  <c:v>1227</c:v>
                </c:pt>
                <c:pt idx="13">
                  <c:v>1270</c:v>
                </c:pt>
                <c:pt idx="14">
                  <c:v>1479</c:v>
                </c:pt>
                <c:pt idx="15">
                  <c:v>1639</c:v>
                </c:pt>
                <c:pt idx="16">
                  <c:v>1403</c:v>
                </c:pt>
                <c:pt idx="17">
                  <c:v>1361</c:v>
                </c:pt>
                <c:pt idx="18">
                  <c:v>850</c:v>
                </c:pt>
                <c:pt idx="19">
                  <c:v>1280</c:v>
                </c:pt>
                <c:pt idx="20">
                  <c:v>1666</c:v>
                </c:pt>
                <c:pt idx="21">
                  <c:v>1609</c:v>
                </c:pt>
                <c:pt idx="22">
                  <c:v>1071</c:v>
                </c:pt>
                <c:pt idx="23">
                  <c:v>877</c:v>
                </c:pt>
                <c:pt idx="24">
                  <c:v>218</c:v>
                </c:pt>
                <c:pt idx="25">
                  <c:v>1104</c:v>
                </c:pt>
                <c:pt idx="26">
                  <c:v>1285</c:v>
                </c:pt>
                <c:pt idx="27">
                  <c:v>1604</c:v>
                </c:pt>
                <c:pt idx="28">
                  <c:v>1381</c:v>
                </c:pt>
                <c:pt idx="29">
                  <c:v>1654</c:v>
                </c:pt>
                <c:pt idx="30">
                  <c:v>2237</c:v>
                </c:pt>
              </c:numCache>
            </c:numRef>
          </c:val>
        </c:ser>
        <c:gapWidth val="87"/>
        <c:overlap val="1"/>
        <c:axId val="75868800"/>
        <c:axId val="75870592"/>
      </c:barChart>
      <c:catAx>
        <c:axId val="75868800"/>
        <c:scaling>
          <c:orientation val="minMax"/>
        </c:scaling>
        <c:axPos val="b"/>
        <c:numFmt formatCode="General" sourceLinked="1"/>
        <c:tickLblPos val="nextTo"/>
        <c:crossAx val="75870592"/>
        <c:crosses val="autoZero"/>
        <c:auto val="1"/>
        <c:lblAlgn val="ctr"/>
        <c:lblOffset val="100"/>
      </c:catAx>
      <c:valAx>
        <c:axId val="75870592"/>
        <c:scaling>
          <c:orientation val="minMax"/>
        </c:scaling>
        <c:axPos val="l"/>
        <c:majorGridlines/>
        <c:numFmt formatCode="General" sourceLinked="1"/>
        <c:tickLblPos val="nextTo"/>
        <c:crossAx val="75868800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NOVIEMBRE 2015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FFFF00"/>
              </a:solidFill>
            </c:spPr>
          </c:dPt>
          <c:dPt>
            <c:idx val="6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7"/>
            <c:spPr>
              <a:solidFill>
                <a:srgbClr val="FFFF00"/>
              </a:solidFill>
            </c:spPr>
          </c:dPt>
          <c:dPt>
            <c:idx val="13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4"/>
            <c:spPr>
              <a:solidFill>
                <a:srgbClr val="FFFF00"/>
              </a:solidFill>
            </c:spPr>
          </c:dPt>
          <c:dPt>
            <c:idx val="2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1"/>
            <c:spPr>
              <a:solidFill>
                <a:srgbClr val="FFFF00"/>
              </a:solidFill>
            </c:spPr>
          </c:dPt>
          <c:dPt>
            <c:idx val="26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7"/>
            <c:spPr>
              <a:solidFill>
                <a:srgbClr val="92D050"/>
              </a:solidFill>
            </c:spPr>
          </c:dPt>
          <c:dPt>
            <c:idx val="28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NOVIEMBRE2015!$F$5:$F$34</c:f>
              <c:numCache>
                <c:formatCode>General</c:formatCode>
                <c:ptCount val="30"/>
                <c:pt idx="0">
                  <c:v>2998</c:v>
                </c:pt>
                <c:pt idx="1">
                  <c:v>1362</c:v>
                </c:pt>
                <c:pt idx="2">
                  <c:v>1216</c:v>
                </c:pt>
                <c:pt idx="3">
                  <c:v>548</c:v>
                </c:pt>
                <c:pt idx="4">
                  <c:v>902</c:v>
                </c:pt>
                <c:pt idx="5">
                  <c:v>1776</c:v>
                </c:pt>
                <c:pt idx="6">
                  <c:v>2630</c:v>
                </c:pt>
                <c:pt idx="7">
                  <c:v>2806</c:v>
                </c:pt>
                <c:pt idx="8">
                  <c:v>1593</c:v>
                </c:pt>
                <c:pt idx="9">
                  <c:v>1131</c:v>
                </c:pt>
                <c:pt idx="10">
                  <c:v>1642</c:v>
                </c:pt>
                <c:pt idx="11">
                  <c:v>831</c:v>
                </c:pt>
                <c:pt idx="12">
                  <c:v>1267</c:v>
                </c:pt>
                <c:pt idx="13">
                  <c:v>2537</c:v>
                </c:pt>
                <c:pt idx="14">
                  <c:v>3155</c:v>
                </c:pt>
                <c:pt idx="15">
                  <c:v>1097</c:v>
                </c:pt>
                <c:pt idx="16">
                  <c:v>1033</c:v>
                </c:pt>
                <c:pt idx="17">
                  <c:v>1139</c:v>
                </c:pt>
                <c:pt idx="18">
                  <c:v>820</c:v>
                </c:pt>
                <c:pt idx="19">
                  <c:v>1256</c:v>
                </c:pt>
                <c:pt idx="20">
                  <c:v>1315</c:v>
                </c:pt>
                <c:pt idx="21">
                  <c:v>441</c:v>
                </c:pt>
                <c:pt idx="22">
                  <c:v>1175</c:v>
                </c:pt>
                <c:pt idx="23">
                  <c:v>1134</c:v>
                </c:pt>
                <c:pt idx="24">
                  <c:v>1363</c:v>
                </c:pt>
                <c:pt idx="25">
                  <c:v>1013</c:v>
                </c:pt>
                <c:pt idx="26">
                  <c:v>1711</c:v>
                </c:pt>
                <c:pt idx="27">
                  <c:v>4054</c:v>
                </c:pt>
                <c:pt idx="28">
                  <c:v>2774</c:v>
                </c:pt>
                <c:pt idx="29">
                  <c:v>1030</c:v>
                </c:pt>
              </c:numCache>
            </c:numRef>
          </c:val>
        </c:ser>
        <c:gapWidth val="87"/>
        <c:overlap val="1"/>
        <c:axId val="75434240"/>
        <c:axId val="75440128"/>
      </c:barChart>
      <c:catAx>
        <c:axId val="75434240"/>
        <c:scaling>
          <c:orientation val="minMax"/>
        </c:scaling>
        <c:axPos val="b"/>
        <c:numFmt formatCode="General" sourceLinked="1"/>
        <c:tickLblPos val="nextTo"/>
        <c:crossAx val="75440128"/>
        <c:crosses val="autoZero"/>
        <c:auto val="1"/>
        <c:lblAlgn val="ctr"/>
        <c:lblOffset val="100"/>
      </c:catAx>
      <c:valAx>
        <c:axId val="75440128"/>
        <c:scaling>
          <c:orientation val="minMax"/>
        </c:scaling>
        <c:axPos val="l"/>
        <c:majorGridlines/>
        <c:numFmt formatCode="General" sourceLinked="1"/>
        <c:tickLblPos val="nextTo"/>
        <c:crossAx val="75434240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DICIEMBRE 2015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5"/>
            <c:spPr>
              <a:solidFill>
                <a:srgbClr val="92D050"/>
              </a:solidFill>
            </c:spPr>
          </c:dPt>
          <c:dPt>
            <c:idx val="6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2"/>
            <c:spPr>
              <a:solidFill>
                <a:srgbClr val="FFFF00"/>
              </a:solidFill>
            </c:spPr>
          </c:dPt>
          <c:dPt>
            <c:idx val="13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9"/>
            <c:spPr>
              <a:solidFill>
                <a:srgbClr val="FFFF00"/>
              </a:solidFill>
            </c:spPr>
          </c:dPt>
          <c:dPt>
            <c:idx val="2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6"/>
            <c:spPr>
              <a:solidFill>
                <a:srgbClr val="FFFF00"/>
              </a:solidFill>
            </c:spPr>
          </c:dPt>
          <c:dPt>
            <c:idx val="27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Val val="1"/>
          </c:dLbls>
          <c:val>
            <c:numRef>
              <c:f>DICIEMBRE2015!$G$5:$G$35</c:f>
              <c:numCache>
                <c:formatCode>General</c:formatCode>
                <c:ptCount val="31"/>
                <c:pt idx="0">
                  <c:v>755</c:v>
                </c:pt>
                <c:pt idx="1">
                  <c:v>947</c:v>
                </c:pt>
                <c:pt idx="2">
                  <c:v>695</c:v>
                </c:pt>
                <c:pt idx="3">
                  <c:v>792</c:v>
                </c:pt>
                <c:pt idx="4">
                  <c:v>2437</c:v>
                </c:pt>
                <c:pt idx="5">
                  <c:v>4916</c:v>
                </c:pt>
                <c:pt idx="6">
                  <c:v>4476</c:v>
                </c:pt>
                <c:pt idx="7">
                  <c:v>2040</c:v>
                </c:pt>
                <c:pt idx="8">
                  <c:v>299</c:v>
                </c:pt>
                <c:pt idx="9">
                  <c:v>679</c:v>
                </c:pt>
                <c:pt idx="10">
                  <c:v>889</c:v>
                </c:pt>
                <c:pt idx="11">
                  <c:v>1085</c:v>
                </c:pt>
                <c:pt idx="12">
                  <c:v>1240</c:v>
                </c:pt>
                <c:pt idx="13">
                  <c:v>594</c:v>
                </c:pt>
                <c:pt idx="14">
                  <c:v>732</c:v>
                </c:pt>
                <c:pt idx="15">
                  <c:v>774</c:v>
                </c:pt>
                <c:pt idx="16">
                  <c:v>188</c:v>
                </c:pt>
                <c:pt idx="17">
                  <c:v>485</c:v>
                </c:pt>
                <c:pt idx="18">
                  <c:v>1240</c:v>
                </c:pt>
                <c:pt idx="19">
                  <c:v>1699</c:v>
                </c:pt>
                <c:pt idx="20">
                  <c:v>969</c:v>
                </c:pt>
                <c:pt idx="21">
                  <c:v>236</c:v>
                </c:pt>
                <c:pt idx="22">
                  <c:v>395</c:v>
                </c:pt>
                <c:pt idx="23">
                  <c:v>464</c:v>
                </c:pt>
                <c:pt idx="24">
                  <c:v>2816</c:v>
                </c:pt>
                <c:pt idx="25">
                  <c:v>3606</c:v>
                </c:pt>
                <c:pt idx="26">
                  <c:v>4625</c:v>
                </c:pt>
                <c:pt idx="27">
                  <c:v>1984</c:v>
                </c:pt>
                <c:pt idx="28">
                  <c:v>852</c:v>
                </c:pt>
                <c:pt idx="29">
                  <c:v>1778</c:v>
                </c:pt>
                <c:pt idx="30">
                  <c:v>1474</c:v>
                </c:pt>
              </c:numCache>
            </c:numRef>
          </c:val>
        </c:ser>
        <c:gapWidth val="87"/>
        <c:overlap val="1"/>
        <c:axId val="75474816"/>
        <c:axId val="75476352"/>
      </c:barChart>
      <c:catAx>
        <c:axId val="75474816"/>
        <c:scaling>
          <c:orientation val="minMax"/>
        </c:scaling>
        <c:axPos val="b"/>
        <c:numFmt formatCode="General" sourceLinked="1"/>
        <c:tickLblPos val="nextTo"/>
        <c:crossAx val="75476352"/>
        <c:crosses val="autoZero"/>
        <c:auto val="1"/>
        <c:lblAlgn val="ctr"/>
        <c:lblOffset val="100"/>
      </c:catAx>
      <c:valAx>
        <c:axId val="75476352"/>
        <c:scaling>
          <c:orientation val="minMax"/>
        </c:scaling>
        <c:axPos val="l"/>
        <c:majorGridlines/>
        <c:numFmt formatCode="General" sourceLinked="1"/>
        <c:tickLblPos val="nextTo"/>
        <c:crossAx val="75474816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ENERO 2015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3"/>
            <c:spPr>
              <a:solidFill>
                <a:srgbClr val="FFFF00"/>
              </a:solidFill>
            </c:spPr>
          </c:dPt>
          <c:dPt>
            <c:idx val="6"/>
          </c:dPt>
          <c:dPt>
            <c:idx val="10"/>
            <c:spPr>
              <a:solidFill>
                <a:srgbClr val="FFFF00"/>
              </a:solidFill>
            </c:spPr>
          </c:dPt>
          <c:dPt>
            <c:idx val="13"/>
          </c:dPt>
          <c:dPt>
            <c:idx val="17"/>
            <c:spPr>
              <a:solidFill>
                <a:srgbClr val="92D050"/>
              </a:solidFill>
            </c:spPr>
          </c:dPt>
          <c:dPt>
            <c:idx val="20"/>
          </c:dPt>
          <c:dPt>
            <c:idx val="24"/>
            <c:spPr>
              <a:solidFill>
                <a:srgbClr val="FFFF00"/>
              </a:solidFill>
            </c:spPr>
          </c:dPt>
          <c:dPt>
            <c:idx val="26"/>
          </c:dPt>
          <c:dPt>
            <c:idx val="27"/>
          </c:dPt>
          <c:dLbls>
            <c:dLblPos val="inEnd"/>
            <c:showVal val="1"/>
          </c:dLbls>
          <c:val>
            <c:numRef>
              <c:f>ENERO2015!$F$5:$F$35</c:f>
              <c:numCache>
                <c:formatCode>General</c:formatCode>
                <c:ptCount val="31"/>
                <c:pt idx="0">
                  <c:v>1097</c:v>
                </c:pt>
                <c:pt idx="1">
                  <c:v>2624</c:v>
                </c:pt>
                <c:pt idx="2">
                  <c:v>2961</c:v>
                </c:pt>
                <c:pt idx="3">
                  <c:v>2932</c:v>
                </c:pt>
                <c:pt idx="4">
                  <c:v>1799</c:v>
                </c:pt>
                <c:pt idx="5">
                  <c:v>1759</c:v>
                </c:pt>
                <c:pt idx="6">
                  <c:v>1314</c:v>
                </c:pt>
                <c:pt idx="7">
                  <c:v>2088</c:v>
                </c:pt>
                <c:pt idx="8">
                  <c:v>1468</c:v>
                </c:pt>
                <c:pt idx="9">
                  <c:v>2759</c:v>
                </c:pt>
                <c:pt idx="10">
                  <c:v>1725</c:v>
                </c:pt>
                <c:pt idx="11">
                  <c:v>1959</c:v>
                </c:pt>
                <c:pt idx="12">
                  <c:v>1543</c:v>
                </c:pt>
                <c:pt idx="13">
                  <c:v>1608</c:v>
                </c:pt>
                <c:pt idx="14">
                  <c:v>2494</c:v>
                </c:pt>
                <c:pt idx="15">
                  <c:v>2077</c:v>
                </c:pt>
                <c:pt idx="16">
                  <c:v>2715</c:v>
                </c:pt>
                <c:pt idx="17">
                  <c:v>3102</c:v>
                </c:pt>
                <c:pt idx="18">
                  <c:v>1630</c:v>
                </c:pt>
                <c:pt idx="19">
                  <c:v>1942</c:v>
                </c:pt>
                <c:pt idx="20">
                  <c:v>2741</c:v>
                </c:pt>
                <c:pt idx="21">
                  <c:v>2397</c:v>
                </c:pt>
                <c:pt idx="22">
                  <c:v>2502</c:v>
                </c:pt>
                <c:pt idx="23">
                  <c:v>2815</c:v>
                </c:pt>
                <c:pt idx="24">
                  <c:v>2760</c:v>
                </c:pt>
                <c:pt idx="25">
                  <c:v>2043</c:v>
                </c:pt>
                <c:pt idx="26">
                  <c:v>2037</c:v>
                </c:pt>
                <c:pt idx="27">
                  <c:v>1421</c:v>
                </c:pt>
                <c:pt idx="28">
                  <c:v>2239</c:v>
                </c:pt>
                <c:pt idx="29">
                  <c:v>2129</c:v>
                </c:pt>
                <c:pt idx="30">
                  <c:v>2606</c:v>
                </c:pt>
              </c:numCache>
            </c:numRef>
          </c:val>
        </c:ser>
        <c:gapWidth val="87"/>
        <c:overlap val="1"/>
        <c:axId val="75260288"/>
        <c:axId val="75261824"/>
      </c:barChart>
      <c:catAx>
        <c:axId val="75260288"/>
        <c:scaling>
          <c:orientation val="minMax"/>
        </c:scaling>
        <c:axPos val="b"/>
        <c:numFmt formatCode="General" sourceLinked="1"/>
        <c:tickLblPos val="nextTo"/>
        <c:crossAx val="75261824"/>
        <c:crosses val="autoZero"/>
        <c:auto val="1"/>
        <c:lblAlgn val="ctr"/>
        <c:lblOffset val="100"/>
      </c:catAx>
      <c:valAx>
        <c:axId val="75261824"/>
        <c:scaling>
          <c:orientation val="minMax"/>
        </c:scaling>
        <c:axPos val="l"/>
        <c:majorGridlines/>
        <c:numFmt formatCode="General" sourceLinked="1"/>
        <c:tickLblPos val="nextTo"/>
        <c:crossAx val="75260288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FEBRERO 2015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FFFF00"/>
              </a:solidFill>
            </c:spPr>
          </c:dPt>
          <c:dPt>
            <c:idx val="6"/>
          </c:dPt>
          <c:dPt>
            <c:idx val="7"/>
            <c:spPr>
              <a:solidFill>
                <a:srgbClr val="FFFF00"/>
              </a:solidFill>
            </c:spPr>
          </c:dPt>
          <c:dPt>
            <c:idx val="13"/>
          </c:dPt>
          <c:dPt>
            <c:idx val="14"/>
            <c:spPr>
              <a:solidFill>
                <a:srgbClr val="92D050"/>
              </a:solidFill>
            </c:spPr>
          </c:dPt>
          <c:dPt>
            <c:idx val="20"/>
          </c:dPt>
          <c:dPt>
            <c:idx val="21"/>
            <c:spPr>
              <a:solidFill>
                <a:srgbClr val="FFFF00"/>
              </a:solidFill>
            </c:spPr>
          </c:dPt>
          <c:dPt>
            <c:idx val="26"/>
          </c:dPt>
          <c:dPt>
            <c:idx val="27"/>
          </c:dPt>
          <c:dLbls>
            <c:dLblPos val="inEnd"/>
            <c:showVal val="1"/>
          </c:dLbls>
          <c:val>
            <c:numRef>
              <c:f>FEBRERO2015!$F$5:$F$32</c:f>
              <c:numCache>
                <c:formatCode>General</c:formatCode>
                <c:ptCount val="28"/>
                <c:pt idx="0">
                  <c:v>2824</c:v>
                </c:pt>
                <c:pt idx="1">
                  <c:v>1612</c:v>
                </c:pt>
                <c:pt idx="2">
                  <c:v>1861</c:v>
                </c:pt>
                <c:pt idx="3">
                  <c:v>1916</c:v>
                </c:pt>
                <c:pt idx="4">
                  <c:v>1862</c:v>
                </c:pt>
                <c:pt idx="5">
                  <c:v>2071</c:v>
                </c:pt>
                <c:pt idx="6">
                  <c:v>2170</c:v>
                </c:pt>
                <c:pt idx="7">
                  <c:v>2936</c:v>
                </c:pt>
                <c:pt idx="8">
                  <c:v>1922</c:v>
                </c:pt>
                <c:pt idx="9">
                  <c:v>1012</c:v>
                </c:pt>
                <c:pt idx="10">
                  <c:v>2309</c:v>
                </c:pt>
                <c:pt idx="11">
                  <c:v>1766</c:v>
                </c:pt>
                <c:pt idx="12">
                  <c:v>1897</c:v>
                </c:pt>
                <c:pt idx="13">
                  <c:v>2841</c:v>
                </c:pt>
                <c:pt idx="14">
                  <c:v>4898</c:v>
                </c:pt>
                <c:pt idx="15">
                  <c:v>4876</c:v>
                </c:pt>
                <c:pt idx="16">
                  <c:v>2730</c:v>
                </c:pt>
                <c:pt idx="17">
                  <c:v>1794</c:v>
                </c:pt>
                <c:pt idx="18">
                  <c:v>1589</c:v>
                </c:pt>
                <c:pt idx="19">
                  <c:v>2169</c:v>
                </c:pt>
                <c:pt idx="20">
                  <c:v>2334</c:v>
                </c:pt>
                <c:pt idx="21">
                  <c:v>2658</c:v>
                </c:pt>
                <c:pt idx="22">
                  <c:v>1723</c:v>
                </c:pt>
                <c:pt idx="23">
                  <c:v>1688</c:v>
                </c:pt>
                <c:pt idx="24">
                  <c:v>504</c:v>
                </c:pt>
                <c:pt idx="25">
                  <c:v>1243</c:v>
                </c:pt>
                <c:pt idx="26">
                  <c:v>1688</c:v>
                </c:pt>
                <c:pt idx="27">
                  <c:v>1599</c:v>
                </c:pt>
              </c:numCache>
            </c:numRef>
          </c:val>
        </c:ser>
        <c:gapWidth val="87"/>
        <c:overlap val="1"/>
        <c:axId val="75298304"/>
        <c:axId val="75299840"/>
      </c:barChart>
      <c:catAx>
        <c:axId val="75298304"/>
        <c:scaling>
          <c:orientation val="minMax"/>
        </c:scaling>
        <c:axPos val="b"/>
        <c:numFmt formatCode="General" sourceLinked="1"/>
        <c:tickLblPos val="nextTo"/>
        <c:crossAx val="75299840"/>
        <c:crosses val="autoZero"/>
        <c:auto val="1"/>
        <c:lblAlgn val="ctr"/>
        <c:lblOffset val="100"/>
      </c:catAx>
      <c:valAx>
        <c:axId val="75299840"/>
        <c:scaling>
          <c:orientation val="minMax"/>
        </c:scaling>
        <c:axPos val="l"/>
        <c:majorGridlines/>
        <c:numFmt formatCode="General" sourceLinked="1"/>
        <c:tickLblPos val="nextTo"/>
        <c:crossAx val="75298304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MARZO 2015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FFFF00"/>
              </a:solidFill>
            </c:spPr>
          </c:dPt>
          <c:dPt>
            <c:idx val="6"/>
          </c:dPt>
          <c:dPt>
            <c:idx val="7"/>
            <c:spPr>
              <a:solidFill>
                <a:srgbClr val="FFFF00"/>
              </a:solidFill>
            </c:spPr>
          </c:dPt>
          <c:dPt>
            <c:idx val="13"/>
          </c:dPt>
          <c:dPt>
            <c:idx val="14"/>
            <c:spPr>
              <a:solidFill>
                <a:srgbClr val="FFFF00"/>
              </a:solidFill>
            </c:spPr>
          </c:dPt>
          <c:dPt>
            <c:idx val="20"/>
          </c:dPt>
          <c:dPt>
            <c:idx val="21"/>
            <c:spPr>
              <a:solidFill>
                <a:srgbClr val="FFFF00"/>
              </a:solidFill>
            </c:spPr>
          </c:dPt>
          <c:dPt>
            <c:idx val="22"/>
            <c:spPr>
              <a:solidFill>
                <a:srgbClr val="92D050"/>
              </a:solidFill>
            </c:spPr>
          </c:dPt>
          <c:dPt>
            <c:idx val="26"/>
          </c:dPt>
          <c:dPt>
            <c:idx val="27"/>
          </c:dPt>
          <c:dPt>
            <c:idx val="28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MARZO2015!$F$5:$F$35</c:f>
              <c:numCache>
                <c:formatCode>General</c:formatCode>
                <c:ptCount val="31"/>
                <c:pt idx="0">
                  <c:v>1569</c:v>
                </c:pt>
                <c:pt idx="1">
                  <c:v>770</c:v>
                </c:pt>
                <c:pt idx="2">
                  <c:v>708</c:v>
                </c:pt>
                <c:pt idx="3">
                  <c:v>732</c:v>
                </c:pt>
                <c:pt idx="4">
                  <c:v>884</c:v>
                </c:pt>
                <c:pt idx="5">
                  <c:v>1191</c:v>
                </c:pt>
                <c:pt idx="6">
                  <c:v>1580</c:v>
                </c:pt>
                <c:pt idx="7">
                  <c:v>1732</c:v>
                </c:pt>
                <c:pt idx="8">
                  <c:v>948</c:v>
                </c:pt>
                <c:pt idx="9">
                  <c:v>1046</c:v>
                </c:pt>
                <c:pt idx="10">
                  <c:v>1044</c:v>
                </c:pt>
                <c:pt idx="11">
                  <c:v>1084</c:v>
                </c:pt>
                <c:pt idx="12">
                  <c:v>1177</c:v>
                </c:pt>
                <c:pt idx="13">
                  <c:v>1529</c:v>
                </c:pt>
                <c:pt idx="14">
                  <c:v>1810</c:v>
                </c:pt>
                <c:pt idx="15">
                  <c:v>1073</c:v>
                </c:pt>
                <c:pt idx="16">
                  <c:v>1094</c:v>
                </c:pt>
                <c:pt idx="17">
                  <c:v>1184</c:v>
                </c:pt>
                <c:pt idx="18">
                  <c:v>998</c:v>
                </c:pt>
                <c:pt idx="19">
                  <c:v>1167</c:v>
                </c:pt>
                <c:pt idx="20">
                  <c:v>3031</c:v>
                </c:pt>
                <c:pt idx="21">
                  <c:v>5063</c:v>
                </c:pt>
                <c:pt idx="22">
                  <c:v>5298</c:v>
                </c:pt>
                <c:pt idx="23">
                  <c:v>1548</c:v>
                </c:pt>
                <c:pt idx="24">
                  <c:v>923</c:v>
                </c:pt>
                <c:pt idx="25">
                  <c:v>687</c:v>
                </c:pt>
                <c:pt idx="26">
                  <c:v>1501</c:v>
                </c:pt>
                <c:pt idx="27">
                  <c:v>1931</c:v>
                </c:pt>
                <c:pt idx="28">
                  <c:v>2515</c:v>
                </c:pt>
                <c:pt idx="29">
                  <c:v>2329</c:v>
                </c:pt>
                <c:pt idx="30">
                  <c:v>2323</c:v>
                </c:pt>
              </c:numCache>
            </c:numRef>
          </c:val>
        </c:ser>
        <c:gapWidth val="87"/>
        <c:overlap val="1"/>
        <c:axId val="75386240"/>
        <c:axId val="75400320"/>
      </c:barChart>
      <c:catAx>
        <c:axId val="75386240"/>
        <c:scaling>
          <c:orientation val="minMax"/>
        </c:scaling>
        <c:axPos val="b"/>
        <c:numFmt formatCode="General" sourceLinked="1"/>
        <c:tickLblPos val="nextTo"/>
        <c:crossAx val="75400320"/>
        <c:crosses val="autoZero"/>
        <c:auto val="1"/>
        <c:lblAlgn val="ctr"/>
        <c:lblOffset val="100"/>
      </c:catAx>
      <c:valAx>
        <c:axId val="75400320"/>
        <c:scaling>
          <c:orientation val="minMax"/>
        </c:scaling>
        <c:axPos val="l"/>
        <c:majorGridlines/>
        <c:numFmt formatCode="General" sourceLinked="1"/>
        <c:tickLblPos val="nextTo"/>
        <c:crossAx val="75386240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ABRIL 2015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2"/>
            <c:spPr>
              <a:solidFill>
                <a:srgbClr val="92D050"/>
              </a:solidFill>
            </c:spPr>
          </c:dPt>
          <c:dPt>
            <c:idx val="4"/>
            <c:spPr>
              <a:solidFill>
                <a:srgbClr val="FFFF00"/>
              </a:solidFill>
            </c:spPr>
          </c:dPt>
          <c:dPt>
            <c:idx val="6"/>
          </c:dPt>
          <c:dPt>
            <c:idx val="11"/>
            <c:spPr>
              <a:solidFill>
                <a:srgbClr val="FFFF00"/>
              </a:solidFill>
            </c:spPr>
          </c:dPt>
          <c:dPt>
            <c:idx val="13"/>
          </c:dPt>
          <c:dPt>
            <c:idx val="18"/>
            <c:spPr>
              <a:solidFill>
                <a:srgbClr val="FFFF00"/>
              </a:solidFill>
            </c:spPr>
          </c:dPt>
          <c:dPt>
            <c:idx val="20"/>
          </c:dPt>
          <c:dPt>
            <c:idx val="25"/>
            <c:spPr>
              <a:solidFill>
                <a:srgbClr val="FFFF00"/>
              </a:solidFill>
            </c:spPr>
          </c:dPt>
          <c:dPt>
            <c:idx val="26"/>
          </c:dPt>
          <c:dPt>
            <c:idx val="27"/>
          </c:dPt>
          <c:dLbls>
            <c:dLblPos val="inEnd"/>
            <c:showVal val="1"/>
          </c:dLbls>
          <c:val>
            <c:numRef>
              <c:f>ABRIL2015!$F$5:$F$34</c:f>
              <c:numCache>
                <c:formatCode>General</c:formatCode>
                <c:ptCount val="30"/>
                <c:pt idx="0">
                  <c:v>2250</c:v>
                </c:pt>
                <c:pt idx="1">
                  <c:v>4279</c:v>
                </c:pt>
                <c:pt idx="2">
                  <c:v>6115</c:v>
                </c:pt>
                <c:pt idx="3">
                  <c:v>4979</c:v>
                </c:pt>
                <c:pt idx="4">
                  <c:v>1835</c:v>
                </c:pt>
                <c:pt idx="5">
                  <c:v>934</c:v>
                </c:pt>
                <c:pt idx="6">
                  <c:v>1235</c:v>
                </c:pt>
                <c:pt idx="7">
                  <c:v>1346</c:v>
                </c:pt>
                <c:pt idx="8">
                  <c:v>1475</c:v>
                </c:pt>
                <c:pt idx="9">
                  <c:v>1682</c:v>
                </c:pt>
                <c:pt idx="10">
                  <c:v>2110</c:v>
                </c:pt>
                <c:pt idx="11">
                  <c:v>2002</c:v>
                </c:pt>
                <c:pt idx="12">
                  <c:v>1644</c:v>
                </c:pt>
                <c:pt idx="13">
                  <c:v>1514</c:v>
                </c:pt>
                <c:pt idx="14">
                  <c:v>1562</c:v>
                </c:pt>
                <c:pt idx="15">
                  <c:v>1562</c:v>
                </c:pt>
                <c:pt idx="16">
                  <c:v>1017</c:v>
                </c:pt>
                <c:pt idx="17">
                  <c:v>2046</c:v>
                </c:pt>
                <c:pt idx="18">
                  <c:v>1595</c:v>
                </c:pt>
                <c:pt idx="19">
                  <c:v>1510</c:v>
                </c:pt>
                <c:pt idx="20">
                  <c:v>1431</c:v>
                </c:pt>
                <c:pt idx="21">
                  <c:v>1299</c:v>
                </c:pt>
                <c:pt idx="22">
                  <c:v>1261</c:v>
                </c:pt>
                <c:pt idx="23">
                  <c:v>1721</c:v>
                </c:pt>
                <c:pt idx="24">
                  <c:v>1916</c:v>
                </c:pt>
                <c:pt idx="25">
                  <c:v>1668</c:v>
                </c:pt>
                <c:pt idx="26">
                  <c:v>1222</c:v>
                </c:pt>
                <c:pt idx="27">
                  <c:v>891</c:v>
                </c:pt>
                <c:pt idx="28">
                  <c:v>671</c:v>
                </c:pt>
                <c:pt idx="29">
                  <c:v>955</c:v>
                </c:pt>
              </c:numCache>
            </c:numRef>
          </c:val>
        </c:ser>
        <c:gapWidth val="87"/>
        <c:overlap val="1"/>
        <c:axId val="75506816"/>
        <c:axId val="75508352"/>
      </c:barChart>
      <c:catAx>
        <c:axId val="75506816"/>
        <c:scaling>
          <c:orientation val="minMax"/>
        </c:scaling>
        <c:axPos val="b"/>
        <c:numFmt formatCode="General" sourceLinked="1"/>
        <c:tickLblPos val="nextTo"/>
        <c:crossAx val="75508352"/>
        <c:crosses val="autoZero"/>
        <c:auto val="1"/>
        <c:lblAlgn val="ctr"/>
        <c:lblOffset val="100"/>
      </c:catAx>
      <c:valAx>
        <c:axId val="75508352"/>
        <c:scaling>
          <c:orientation val="minMax"/>
        </c:scaling>
        <c:axPos val="l"/>
        <c:majorGridlines/>
        <c:numFmt formatCode="General" sourceLinked="1"/>
        <c:tickLblPos val="nextTo"/>
        <c:crossAx val="75506816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MAYO 2015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92D05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6"/>
          </c:dPt>
          <c:dPt>
            <c:idx val="9"/>
            <c:spPr>
              <a:solidFill>
                <a:srgbClr val="FFFF00"/>
              </a:solidFill>
            </c:spPr>
          </c:dPt>
          <c:dPt>
            <c:idx val="13"/>
          </c:dPt>
          <c:dPt>
            <c:idx val="16"/>
            <c:spPr>
              <a:solidFill>
                <a:srgbClr val="FFFF00"/>
              </a:solidFill>
            </c:spPr>
          </c:dPt>
          <c:dPt>
            <c:idx val="20"/>
          </c:dPt>
          <c:dPt>
            <c:idx val="23"/>
            <c:spPr>
              <a:solidFill>
                <a:srgbClr val="FFFF00"/>
              </a:solidFill>
            </c:spPr>
          </c:dPt>
          <c:dPt>
            <c:idx val="26"/>
          </c:dPt>
          <c:dPt>
            <c:idx val="27"/>
          </c:dPt>
          <c:dPt>
            <c:idx val="30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MAYO2015!$F$5:$F$35</c:f>
              <c:numCache>
                <c:formatCode>General</c:formatCode>
                <c:ptCount val="31"/>
                <c:pt idx="0">
                  <c:v>3627</c:v>
                </c:pt>
                <c:pt idx="1">
                  <c:v>1823</c:v>
                </c:pt>
                <c:pt idx="2">
                  <c:v>1324</c:v>
                </c:pt>
                <c:pt idx="3">
                  <c:v>729</c:v>
                </c:pt>
                <c:pt idx="4">
                  <c:v>822</c:v>
                </c:pt>
                <c:pt idx="5">
                  <c:v>805</c:v>
                </c:pt>
                <c:pt idx="6">
                  <c:v>829</c:v>
                </c:pt>
                <c:pt idx="7">
                  <c:v>1039</c:v>
                </c:pt>
                <c:pt idx="8">
                  <c:v>1174</c:v>
                </c:pt>
                <c:pt idx="9">
                  <c:v>679</c:v>
                </c:pt>
                <c:pt idx="10">
                  <c:v>918</c:v>
                </c:pt>
                <c:pt idx="11">
                  <c:v>897</c:v>
                </c:pt>
                <c:pt idx="12">
                  <c:v>856</c:v>
                </c:pt>
                <c:pt idx="13">
                  <c:v>922</c:v>
                </c:pt>
                <c:pt idx="14">
                  <c:v>1321</c:v>
                </c:pt>
                <c:pt idx="15">
                  <c:v>2184</c:v>
                </c:pt>
                <c:pt idx="16">
                  <c:v>1942</c:v>
                </c:pt>
                <c:pt idx="17">
                  <c:v>970</c:v>
                </c:pt>
                <c:pt idx="18">
                  <c:v>1050</c:v>
                </c:pt>
                <c:pt idx="19">
                  <c:v>890</c:v>
                </c:pt>
                <c:pt idx="20">
                  <c:v>841</c:v>
                </c:pt>
                <c:pt idx="21">
                  <c:v>966</c:v>
                </c:pt>
                <c:pt idx="22">
                  <c:v>2171</c:v>
                </c:pt>
                <c:pt idx="23">
                  <c:v>2694</c:v>
                </c:pt>
                <c:pt idx="24">
                  <c:v>1402</c:v>
                </c:pt>
                <c:pt idx="25">
                  <c:v>398</c:v>
                </c:pt>
                <c:pt idx="26">
                  <c:v>509</c:v>
                </c:pt>
                <c:pt idx="27">
                  <c:v>1001</c:v>
                </c:pt>
                <c:pt idx="28">
                  <c:v>1077</c:v>
                </c:pt>
                <c:pt idx="29">
                  <c:v>1450</c:v>
                </c:pt>
                <c:pt idx="30">
                  <c:v>983</c:v>
                </c:pt>
              </c:numCache>
            </c:numRef>
          </c:val>
        </c:ser>
        <c:gapWidth val="87"/>
        <c:overlap val="1"/>
        <c:axId val="75340800"/>
        <c:axId val="75350784"/>
      </c:barChart>
      <c:catAx>
        <c:axId val="75340800"/>
        <c:scaling>
          <c:orientation val="minMax"/>
        </c:scaling>
        <c:axPos val="b"/>
        <c:numFmt formatCode="General" sourceLinked="1"/>
        <c:tickLblPos val="nextTo"/>
        <c:crossAx val="75350784"/>
        <c:crosses val="autoZero"/>
        <c:auto val="1"/>
        <c:lblAlgn val="ctr"/>
        <c:lblOffset val="100"/>
      </c:catAx>
      <c:valAx>
        <c:axId val="75350784"/>
        <c:scaling>
          <c:orientation val="minMax"/>
        </c:scaling>
        <c:axPos val="l"/>
        <c:majorGridlines/>
        <c:numFmt formatCode="General" sourceLinked="1"/>
        <c:tickLblPos val="nextTo"/>
        <c:crossAx val="75340800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JUNIO 2015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6"/>
            <c:spPr>
              <a:solidFill>
                <a:srgbClr val="FFFF00"/>
              </a:solidFill>
            </c:spPr>
          </c:dPt>
          <c:dPt>
            <c:idx val="13"/>
            <c:spPr>
              <a:solidFill>
                <a:srgbClr val="FFFF00"/>
              </a:solidFill>
            </c:spPr>
          </c:dPt>
          <c:dPt>
            <c:idx val="20"/>
            <c:spPr>
              <a:solidFill>
                <a:srgbClr val="FFFF00"/>
              </a:solidFill>
            </c:spPr>
          </c:dPt>
          <c:dPt>
            <c:idx val="27"/>
            <c:spPr>
              <a:solidFill>
                <a:srgbClr val="92D050"/>
              </a:solidFill>
            </c:spPr>
          </c:dPt>
          <c:dLbls>
            <c:dLblPos val="inEnd"/>
            <c:showVal val="1"/>
          </c:dLbls>
          <c:val>
            <c:numRef>
              <c:f>JUNIO2015!$F$5:$F$34</c:f>
              <c:numCache>
                <c:formatCode>General</c:formatCode>
                <c:ptCount val="30"/>
                <c:pt idx="0">
                  <c:v>715</c:v>
                </c:pt>
                <c:pt idx="1">
                  <c:v>640</c:v>
                </c:pt>
                <c:pt idx="2">
                  <c:v>510</c:v>
                </c:pt>
                <c:pt idx="3">
                  <c:v>580</c:v>
                </c:pt>
                <c:pt idx="4">
                  <c:v>733</c:v>
                </c:pt>
                <c:pt idx="5">
                  <c:v>1112</c:v>
                </c:pt>
                <c:pt idx="6">
                  <c:v>795</c:v>
                </c:pt>
                <c:pt idx="7">
                  <c:v>541</c:v>
                </c:pt>
                <c:pt idx="8">
                  <c:v>527</c:v>
                </c:pt>
                <c:pt idx="9">
                  <c:v>501</c:v>
                </c:pt>
                <c:pt idx="10">
                  <c:v>593</c:v>
                </c:pt>
                <c:pt idx="11">
                  <c:v>763</c:v>
                </c:pt>
                <c:pt idx="12">
                  <c:v>1021</c:v>
                </c:pt>
                <c:pt idx="13">
                  <c:v>787</c:v>
                </c:pt>
                <c:pt idx="14">
                  <c:v>633</c:v>
                </c:pt>
                <c:pt idx="15">
                  <c:v>549</c:v>
                </c:pt>
                <c:pt idx="16">
                  <c:v>545</c:v>
                </c:pt>
                <c:pt idx="17">
                  <c:v>542</c:v>
                </c:pt>
                <c:pt idx="18">
                  <c:v>792</c:v>
                </c:pt>
                <c:pt idx="19">
                  <c:v>1189</c:v>
                </c:pt>
                <c:pt idx="20">
                  <c:v>587</c:v>
                </c:pt>
                <c:pt idx="21">
                  <c:v>396</c:v>
                </c:pt>
                <c:pt idx="22">
                  <c:v>541</c:v>
                </c:pt>
                <c:pt idx="23">
                  <c:v>462</c:v>
                </c:pt>
                <c:pt idx="24">
                  <c:v>730</c:v>
                </c:pt>
                <c:pt idx="25">
                  <c:v>823</c:v>
                </c:pt>
                <c:pt idx="26">
                  <c:v>1369</c:v>
                </c:pt>
                <c:pt idx="27">
                  <c:v>1451</c:v>
                </c:pt>
                <c:pt idx="28">
                  <c:v>595</c:v>
                </c:pt>
                <c:pt idx="29">
                  <c:v>1066</c:v>
                </c:pt>
              </c:numCache>
            </c:numRef>
          </c:val>
        </c:ser>
        <c:gapWidth val="87"/>
        <c:overlap val="1"/>
        <c:axId val="75581696"/>
        <c:axId val="75583488"/>
      </c:barChart>
      <c:catAx>
        <c:axId val="75581696"/>
        <c:scaling>
          <c:orientation val="minMax"/>
        </c:scaling>
        <c:axPos val="b"/>
        <c:numFmt formatCode="General" sourceLinked="1"/>
        <c:tickLblPos val="nextTo"/>
        <c:crossAx val="75583488"/>
        <c:crosses val="autoZero"/>
        <c:auto val="1"/>
        <c:lblAlgn val="ctr"/>
        <c:lblOffset val="100"/>
      </c:catAx>
      <c:valAx>
        <c:axId val="75583488"/>
        <c:scaling>
          <c:orientation val="minMax"/>
        </c:scaling>
        <c:axPos val="l"/>
        <c:majorGridlines/>
        <c:numFmt formatCode="General" sourceLinked="1"/>
        <c:tickLblPos val="nextTo"/>
        <c:crossAx val="75581696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JULIO 2015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4"/>
            <c:spPr>
              <a:solidFill>
                <a:srgbClr val="FFFF00"/>
              </a:solidFill>
            </c:spPr>
          </c:dPt>
          <c:dPt>
            <c:idx val="6"/>
          </c:dPt>
          <c:dPt>
            <c:idx val="11"/>
            <c:spPr>
              <a:solidFill>
                <a:srgbClr val="FFFF00"/>
              </a:solidFill>
            </c:spPr>
          </c:dPt>
          <c:dPt>
            <c:idx val="13"/>
          </c:dPt>
          <c:dPt>
            <c:idx val="18"/>
            <c:spPr>
              <a:solidFill>
                <a:srgbClr val="FFFF00"/>
              </a:solidFill>
            </c:spPr>
          </c:dPt>
          <c:dPt>
            <c:idx val="20"/>
          </c:dPt>
          <c:dPt>
            <c:idx val="22"/>
            <c:spPr>
              <a:solidFill>
                <a:srgbClr val="92D050"/>
              </a:solidFill>
            </c:spPr>
          </c:dPt>
          <c:dPt>
            <c:idx val="25"/>
            <c:spPr>
              <a:solidFill>
                <a:srgbClr val="FFFF00"/>
              </a:solidFill>
            </c:spPr>
          </c:dPt>
          <c:dPt>
            <c:idx val="26"/>
          </c:dPt>
          <c:dPt>
            <c:idx val="27"/>
          </c:dPt>
          <c:dLbls>
            <c:dLblPos val="inEnd"/>
            <c:showVal val="1"/>
          </c:dLbls>
          <c:val>
            <c:numRef>
              <c:f>JULIO2015!$F$5:$F$35</c:f>
              <c:numCache>
                <c:formatCode>General</c:formatCode>
                <c:ptCount val="31"/>
                <c:pt idx="0">
                  <c:v>785</c:v>
                </c:pt>
                <c:pt idx="1">
                  <c:v>692</c:v>
                </c:pt>
                <c:pt idx="2">
                  <c:v>907</c:v>
                </c:pt>
                <c:pt idx="3">
                  <c:v>1111</c:v>
                </c:pt>
                <c:pt idx="4">
                  <c:v>939</c:v>
                </c:pt>
                <c:pt idx="5">
                  <c:v>861</c:v>
                </c:pt>
                <c:pt idx="6">
                  <c:v>871</c:v>
                </c:pt>
                <c:pt idx="7">
                  <c:v>939</c:v>
                </c:pt>
                <c:pt idx="8">
                  <c:v>1396</c:v>
                </c:pt>
                <c:pt idx="9">
                  <c:v>1933</c:v>
                </c:pt>
                <c:pt idx="10">
                  <c:v>2075</c:v>
                </c:pt>
                <c:pt idx="11">
                  <c:v>1406</c:v>
                </c:pt>
                <c:pt idx="12">
                  <c:v>968</c:v>
                </c:pt>
                <c:pt idx="13">
                  <c:v>1420</c:v>
                </c:pt>
                <c:pt idx="14">
                  <c:v>1377</c:v>
                </c:pt>
                <c:pt idx="15">
                  <c:v>1510</c:v>
                </c:pt>
                <c:pt idx="16">
                  <c:v>1809</c:v>
                </c:pt>
                <c:pt idx="17">
                  <c:v>2428</c:v>
                </c:pt>
                <c:pt idx="18">
                  <c:v>2614</c:v>
                </c:pt>
                <c:pt idx="19">
                  <c:v>2712</c:v>
                </c:pt>
                <c:pt idx="20">
                  <c:v>3081</c:v>
                </c:pt>
                <c:pt idx="21">
                  <c:v>3108</c:v>
                </c:pt>
                <c:pt idx="22">
                  <c:v>3517</c:v>
                </c:pt>
                <c:pt idx="23">
                  <c:v>3396</c:v>
                </c:pt>
                <c:pt idx="24">
                  <c:v>2817</c:v>
                </c:pt>
                <c:pt idx="25">
                  <c:v>3279</c:v>
                </c:pt>
                <c:pt idx="26">
                  <c:v>3168</c:v>
                </c:pt>
                <c:pt idx="27">
                  <c:v>3010</c:v>
                </c:pt>
                <c:pt idx="28">
                  <c:v>3201</c:v>
                </c:pt>
                <c:pt idx="29">
                  <c:v>2841</c:v>
                </c:pt>
                <c:pt idx="30">
                  <c:v>1862</c:v>
                </c:pt>
              </c:numCache>
            </c:numRef>
          </c:val>
        </c:ser>
        <c:gapWidth val="87"/>
        <c:overlap val="1"/>
        <c:axId val="75689984"/>
        <c:axId val="75691520"/>
      </c:barChart>
      <c:catAx>
        <c:axId val="75689984"/>
        <c:scaling>
          <c:orientation val="minMax"/>
        </c:scaling>
        <c:axPos val="b"/>
        <c:numFmt formatCode="General" sourceLinked="1"/>
        <c:tickLblPos val="nextTo"/>
        <c:crossAx val="75691520"/>
        <c:crosses val="autoZero"/>
        <c:auto val="1"/>
        <c:lblAlgn val="ctr"/>
        <c:lblOffset val="100"/>
      </c:catAx>
      <c:valAx>
        <c:axId val="75691520"/>
        <c:scaling>
          <c:orientation val="minMax"/>
        </c:scaling>
        <c:axPos val="l"/>
        <c:majorGridlines/>
        <c:numFmt formatCode="General" sourceLinked="1"/>
        <c:tickLblPos val="nextTo"/>
        <c:crossAx val="75689984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AGOSTO 2015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6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8"/>
            <c:spPr>
              <a:solidFill>
                <a:srgbClr val="FFFF00"/>
              </a:solidFill>
            </c:spPr>
          </c:dPt>
          <c:dPt>
            <c:idx val="13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5"/>
            <c:spPr>
              <a:solidFill>
                <a:srgbClr val="92D050"/>
              </a:solidFill>
            </c:spPr>
          </c:dPt>
          <c:dPt>
            <c:idx val="2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2"/>
            <c:spPr>
              <a:solidFill>
                <a:srgbClr val="FFFF00"/>
              </a:solidFill>
            </c:spPr>
          </c:dPt>
          <c:dPt>
            <c:idx val="26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7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9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AGOSTO2015!$F$5:$F$35</c:f>
              <c:numCache>
                <c:formatCode>General</c:formatCode>
                <c:ptCount val="31"/>
                <c:pt idx="0">
                  <c:v>1953</c:v>
                </c:pt>
                <c:pt idx="1">
                  <c:v>1215</c:v>
                </c:pt>
                <c:pt idx="2">
                  <c:v>682</c:v>
                </c:pt>
                <c:pt idx="3">
                  <c:v>453</c:v>
                </c:pt>
                <c:pt idx="4">
                  <c:v>618</c:v>
                </c:pt>
                <c:pt idx="5">
                  <c:v>711</c:v>
                </c:pt>
                <c:pt idx="6">
                  <c:v>797</c:v>
                </c:pt>
                <c:pt idx="7">
                  <c:v>995</c:v>
                </c:pt>
                <c:pt idx="8">
                  <c:v>364</c:v>
                </c:pt>
                <c:pt idx="9">
                  <c:v>450</c:v>
                </c:pt>
                <c:pt idx="10">
                  <c:v>501</c:v>
                </c:pt>
                <c:pt idx="11">
                  <c:v>357</c:v>
                </c:pt>
                <c:pt idx="12">
                  <c:v>445</c:v>
                </c:pt>
                <c:pt idx="13">
                  <c:v>375</c:v>
                </c:pt>
                <c:pt idx="14">
                  <c:v>2183</c:v>
                </c:pt>
                <c:pt idx="15">
                  <c:v>3263</c:v>
                </c:pt>
                <c:pt idx="16">
                  <c:v>529</c:v>
                </c:pt>
                <c:pt idx="17">
                  <c:v>444</c:v>
                </c:pt>
                <c:pt idx="18">
                  <c:v>619</c:v>
                </c:pt>
                <c:pt idx="19">
                  <c:v>593</c:v>
                </c:pt>
                <c:pt idx="20">
                  <c:v>1025</c:v>
                </c:pt>
                <c:pt idx="21">
                  <c:v>1935</c:v>
                </c:pt>
                <c:pt idx="22">
                  <c:v>2029</c:v>
                </c:pt>
                <c:pt idx="23">
                  <c:v>1484</c:v>
                </c:pt>
                <c:pt idx="24">
                  <c:v>913</c:v>
                </c:pt>
                <c:pt idx="25">
                  <c:v>675</c:v>
                </c:pt>
                <c:pt idx="26">
                  <c:v>839</c:v>
                </c:pt>
                <c:pt idx="27">
                  <c:v>1162</c:v>
                </c:pt>
                <c:pt idx="28">
                  <c:v>1664</c:v>
                </c:pt>
                <c:pt idx="29">
                  <c:v>1673</c:v>
                </c:pt>
                <c:pt idx="30">
                  <c:v>828</c:v>
                </c:pt>
              </c:numCache>
            </c:numRef>
          </c:val>
        </c:ser>
        <c:gapWidth val="87"/>
        <c:overlap val="1"/>
        <c:axId val="75718016"/>
        <c:axId val="75732096"/>
      </c:barChart>
      <c:catAx>
        <c:axId val="75718016"/>
        <c:scaling>
          <c:orientation val="minMax"/>
        </c:scaling>
        <c:axPos val="b"/>
        <c:numFmt formatCode="General" sourceLinked="1"/>
        <c:tickLblPos val="nextTo"/>
        <c:crossAx val="75732096"/>
        <c:crosses val="autoZero"/>
        <c:auto val="1"/>
        <c:lblAlgn val="ctr"/>
        <c:lblOffset val="100"/>
      </c:catAx>
      <c:valAx>
        <c:axId val="75732096"/>
        <c:scaling>
          <c:orientation val="minMax"/>
        </c:scaling>
        <c:axPos val="l"/>
        <c:majorGridlines/>
        <c:numFmt formatCode="General" sourceLinked="1"/>
        <c:tickLblPos val="nextTo"/>
        <c:crossAx val="75718016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6</xdr:col>
      <xdr:colOff>552451</xdr:colOff>
      <xdr:row>53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9</xdr:col>
      <xdr:colOff>46546</xdr:colOff>
      <xdr:row>70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RMAS/&#8204;INGRESO%20TERMAS%20GESTION%20RACEDO/A&#209;O%202014/A&#209;O%20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ES2014"/>
      <sheetName val="ENERO2014"/>
      <sheetName val="FEBRERO2014"/>
      <sheetName val="MARZO2014"/>
      <sheetName val="ABRIL2014"/>
      <sheetName val="MAYO2014"/>
      <sheetName val="JUNIO2014"/>
      <sheetName val="JULIO2014"/>
      <sheetName val="AGOSTO2014"/>
      <sheetName val="SEPTIEMBRE2014"/>
      <sheetName val="OCTUBRE2014"/>
      <sheetName val="NOVIEMBRE2014"/>
      <sheetName val="DICIEMBRE2014"/>
    </sheetNames>
    <sheetDataSet>
      <sheetData sheetId="0">
        <row r="5">
          <cell r="A5" t="str">
            <v>ENERO</v>
          </cell>
          <cell r="B5">
            <v>53054</v>
          </cell>
        </row>
        <row r="6">
          <cell r="A6" t="str">
            <v>FEBRERO</v>
          </cell>
          <cell r="B6">
            <v>44454</v>
          </cell>
        </row>
        <row r="7">
          <cell r="A7" t="str">
            <v>MARZO</v>
          </cell>
          <cell r="B7">
            <v>52328</v>
          </cell>
        </row>
        <row r="8">
          <cell r="A8" t="str">
            <v>ABRIL</v>
          </cell>
          <cell r="B8">
            <v>50902</v>
          </cell>
        </row>
        <row r="9">
          <cell r="A9" t="str">
            <v>MAYO</v>
          </cell>
          <cell r="B9">
            <v>34727</v>
          </cell>
        </row>
        <row r="10">
          <cell r="A10" t="str">
            <v>JUNIO</v>
          </cell>
          <cell r="B10">
            <v>19464</v>
          </cell>
        </row>
        <row r="11">
          <cell r="A11" t="str">
            <v>JULIO</v>
          </cell>
          <cell r="B11">
            <v>49348</v>
          </cell>
        </row>
        <row r="12">
          <cell r="A12" t="str">
            <v>AGOSTO</v>
          </cell>
          <cell r="B12">
            <v>41354</v>
          </cell>
        </row>
        <row r="13">
          <cell r="A13" t="str">
            <v>SEPTIEMBRE</v>
          </cell>
          <cell r="B13">
            <v>43931</v>
          </cell>
        </row>
        <row r="14">
          <cell r="A14" t="str">
            <v>OCTUBRE</v>
          </cell>
          <cell r="B14">
            <v>54377</v>
          </cell>
        </row>
        <row r="15">
          <cell r="A15" t="str">
            <v>NOVIEMBRE</v>
          </cell>
          <cell r="B15">
            <v>46886</v>
          </cell>
        </row>
        <row r="16">
          <cell r="A16" t="str">
            <v>DICIEMBRE</v>
          </cell>
          <cell r="B16">
            <v>27628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F5">
            <v>469</v>
          </cell>
        </row>
        <row r="6">
          <cell r="F6">
            <v>710</v>
          </cell>
        </row>
        <row r="7">
          <cell r="F7">
            <v>829</v>
          </cell>
        </row>
        <row r="8">
          <cell r="F8">
            <v>678</v>
          </cell>
        </row>
        <row r="9">
          <cell r="F9">
            <v>786</v>
          </cell>
        </row>
        <row r="10">
          <cell r="F10">
            <v>1710</v>
          </cell>
        </row>
        <row r="11">
          <cell r="F11">
            <v>1922</v>
          </cell>
        </row>
        <row r="12">
          <cell r="F12">
            <v>1235</v>
          </cell>
        </row>
        <row r="13">
          <cell r="F13">
            <v>622</v>
          </cell>
        </row>
        <row r="14">
          <cell r="F14">
            <v>525</v>
          </cell>
        </row>
        <row r="15">
          <cell r="F15">
            <v>690</v>
          </cell>
        </row>
        <row r="16">
          <cell r="F16">
            <v>543</v>
          </cell>
        </row>
        <row r="17">
          <cell r="F17">
            <v>1213</v>
          </cell>
        </row>
        <row r="18">
          <cell r="F18">
            <v>1409</v>
          </cell>
        </row>
        <row r="19">
          <cell r="F19">
            <v>534</v>
          </cell>
        </row>
        <row r="20">
          <cell r="F20">
            <v>192</v>
          </cell>
        </row>
        <row r="21">
          <cell r="F21">
            <v>525</v>
          </cell>
        </row>
        <row r="22">
          <cell r="F22">
            <v>633</v>
          </cell>
        </row>
        <row r="23">
          <cell r="F23">
            <v>716</v>
          </cell>
        </row>
        <row r="24">
          <cell r="F24">
            <v>422</v>
          </cell>
        </row>
        <row r="25">
          <cell r="F25">
            <v>508</v>
          </cell>
        </row>
        <row r="26">
          <cell r="F26">
            <v>635</v>
          </cell>
        </row>
        <row r="27">
          <cell r="F27">
            <v>593</v>
          </cell>
        </row>
        <row r="28">
          <cell r="F28">
            <v>474</v>
          </cell>
        </row>
        <row r="29">
          <cell r="F29">
            <v>1076</v>
          </cell>
        </row>
        <row r="30">
          <cell r="F30">
            <v>1272</v>
          </cell>
        </row>
        <row r="31">
          <cell r="F31">
            <v>1940</v>
          </cell>
        </row>
        <row r="32">
          <cell r="F32">
            <v>1550</v>
          </cell>
        </row>
        <row r="33">
          <cell r="F33">
            <v>1150</v>
          </cell>
        </row>
        <row r="34">
          <cell r="F34">
            <v>1041</v>
          </cell>
        </row>
        <row r="35">
          <cell r="F35">
            <v>1026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tabSelected="1" topLeftCell="A44" workbookViewId="0">
      <selection activeCell="G58" sqref="G58"/>
    </sheetView>
  </sheetViews>
  <sheetFormatPr baseColWidth="10" defaultRowHeight="15"/>
  <cols>
    <col min="1" max="3" width="21.42578125" customWidth="1"/>
    <col min="4" max="4" width="23.28515625" customWidth="1"/>
    <col min="5" max="5" width="20.140625" customWidth="1"/>
  </cols>
  <sheetData>
    <row r="1" spans="1:5" ht="26.25">
      <c r="A1" s="5" t="s">
        <v>73</v>
      </c>
    </row>
    <row r="2" spans="1:5" ht="15.75" thickBot="1"/>
    <row r="3" spans="1:5" ht="21">
      <c r="A3" s="22"/>
      <c r="B3" s="44" t="s">
        <v>53</v>
      </c>
      <c r="C3" s="45"/>
    </row>
    <row r="4" spans="1:5" ht="21">
      <c r="A4" s="23" t="s">
        <v>54</v>
      </c>
      <c r="B4" s="23" t="s">
        <v>54</v>
      </c>
      <c r="C4" s="23" t="s">
        <v>55</v>
      </c>
      <c r="D4" s="23" t="s">
        <v>56</v>
      </c>
      <c r="E4" s="24" t="s">
        <v>57</v>
      </c>
    </row>
    <row r="5" spans="1:5" ht="39.75" customHeight="1">
      <c r="A5" s="25" t="s">
        <v>58</v>
      </c>
      <c r="B5" s="34">
        <f>ENERO2015!G35</f>
        <v>67286</v>
      </c>
      <c r="C5" s="26">
        <f>B5</f>
        <v>67286</v>
      </c>
      <c r="D5" s="35">
        <f>B5/31</f>
        <v>2170.516129032258</v>
      </c>
      <c r="E5" s="28">
        <v>3102</v>
      </c>
    </row>
    <row r="6" spans="1:5" ht="39.75" customHeight="1">
      <c r="A6" s="25" t="s">
        <v>59</v>
      </c>
      <c r="B6" s="26">
        <f>FEBRERO2015!G32</f>
        <v>60492</v>
      </c>
      <c r="C6" s="26">
        <f>C5+B6</f>
        <v>127778</v>
      </c>
      <c r="D6" s="27">
        <f>B6/28</f>
        <v>2160.4285714285716</v>
      </c>
      <c r="E6" s="28">
        <v>4898</v>
      </c>
    </row>
    <row r="7" spans="1:5" ht="39.75" customHeight="1">
      <c r="A7" s="25" t="s">
        <v>60</v>
      </c>
      <c r="B7" s="26">
        <f>MARZO2015!$G$35</f>
        <v>50469</v>
      </c>
      <c r="C7" s="26">
        <f t="shared" ref="C7:C16" si="0">C6+B7</f>
        <v>178247</v>
      </c>
      <c r="D7" s="27">
        <f>B7/31</f>
        <v>1628.0322580645161</v>
      </c>
      <c r="E7" s="28">
        <v>5298</v>
      </c>
    </row>
    <row r="8" spans="1:5" ht="39.75" customHeight="1">
      <c r="A8" s="25" t="s">
        <v>61</v>
      </c>
      <c r="B8" s="26">
        <f>ABRIL2015!G34</f>
        <v>55727</v>
      </c>
      <c r="C8" s="26">
        <f t="shared" si="0"/>
        <v>233974</v>
      </c>
      <c r="D8" s="27">
        <f>B8/30</f>
        <v>1857.5666666666666</v>
      </c>
      <c r="E8" s="29">
        <v>6115</v>
      </c>
    </row>
    <row r="9" spans="1:5" ht="39.75" customHeight="1">
      <c r="A9" s="25" t="s">
        <v>62</v>
      </c>
      <c r="B9" s="41">
        <f>MAYO2015!$G$35</f>
        <v>38293</v>
      </c>
      <c r="C9" s="41">
        <f>C8+B9</f>
        <v>272267</v>
      </c>
      <c r="D9" s="42">
        <f>B9/31</f>
        <v>1235.258064516129</v>
      </c>
      <c r="E9" s="32">
        <v>3627</v>
      </c>
    </row>
    <row r="10" spans="1:5" ht="39.75" customHeight="1">
      <c r="A10" s="25" t="s">
        <v>63</v>
      </c>
      <c r="B10" s="33">
        <f>JUNIO2015!G34</f>
        <v>22088</v>
      </c>
      <c r="C10" s="41">
        <f t="shared" si="0"/>
        <v>294355</v>
      </c>
      <c r="D10" s="42">
        <f>B10/30</f>
        <v>736.26666666666665</v>
      </c>
      <c r="E10" s="32">
        <v>1451</v>
      </c>
    </row>
    <row r="11" spans="1:5" ht="39.75" customHeight="1">
      <c r="A11" s="25" t="s">
        <v>64</v>
      </c>
      <c r="B11" s="41">
        <f>JULIO2015!G35</f>
        <v>62033</v>
      </c>
      <c r="C11" s="41">
        <f t="shared" si="0"/>
        <v>356388</v>
      </c>
      <c r="D11" s="42">
        <f>B11/31</f>
        <v>2001.0645161290322</v>
      </c>
      <c r="E11" s="32">
        <v>3517</v>
      </c>
    </row>
    <row r="12" spans="1:5" ht="39.75" customHeight="1">
      <c r="A12" s="25" t="s">
        <v>65</v>
      </c>
      <c r="B12" s="30">
        <f>AGOSTO2015!G35</f>
        <v>31774</v>
      </c>
      <c r="C12" s="30">
        <f t="shared" si="0"/>
        <v>388162</v>
      </c>
      <c r="D12" s="31">
        <f>B12/31</f>
        <v>1024.9677419354839</v>
      </c>
      <c r="E12" s="32">
        <v>3263</v>
      </c>
    </row>
    <row r="13" spans="1:5" ht="39.75" customHeight="1">
      <c r="A13" s="25" t="s">
        <v>66</v>
      </c>
      <c r="B13" s="26">
        <f>SEPTIEMBRE2015!G34</f>
        <v>41101</v>
      </c>
      <c r="C13" s="26">
        <f t="shared" si="0"/>
        <v>429263</v>
      </c>
      <c r="D13" s="27">
        <f>B13/30</f>
        <v>1370.0333333333333</v>
      </c>
      <c r="E13" s="32">
        <v>2484</v>
      </c>
    </row>
    <row r="14" spans="1:5" ht="39.75" customHeight="1">
      <c r="A14" s="25" t="s">
        <v>67</v>
      </c>
      <c r="B14" s="26">
        <f>OCTUBRE2015!G35</f>
        <v>44434</v>
      </c>
      <c r="C14" s="26">
        <f t="shared" si="0"/>
        <v>473697</v>
      </c>
      <c r="D14" s="27">
        <f>B14/31</f>
        <v>1433.3548387096773</v>
      </c>
      <c r="E14" s="32">
        <v>3817</v>
      </c>
    </row>
    <row r="15" spans="1:5" ht="39.75" customHeight="1">
      <c r="A15" s="25" t="s">
        <v>68</v>
      </c>
      <c r="B15" s="26">
        <f>NOVIEMBRE2015!G34</f>
        <v>47749</v>
      </c>
      <c r="C15" s="26">
        <f t="shared" si="0"/>
        <v>521446</v>
      </c>
      <c r="D15" s="27">
        <f>B15/30</f>
        <v>1591.6333333333334</v>
      </c>
      <c r="E15" s="32">
        <v>4054</v>
      </c>
    </row>
    <row r="16" spans="1:5" ht="39.75" customHeight="1">
      <c r="A16" s="25" t="s">
        <v>69</v>
      </c>
      <c r="B16" s="30">
        <f>DICIEMBRE2015!H35</f>
        <v>46161</v>
      </c>
      <c r="C16" s="30">
        <f t="shared" si="0"/>
        <v>567607</v>
      </c>
      <c r="D16" s="31">
        <f>B16/31</f>
        <v>1489.0645161290322</v>
      </c>
      <c r="E16" s="32">
        <v>4916</v>
      </c>
    </row>
    <row r="17" spans="1:4" ht="21">
      <c r="D17" s="23" t="s">
        <v>70</v>
      </c>
    </row>
    <row r="18" spans="1:4" ht="26.25">
      <c r="A18" s="17" t="s">
        <v>74</v>
      </c>
      <c r="C18" s="18">
        <f>DICIEMBRE2015!H37</f>
        <v>6988785</v>
      </c>
      <c r="D18" s="36">
        <f>C16/12</f>
        <v>47300.583333333336</v>
      </c>
    </row>
    <row r="56" spans="2:3">
      <c r="B56" s="20"/>
      <c r="C56" t="s">
        <v>71</v>
      </c>
    </row>
    <row r="57" spans="2:3">
      <c r="B57" s="37"/>
      <c r="C57" t="s">
        <v>72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75"/>
  <sheetViews>
    <sheetView topLeftCell="A32" workbookViewId="0">
      <selection activeCell="G36" sqref="G36"/>
    </sheetView>
  </sheetViews>
  <sheetFormatPr baseColWidth="10" defaultRowHeight="15"/>
  <cols>
    <col min="2" max="2" width="9" style="6" customWidth="1"/>
    <col min="3" max="3" width="19.140625" customWidth="1"/>
    <col min="4" max="4" width="15.85546875" customWidth="1"/>
    <col min="5" max="5" width="14.5703125" customWidth="1"/>
    <col min="6" max="6" width="11.28515625" customWidth="1"/>
    <col min="7" max="7" width="15.28515625" customWidth="1"/>
    <col min="8" max="8" width="10.85546875" style="6" customWidth="1"/>
  </cols>
  <sheetData>
    <row r="1" spans="1:10" ht="26.25">
      <c r="A1" s="5" t="s">
        <v>41</v>
      </c>
    </row>
    <row r="2" spans="1:10" ht="27" thickBot="1">
      <c r="A2" s="5"/>
    </row>
    <row r="3" spans="1:10" ht="19.5" thickBot="1">
      <c r="A3" s="7"/>
      <c r="B3" s="8"/>
      <c r="C3" s="46" t="s">
        <v>28</v>
      </c>
      <c r="D3" s="47"/>
      <c r="E3" s="7"/>
      <c r="F3" s="46" t="s">
        <v>29</v>
      </c>
      <c r="G3" s="47"/>
      <c r="H3" s="8"/>
    </row>
    <row r="4" spans="1:10" ht="18.75">
      <c r="A4" s="9" t="s">
        <v>0</v>
      </c>
      <c r="B4" s="9" t="s">
        <v>1</v>
      </c>
      <c r="C4" s="10" t="s">
        <v>30</v>
      </c>
      <c r="D4" s="10" t="s">
        <v>31</v>
      </c>
      <c r="E4" s="9" t="s">
        <v>2</v>
      </c>
      <c r="F4" s="10" t="s">
        <v>32</v>
      </c>
      <c r="G4" s="10" t="s">
        <v>33</v>
      </c>
      <c r="H4" s="9" t="s">
        <v>3</v>
      </c>
    </row>
    <row r="5" spans="1:10">
      <c r="A5" s="1" t="s">
        <v>8</v>
      </c>
      <c r="B5" s="11">
        <f>AGOSTO2015!B5</f>
        <v>1</v>
      </c>
      <c r="C5" s="1">
        <v>308</v>
      </c>
      <c r="D5" s="1">
        <v>71</v>
      </c>
      <c r="E5" s="1">
        <v>22</v>
      </c>
      <c r="F5" s="1">
        <f t="shared" ref="F5:F34" si="0">SUM(C5:E5)</f>
        <v>401</v>
      </c>
      <c r="G5" s="1">
        <f>F5</f>
        <v>401</v>
      </c>
      <c r="H5" s="11" t="s">
        <v>10</v>
      </c>
    </row>
    <row r="6" spans="1:10">
      <c r="A6" s="1" t="s">
        <v>35</v>
      </c>
      <c r="B6" s="11">
        <f>AGOSTO2015!B6</f>
        <v>2</v>
      </c>
      <c r="C6" s="1">
        <v>399</v>
      </c>
      <c r="D6" s="1">
        <v>91</v>
      </c>
      <c r="E6" s="1">
        <v>28</v>
      </c>
      <c r="F6" s="1">
        <f t="shared" si="0"/>
        <v>518</v>
      </c>
      <c r="G6" s="1">
        <f t="shared" ref="G6:G34" si="1">G5+F6</f>
        <v>919</v>
      </c>
      <c r="H6" s="11" t="s">
        <v>10</v>
      </c>
    </row>
    <row r="7" spans="1:10">
      <c r="A7" s="1" t="s">
        <v>4</v>
      </c>
      <c r="B7" s="11">
        <f>AGOSTO2015!B7</f>
        <v>3</v>
      </c>
      <c r="C7" s="1">
        <v>360</v>
      </c>
      <c r="D7" s="1">
        <v>117</v>
      </c>
      <c r="E7" s="1">
        <v>26</v>
      </c>
      <c r="F7" s="1">
        <f t="shared" si="0"/>
        <v>503</v>
      </c>
      <c r="G7" s="1">
        <f t="shared" si="1"/>
        <v>1422</v>
      </c>
      <c r="H7" s="11" t="s">
        <v>10</v>
      </c>
    </row>
    <row r="8" spans="1:10">
      <c r="A8" s="1" t="s">
        <v>5</v>
      </c>
      <c r="B8" s="11">
        <f>AGOSTO2015!B8</f>
        <v>4</v>
      </c>
      <c r="C8" s="1">
        <v>599</v>
      </c>
      <c r="D8" s="1">
        <v>144</v>
      </c>
      <c r="E8" s="1">
        <v>52</v>
      </c>
      <c r="F8" s="1">
        <f t="shared" si="0"/>
        <v>795</v>
      </c>
      <c r="G8" s="1">
        <f t="shared" si="1"/>
        <v>2217</v>
      </c>
      <c r="H8" s="11" t="s">
        <v>10</v>
      </c>
    </row>
    <row r="9" spans="1:10">
      <c r="A9" s="1" t="s">
        <v>34</v>
      </c>
      <c r="B9" s="11">
        <f>AGOSTO2015!B9</f>
        <v>5</v>
      </c>
      <c r="C9" s="1">
        <v>991</v>
      </c>
      <c r="D9" s="1">
        <v>359</v>
      </c>
      <c r="E9" s="1">
        <v>74</v>
      </c>
      <c r="F9" s="1">
        <f t="shared" si="0"/>
        <v>1424</v>
      </c>
      <c r="G9" s="1">
        <f t="shared" si="1"/>
        <v>3641</v>
      </c>
      <c r="H9" s="11" t="s">
        <v>10</v>
      </c>
    </row>
    <row r="10" spans="1:10">
      <c r="A10" s="38" t="s">
        <v>6</v>
      </c>
      <c r="B10" s="39">
        <f>AGOSTO2015!B10</f>
        <v>6</v>
      </c>
      <c r="C10" s="38">
        <v>1167</v>
      </c>
      <c r="D10" s="38">
        <v>302</v>
      </c>
      <c r="E10" s="38">
        <v>70</v>
      </c>
      <c r="F10" s="38">
        <f t="shared" si="0"/>
        <v>1539</v>
      </c>
      <c r="G10" s="38">
        <f t="shared" si="1"/>
        <v>5180</v>
      </c>
      <c r="H10" s="39" t="s">
        <v>10</v>
      </c>
    </row>
    <row r="11" spans="1:10">
      <c r="A11" s="1" t="s">
        <v>7</v>
      </c>
      <c r="B11" s="11">
        <f>AGOSTO2015!B11</f>
        <v>7</v>
      </c>
      <c r="C11" s="1">
        <v>750</v>
      </c>
      <c r="D11" s="1">
        <v>179</v>
      </c>
      <c r="E11" s="1">
        <v>62</v>
      </c>
      <c r="F11" s="1">
        <f t="shared" si="0"/>
        <v>991</v>
      </c>
      <c r="G11" s="1">
        <f t="shared" si="1"/>
        <v>6171</v>
      </c>
      <c r="H11" s="11" t="s">
        <v>10</v>
      </c>
    </row>
    <row r="12" spans="1:10">
      <c r="A12" s="1" t="s">
        <v>8</v>
      </c>
      <c r="B12" s="11">
        <f>AGOSTO2015!B12</f>
        <v>8</v>
      </c>
      <c r="C12" s="1">
        <v>607</v>
      </c>
      <c r="D12" s="1">
        <v>163</v>
      </c>
      <c r="E12" s="1">
        <v>42</v>
      </c>
      <c r="F12" s="1">
        <f t="shared" si="0"/>
        <v>812</v>
      </c>
      <c r="G12" s="1">
        <f t="shared" si="1"/>
        <v>6983</v>
      </c>
      <c r="H12" s="11" t="s">
        <v>10</v>
      </c>
    </row>
    <row r="13" spans="1:10">
      <c r="A13" s="1" t="s">
        <v>35</v>
      </c>
      <c r="B13" s="11">
        <f>AGOSTO2015!B13</f>
        <v>9</v>
      </c>
      <c r="C13" s="1">
        <v>706</v>
      </c>
      <c r="D13" s="1">
        <v>180</v>
      </c>
      <c r="E13" s="1">
        <v>48</v>
      </c>
      <c r="F13" s="1">
        <f t="shared" si="0"/>
        <v>934</v>
      </c>
      <c r="G13" s="1">
        <f t="shared" si="1"/>
        <v>7917</v>
      </c>
      <c r="H13" s="11" t="s">
        <v>10</v>
      </c>
    </row>
    <row r="14" spans="1:10">
      <c r="A14" s="1" t="s">
        <v>4</v>
      </c>
      <c r="B14" s="11">
        <f>AGOSTO2015!B14</f>
        <v>10</v>
      </c>
      <c r="C14" s="1">
        <v>397</v>
      </c>
      <c r="D14" s="1">
        <v>77</v>
      </c>
      <c r="E14" s="1">
        <v>28</v>
      </c>
      <c r="F14" s="1">
        <v>502</v>
      </c>
      <c r="G14" s="1">
        <f t="shared" si="1"/>
        <v>8419</v>
      </c>
      <c r="H14" s="11" t="s">
        <v>15</v>
      </c>
    </row>
    <row r="15" spans="1:10">
      <c r="A15" s="1" t="s">
        <v>5</v>
      </c>
      <c r="B15" s="11">
        <f>AGOSTO2015!B15</f>
        <v>11</v>
      </c>
      <c r="C15" s="1">
        <v>1421</v>
      </c>
      <c r="D15" s="1">
        <v>389</v>
      </c>
      <c r="E15" s="1">
        <v>13</v>
      </c>
      <c r="F15" s="1">
        <f t="shared" si="0"/>
        <v>1823</v>
      </c>
      <c r="G15" s="1">
        <f t="shared" si="1"/>
        <v>10242</v>
      </c>
      <c r="H15" s="11" t="s">
        <v>10</v>
      </c>
    </row>
    <row r="16" spans="1:10">
      <c r="A16" s="1" t="s">
        <v>34</v>
      </c>
      <c r="B16" s="11">
        <f>AGOSTO2015!B16</f>
        <v>12</v>
      </c>
      <c r="C16" s="1">
        <v>1708</v>
      </c>
      <c r="D16" s="1">
        <v>652</v>
      </c>
      <c r="E16" s="1">
        <v>124</v>
      </c>
      <c r="F16" s="40">
        <f t="shared" si="0"/>
        <v>2484</v>
      </c>
      <c r="G16" s="1">
        <f t="shared" si="1"/>
        <v>12726</v>
      </c>
      <c r="H16" s="11" t="s">
        <v>10</v>
      </c>
      <c r="I16" s="20">
        <v>2484</v>
      </c>
      <c r="J16" t="s">
        <v>76</v>
      </c>
    </row>
    <row r="17" spans="1:8">
      <c r="A17" s="38" t="s">
        <v>6</v>
      </c>
      <c r="B17" s="39">
        <f>AGOSTO2015!B17</f>
        <v>13</v>
      </c>
      <c r="C17" s="38">
        <v>1228</v>
      </c>
      <c r="D17" s="38">
        <v>459</v>
      </c>
      <c r="E17" s="38">
        <v>53</v>
      </c>
      <c r="F17" s="38">
        <f t="shared" si="0"/>
        <v>1740</v>
      </c>
      <c r="G17" s="38">
        <f t="shared" si="1"/>
        <v>14466</v>
      </c>
      <c r="H17" s="39" t="s">
        <v>10</v>
      </c>
    </row>
    <row r="18" spans="1:8">
      <c r="A18" s="1" t="s">
        <v>7</v>
      </c>
      <c r="B18" s="11">
        <f>AGOSTO2015!B18</f>
        <v>14</v>
      </c>
      <c r="C18" s="1">
        <v>1004</v>
      </c>
      <c r="D18" s="1">
        <v>218</v>
      </c>
      <c r="E18" s="1">
        <v>58</v>
      </c>
      <c r="F18" s="1">
        <f t="shared" si="0"/>
        <v>1280</v>
      </c>
      <c r="G18" s="1">
        <f t="shared" si="1"/>
        <v>15746</v>
      </c>
      <c r="H18" s="11" t="s">
        <v>10</v>
      </c>
    </row>
    <row r="19" spans="1:8">
      <c r="A19" s="1" t="s">
        <v>8</v>
      </c>
      <c r="B19" s="11">
        <f>AGOSTO2015!B19</f>
        <v>15</v>
      </c>
      <c r="C19" s="1">
        <v>873</v>
      </c>
      <c r="D19" s="1">
        <v>231</v>
      </c>
      <c r="E19" s="1">
        <v>52</v>
      </c>
      <c r="F19" s="1">
        <f t="shared" si="0"/>
        <v>1156</v>
      </c>
      <c r="G19" s="1">
        <f t="shared" si="1"/>
        <v>16902</v>
      </c>
      <c r="H19" s="11" t="s">
        <v>10</v>
      </c>
    </row>
    <row r="20" spans="1:8">
      <c r="A20" s="1" t="s">
        <v>35</v>
      </c>
      <c r="B20" s="11">
        <f>AGOSTO2015!B20</f>
        <v>16</v>
      </c>
      <c r="C20" s="1">
        <v>481</v>
      </c>
      <c r="D20" s="1">
        <v>107</v>
      </c>
      <c r="E20" s="1">
        <v>40</v>
      </c>
      <c r="F20" s="1">
        <f t="shared" si="0"/>
        <v>628</v>
      </c>
      <c r="G20" s="1">
        <f t="shared" si="1"/>
        <v>17530</v>
      </c>
      <c r="H20" s="11" t="s">
        <v>16</v>
      </c>
    </row>
    <row r="21" spans="1:8">
      <c r="A21" s="1" t="s">
        <v>4</v>
      </c>
      <c r="B21" s="11">
        <f>AGOSTO2015!B21</f>
        <v>17</v>
      </c>
      <c r="C21" s="1">
        <v>1050</v>
      </c>
      <c r="D21" s="1">
        <v>215</v>
      </c>
      <c r="E21" s="1">
        <v>66</v>
      </c>
      <c r="F21" s="1">
        <f t="shared" si="0"/>
        <v>1331</v>
      </c>
      <c r="G21" s="1">
        <f t="shared" si="1"/>
        <v>18861</v>
      </c>
      <c r="H21" s="11" t="s">
        <v>10</v>
      </c>
    </row>
    <row r="22" spans="1:8">
      <c r="A22" s="1" t="s">
        <v>5</v>
      </c>
      <c r="B22" s="11">
        <f>AGOSTO2015!B22</f>
        <v>18</v>
      </c>
      <c r="C22" s="1">
        <v>1173</v>
      </c>
      <c r="D22" s="1">
        <v>352</v>
      </c>
      <c r="E22" s="1">
        <v>72</v>
      </c>
      <c r="F22" s="1">
        <f t="shared" si="0"/>
        <v>1597</v>
      </c>
      <c r="G22" s="1">
        <f t="shared" si="1"/>
        <v>20458</v>
      </c>
      <c r="H22" s="11" t="s">
        <v>10</v>
      </c>
    </row>
    <row r="23" spans="1:8">
      <c r="A23" s="1" t="s">
        <v>34</v>
      </c>
      <c r="B23" s="11">
        <f>AGOSTO2015!B23</f>
        <v>19</v>
      </c>
      <c r="C23" s="1">
        <v>1572</v>
      </c>
      <c r="D23" s="1">
        <v>444</v>
      </c>
      <c r="E23" s="1">
        <v>96</v>
      </c>
      <c r="F23" s="1">
        <f t="shared" si="0"/>
        <v>2112</v>
      </c>
      <c r="G23" s="1">
        <f t="shared" si="1"/>
        <v>22570</v>
      </c>
      <c r="H23" s="11" t="s">
        <v>13</v>
      </c>
    </row>
    <row r="24" spans="1:8">
      <c r="A24" s="38" t="s">
        <v>6</v>
      </c>
      <c r="B24" s="39">
        <f>AGOSTO2015!B24</f>
        <v>20</v>
      </c>
      <c r="C24" s="38">
        <v>1355</v>
      </c>
      <c r="D24" s="38">
        <v>337</v>
      </c>
      <c r="E24" s="38">
        <v>88</v>
      </c>
      <c r="F24" s="38">
        <f t="shared" si="0"/>
        <v>1780</v>
      </c>
      <c r="G24" s="38">
        <f t="shared" si="1"/>
        <v>24350</v>
      </c>
      <c r="H24" s="39" t="s">
        <v>13</v>
      </c>
    </row>
    <row r="25" spans="1:8">
      <c r="A25" s="1" t="s">
        <v>7</v>
      </c>
      <c r="B25" s="11">
        <f>AGOSTO2015!B25</f>
        <v>21</v>
      </c>
      <c r="C25" s="1">
        <v>1498</v>
      </c>
      <c r="D25" s="1">
        <v>407</v>
      </c>
      <c r="E25" s="1">
        <v>92</v>
      </c>
      <c r="F25" s="1">
        <f t="shared" si="0"/>
        <v>1997</v>
      </c>
      <c r="G25" s="1">
        <f t="shared" si="1"/>
        <v>26347</v>
      </c>
      <c r="H25" s="11" t="s">
        <v>10</v>
      </c>
    </row>
    <row r="26" spans="1:8">
      <c r="A26" s="1" t="s">
        <v>8</v>
      </c>
      <c r="B26" s="11">
        <f>AGOSTO2015!B26</f>
        <v>22</v>
      </c>
      <c r="C26" s="1">
        <v>1085</v>
      </c>
      <c r="D26" s="1">
        <v>348</v>
      </c>
      <c r="E26" s="1">
        <v>82</v>
      </c>
      <c r="F26" s="1">
        <f t="shared" si="0"/>
        <v>1515</v>
      </c>
      <c r="G26" s="1">
        <f t="shared" si="1"/>
        <v>27862</v>
      </c>
      <c r="H26" s="11" t="s">
        <v>12</v>
      </c>
    </row>
    <row r="27" spans="1:8">
      <c r="A27" s="1" t="s">
        <v>35</v>
      </c>
      <c r="B27" s="11">
        <f>AGOSTO2015!B27</f>
        <v>23</v>
      </c>
      <c r="C27" s="1">
        <v>1089</v>
      </c>
      <c r="D27" s="1">
        <v>343</v>
      </c>
      <c r="E27" s="1">
        <v>79</v>
      </c>
      <c r="F27" s="1">
        <f t="shared" si="0"/>
        <v>1511</v>
      </c>
      <c r="G27" s="1">
        <f t="shared" si="1"/>
        <v>29373</v>
      </c>
      <c r="H27" s="11" t="s">
        <v>12</v>
      </c>
    </row>
    <row r="28" spans="1:8">
      <c r="A28" s="1" t="s">
        <v>4</v>
      </c>
      <c r="B28" s="11">
        <f>AGOSTO2015!B28</f>
        <v>24</v>
      </c>
      <c r="C28" s="1">
        <v>1326</v>
      </c>
      <c r="D28" s="1">
        <v>379</v>
      </c>
      <c r="E28" s="1">
        <v>60</v>
      </c>
      <c r="F28" s="1">
        <f t="shared" si="0"/>
        <v>1765</v>
      </c>
      <c r="G28" s="1">
        <f t="shared" si="1"/>
        <v>31138</v>
      </c>
      <c r="H28" s="11" t="s">
        <v>13</v>
      </c>
    </row>
    <row r="29" spans="1:8">
      <c r="A29" s="1" t="s">
        <v>5</v>
      </c>
      <c r="B29" s="11">
        <f>AGOSTO2015!B29</f>
        <v>25</v>
      </c>
      <c r="C29" s="1">
        <v>729</v>
      </c>
      <c r="D29" s="1">
        <v>199</v>
      </c>
      <c r="E29" s="1">
        <v>66</v>
      </c>
      <c r="F29" s="1">
        <f>SUM(C29:E29)</f>
        <v>994</v>
      </c>
      <c r="G29" s="1">
        <f>G28+F31</f>
        <v>33576</v>
      </c>
      <c r="H29" s="11" t="s">
        <v>10</v>
      </c>
    </row>
    <row r="30" spans="1:8">
      <c r="A30" s="1" t="s">
        <v>34</v>
      </c>
      <c r="B30" s="11">
        <f>AGOSTO2015!B30</f>
        <v>26</v>
      </c>
      <c r="C30" s="1">
        <v>1655</v>
      </c>
      <c r="D30" s="1">
        <v>538</v>
      </c>
      <c r="E30" s="1">
        <v>100</v>
      </c>
      <c r="F30" s="1">
        <f t="shared" si="0"/>
        <v>2293</v>
      </c>
      <c r="G30" s="1">
        <f t="shared" si="1"/>
        <v>35869</v>
      </c>
      <c r="H30" s="11" t="s">
        <v>10</v>
      </c>
    </row>
    <row r="31" spans="1:8">
      <c r="A31" s="38" t="s">
        <v>6</v>
      </c>
      <c r="B31" s="39">
        <f>AGOSTO2015!B31</f>
        <v>27</v>
      </c>
      <c r="C31" s="38">
        <v>1791</v>
      </c>
      <c r="D31" s="38">
        <v>540</v>
      </c>
      <c r="E31" s="38">
        <v>107</v>
      </c>
      <c r="F31" s="38">
        <f>SUM(C31:E31)</f>
        <v>2438</v>
      </c>
      <c r="G31" s="38">
        <f>G30+F29</f>
        <v>36863</v>
      </c>
      <c r="H31" s="39" t="s">
        <v>15</v>
      </c>
    </row>
    <row r="32" spans="1:8">
      <c r="A32" s="1" t="s">
        <v>7</v>
      </c>
      <c r="B32" s="11">
        <f>AGOSTO2015!B32</f>
        <v>28</v>
      </c>
      <c r="C32" s="1">
        <v>1158</v>
      </c>
      <c r="D32" s="1">
        <v>456</v>
      </c>
      <c r="E32" s="1">
        <v>61</v>
      </c>
      <c r="F32" s="1">
        <f t="shared" si="0"/>
        <v>1675</v>
      </c>
      <c r="G32" s="1">
        <f t="shared" si="1"/>
        <v>38538</v>
      </c>
      <c r="H32" s="11" t="s">
        <v>10</v>
      </c>
    </row>
    <row r="33" spans="1:8">
      <c r="A33" s="1" t="s">
        <v>8</v>
      </c>
      <c r="B33" s="12">
        <f>AGOSTO2015!B33</f>
        <v>29</v>
      </c>
      <c r="C33" s="2">
        <v>812</v>
      </c>
      <c r="D33" s="2">
        <v>278</v>
      </c>
      <c r="E33" s="2">
        <v>101</v>
      </c>
      <c r="F33" s="2">
        <f t="shared" si="0"/>
        <v>1191</v>
      </c>
      <c r="G33" s="2">
        <f t="shared" si="1"/>
        <v>39729</v>
      </c>
      <c r="H33" s="12" t="s">
        <v>15</v>
      </c>
    </row>
    <row r="34" spans="1:8" ht="15.75" thickBot="1">
      <c r="A34" s="1" t="s">
        <v>35</v>
      </c>
      <c r="B34" s="11">
        <f>AGOSTO2015!B34</f>
        <v>30</v>
      </c>
      <c r="C34" s="1">
        <v>1048</v>
      </c>
      <c r="D34" s="1">
        <v>260</v>
      </c>
      <c r="E34" s="1">
        <v>64</v>
      </c>
      <c r="F34" s="1">
        <f t="shared" si="0"/>
        <v>1372</v>
      </c>
      <c r="G34" s="1">
        <f t="shared" si="1"/>
        <v>41101</v>
      </c>
      <c r="H34" s="11" t="s">
        <v>10</v>
      </c>
    </row>
    <row r="35" spans="1:8" ht="15.75" thickBot="1">
      <c r="B35"/>
      <c r="E35" s="14" t="s">
        <v>49</v>
      </c>
      <c r="F35" s="15"/>
      <c r="G35" s="16">
        <f>G34/B34</f>
        <v>1370.0333333333333</v>
      </c>
    </row>
    <row r="36" spans="1:8" ht="26.25">
      <c r="A36" s="17" t="s">
        <v>50</v>
      </c>
      <c r="B36"/>
      <c r="G36" s="18">
        <f>AGOSTO2015!G37+SEPTIEMBRE2015!G34</f>
        <v>6850441</v>
      </c>
    </row>
    <row r="74" spans="3:4">
      <c r="C74" s="19"/>
      <c r="D74" t="s">
        <v>51</v>
      </c>
    </row>
    <row r="75" spans="3:4">
      <c r="C75" s="20"/>
      <c r="D75" t="s">
        <v>52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76"/>
  <sheetViews>
    <sheetView topLeftCell="A64" workbookViewId="0">
      <selection activeCell="K69" sqref="K69"/>
    </sheetView>
  </sheetViews>
  <sheetFormatPr baseColWidth="10" defaultRowHeight="15"/>
  <cols>
    <col min="2" max="2" width="9.28515625" style="6" customWidth="1"/>
    <col min="3" max="3" width="18.85546875" customWidth="1"/>
    <col min="4" max="4" width="15.7109375" customWidth="1"/>
    <col min="5" max="5" width="14.140625" customWidth="1"/>
    <col min="7" max="7" width="15.5703125" customWidth="1"/>
    <col min="8" max="8" width="10.28515625" style="6" customWidth="1"/>
  </cols>
  <sheetData>
    <row r="1" spans="1:10" ht="26.25">
      <c r="A1" s="5" t="s">
        <v>43</v>
      </c>
    </row>
    <row r="2" spans="1:10" ht="27" thickBot="1">
      <c r="A2" s="5"/>
    </row>
    <row r="3" spans="1:10" ht="19.5" thickBot="1">
      <c r="A3" s="7"/>
      <c r="B3" s="8"/>
      <c r="C3" s="46" t="s">
        <v>28</v>
      </c>
      <c r="D3" s="47"/>
      <c r="E3" s="7"/>
      <c r="F3" s="46" t="s">
        <v>29</v>
      </c>
      <c r="G3" s="47"/>
      <c r="H3" s="8"/>
    </row>
    <row r="4" spans="1:10" ht="18.75">
      <c r="A4" s="9" t="s">
        <v>0</v>
      </c>
      <c r="B4" s="9" t="s">
        <v>1</v>
      </c>
      <c r="C4" s="10" t="s">
        <v>30</v>
      </c>
      <c r="D4" s="10" t="s">
        <v>31</v>
      </c>
      <c r="E4" s="9" t="s">
        <v>2</v>
      </c>
      <c r="F4" s="10" t="s">
        <v>32</v>
      </c>
      <c r="G4" s="10" t="s">
        <v>33</v>
      </c>
      <c r="H4" s="9" t="s">
        <v>3</v>
      </c>
    </row>
    <row r="5" spans="1:10">
      <c r="A5" s="1" t="s">
        <v>4</v>
      </c>
      <c r="B5" s="11">
        <f>SEPTIEMBRE2015!B5</f>
        <v>1</v>
      </c>
      <c r="C5" s="1">
        <v>1084</v>
      </c>
      <c r="D5" s="1">
        <v>255</v>
      </c>
      <c r="E5" s="1">
        <v>74</v>
      </c>
      <c r="F5" s="1">
        <f>SUM(C5:E5)</f>
        <v>1413</v>
      </c>
      <c r="G5" s="1">
        <f>F5</f>
        <v>1413</v>
      </c>
      <c r="H5" s="11" t="str">
        <f>SEPTIEMBRE2015!H5</f>
        <v>B</v>
      </c>
    </row>
    <row r="6" spans="1:10">
      <c r="A6" s="1" t="s">
        <v>5</v>
      </c>
      <c r="B6" s="11">
        <f>SEPTIEMBRE2015!B6</f>
        <v>2</v>
      </c>
      <c r="C6" s="1">
        <v>686</v>
      </c>
      <c r="D6" s="1">
        <v>196</v>
      </c>
      <c r="E6" s="1">
        <v>57</v>
      </c>
      <c r="F6" s="1">
        <f t="shared" ref="F6:F35" si="0">SUM(C6:E6)</f>
        <v>939</v>
      </c>
      <c r="G6" s="1">
        <f>G5+F6</f>
        <v>2352</v>
      </c>
      <c r="H6" s="11" t="s">
        <v>19</v>
      </c>
    </row>
    <row r="7" spans="1:10">
      <c r="A7" s="1" t="s">
        <v>34</v>
      </c>
      <c r="B7" s="11">
        <f>SEPTIEMBRE2015!B7</f>
        <v>3</v>
      </c>
      <c r="C7" s="1">
        <v>1136</v>
      </c>
      <c r="D7" s="1">
        <v>403</v>
      </c>
      <c r="E7" s="1">
        <v>72</v>
      </c>
      <c r="F7" s="1">
        <f t="shared" si="0"/>
        <v>1611</v>
      </c>
      <c r="G7" s="1">
        <f t="shared" ref="G7:G35" si="1">G6+F7</f>
        <v>3963</v>
      </c>
      <c r="H7" s="11" t="s">
        <v>10</v>
      </c>
    </row>
    <row r="8" spans="1:10">
      <c r="A8" s="38" t="s">
        <v>6</v>
      </c>
      <c r="B8" s="39">
        <f>SEPTIEMBRE2015!B8</f>
        <v>4</v>
      </c>
      <c r="C8" s="38">
        <v>1356</v>
      </c>
      <c r="D8" s="38">
        <v>294</v>
      </c>
      <c r="E8" s="38">
        <v>88</v>
      </c>
      <c r="F8" s="38">
        <f t="shared" si="0"/>
        <v>1738</v>
      </c>
      <c r="G8" s="38">
        <f t="shared" si="1"/>
        <v>5701</v>
      </c>
      <c r="H8" s="39" t="s">
        <v>10</v>
      </c>
    </row>
    <row r="9" spans="1:10">
      <c r="A9" s="1" t="s">
        <v>7</v>
      </c>
      <c r="B9" s="11">
        <f>SEPTIEMBRE2015!B9</f>
        <v>5</v>
      </c>
      <c r="C9" s="1">
        <v>903</v>
      </c>
      <c r="D9" s="1">
        <v>197</v>
      </c>
      <c r="E9" s="1">
        <v>82</v>
      </c>
      <c r="F9" s="1">
        <f t="shared" si="0"/>
        <v>1182</v>
      </c>
      <c r="G9" s="1">
        <f t="shared" si="1"/>
        <v>6883</v>
      </c>
      <c r="H9" s="11" t="s">
        <v>10</v>
      </c>
    </row>
    <row r="10" spans="1:10">
      <c r="A10" s="1" t="s">
        <v>8</v>
      </c>
      <c r="B10" s="11">
        <f>SEPTIEMBRE2015!B10</f>
        <v>6</v>
      </c>
      <c r="C10" s="1">
        <v>936</v>
      </c>
      <c r="D10" s="1">
        <v>225</v>
      </c>
      <c r="E10" s="1">
        <v>74</v>
      </c>
      <c r="F10" s="1">
        <f>SUM(C10:E10)</f>
        <v>1235</v>
      </c>
      <c r="G10" s="1">
        <f t="shared" si="1"/>
        <v>8118</v>
      </c>
      <c r="H10" s="11" t="s">
        <v>10</v>
      </c>
    </row>
    <row r="11" spans="1:10">
      <c r="A11" s="1" t="s">
        <v>35</v>
      </c>
      <c r="B11" s="11">
        <f>SEPTIEMBRE2015!B11</f>
        <v>7</v>
      </c>
      <c r="C11" s="1">
        <v>336</v>
      </c>
      <c r="D11" s="1">
        <v>99</v>
      </c>
      <c r="E11" s="1">
        <v>14</v>
      </c>
      <c r="F11" s="1">
        <f t="shared" si="0"/>
        <v>449</v>
      </c>
      <c r="G11" s="1">
        <f t="shared" si="1"/>
        <v>8567</v>
      </c>
      <c r="H11" s="11" t="s">
        <v>12</v>
      </c>
    </row>
    <row r="12" spans="1:10">
      <c r="A12" s="1" t="s">
        <v>4</v>
      </c>
      <c r="B12" s="11">
        <f>SEPTIEMBRE2015!B12</f>
        <v>8</v>
      </c>
      <c r="C12" s="1">
        <v>562</v>
      </c>
      <c r="D12" s="1">
        <v>172</v>
      </c>
      <c r="E12" s="1">
        <v>31</v>
      </c>
      <c r="F12" s="1">
        <f t="shared" si="0"/>
        <v>765</v>
      </c>
      <c r="G12" s="1">
        <f t="shared" si="1"/>
        <v>9332</v>
      </c>
      <c r="H12" s="11" t="s">
        <v>13</v>
      </c>
    </row>
    <row r="13" spans="1:10">
      <c r="A13" s="1" t="s">
        <v>5</v>
      </c>
      <c r="B13" s="11">
        <f>SEPTIEMBRE2015!B13</f>
        <v>9</v>
      </c>
      <c r="C13" s="1">
        <v>721</v>
      </c>
      <c r="D13" s="1">
        <v>162</v>
      </c>
      <c r="E13" s="1">
        <v>28</v>
      </c>
      <c r="F13" s="1">
        <v>911</v>
      </c>
      <c r="G13" s="1">
        <f t="shared" si="1"/>
        <v>10243</v>
      </c>
      <c r="H13" s="11" t="s">
        <v>12</v>
      </c>
    </row>
    <row r="14" spans="1:10">
      <c r="A14" s="1" t="s">
        <v>34</v>
      </c>
      <c r="B14" s="11">
        <f>SEPTIEMBRE2015!B14</f>
        <v>10</v>
      </c>
      <c r="C14" s="1">
        <v>2061</v>
      </c>
      <c r="D14" s="1">
        <v>600</v>
      </c>
      <c r="E14" s="1">
        <v>61</v>
      </c>
      <c r="F14" s="1">
        <f t="shared" si="0"/>
        <v>2722</v>
      </c>
      <c r="G14" s="1">
        <f t="shared" si="1"/>
        <v>12965</v>
      </c>
      <c r="H14" s="11" t="s">
        <v>12</v>
      </c>
    </row>
    <row r="15" spans="1:10">
      <c r="A15" s="38" t="s">
        <v>6</v>
      </c>
      <c r="B15" s="39">
        <f>SEPTIEMBRE2015!B15</f>
        <v>11</v>
      </c>
      <c r="C15" s="38">
        <v>2762</v>
      </c>
      <c r="D15" s="38">
        <v>961</v>
      </c>
      <c r="E15" s="38">
        <v>94</v>
      </c>
      <c r="F15" s="43">
        <v>3817</v>
      </c>
      <c r="G15" s="38">
        <f t="shared" si="1"/>
        <v>16782</v>
      </c>
      <c r="H15" s="39" t="s">
        <v>19</v>
      </c>
      <c r="I15" s="20">
        <v>3817</v>
      </c>
      <c r="J15" t="s">
        <v>75</v>
      </c>
    </row>
    <row r="16" spans="1:10">
      <c r="A16" s="1" t="s">
        <v>7</v>
      </c>
      <c r="B16" s="11">
        <f>SEPTIEMBRE2015!B16</f>
        <v>12</v>
      </c>
      <c r="C16" s="1">
        <v>1795</v>
      </c>
      <c r="D16" s="1">
        <v>540</v>
      </c>
      <c r="E16" s="1">
        <v>102</v>
      </c>
      <c r="F16" s="1">
        <f t="shared" si="0"/>
        <v>2437</v>
      </c>
      <c r="G16" s="1">
        <f t="shared" si="1"/>
        <v>19219</v>
      </c>
      <c r="H16" s="11" t="s">
        <v>15</v>
      </c>
    </row>
    <row r="17" spans="1:9">
      <c r="A17" s="1" t="s">
        <v>8</v>
      </c>
      <c r="B17" s="11">
        <f>SEPTIEMBRE2015!B17</f>
        <v>13</v>
      </c>
      <c r="C17" s="1">
        <v>859</v>
      </c>
      <c r="D17" s="1">
        <v>251</v>
      </c>
      <c r="E17" s="1">
        <v>117</v>
      </c>
      <c r="F17" s="1">
        <f t="shared" si="0"/>
        <v>1227</v>
      </c>
      <c r="G17" s="1">
        <f t="shared" si="1"/>
        <v>20446</v>
      </c>
      <c r="H17" s="11" t="s">
        <v>10</v>
      </c>
    </row>
    <row r="18" spans="1:9">
      <c r="A18" s="1" t="s">
        <v>35</v>
      </c>
      <c r="B18" s="11">
        <f>SEPTIEMBRE2015!B18</f>
        <v>14</v>
      </c>
      <c r="C18" s="1">
        <v>962</v>
      </c>
      <c r="D18" s="1">
        <v>246</v>
      </c>
      <c r="E18" s="1">
        <v>62</v>
      </c>
      <c r="F18" s="1">
        <f t="shared" si="0"/>
        <v>1270</v>
      </c>
      <c r="G18" s="1">
        <f t="shared" si="1"/>
        <v>21716</v>
      </c>
      <c r="H18" s="11" t="s">
        <v>13</v>
      </c>
    </row>
    <row r="19" spans="1:9">
      <c r="A19" s="1" t="s">
        <v>4</v>
      </c>
      <c r="B19" s="11">
        <f>SEPTIEMBRE2015!B19</f>
        <v>15</v>
      </c>
      <c r="C19" s="1">
        <v>1035</v>
      </c>
      <c r="D19" s="1">
        <v>352</v>
      </c>
      <c r="E19" s="1">
        <v>92</v>
      </c>
      <c r="F19" s="1">
        <f t="shared" si="0"/>
        <v>1479</v>
      </c>
      <c r="G19" s="1">
        <f t="shared" si="1"/>
        <v>23195</v>
      </c>
      <c r="H19" s="11" t="str">
        <f>SEPTIEMBRE2015!H19</f>
        <v>B</v>
      </c>
    </row>
    <row r="20" spans="1:9">
      <c r="A20" s="1" t="s">
        <v>5</v>
      </c>
      <c r="B20" s="11">
        <f>SEPTIEMBRE2015!B20</f>
        <v>16</v>
      </c>
      <c r="C20" s="1">
        <v>1171</v>
      </c>
      <c r="D20" s="1">
        <v>372</v>
      </c>
      <c r="E20" s="1">
        <v>96</v>
      </c>
      <c r="F20" s="1">
        <f t="shared" si="0"/>
        <v>1639</v>
      </c>
      <c r="G20" s="1">
        <f t="shared" si="1"/>
        <v>24834</v>
      </c>
      <c r="H20" s="11" t="s">
        <v>10</v>
      </c>
    </row>
    <row r="21" spans="1:9">
      <c r="A21" s="1" t="s">
        <v>34</v>
      </c>
      <c r="B21" s="11">
        <f>SEPTIEMBRE2015!B21</f>
        <v>17</v>
      </c>
      <c r="C21" s="1">
        <v>1092</v>
      </c>
      <c r="D21" s="1">
        <v>241</v>
      </c>
      <c r="E21" s="1">
        <v>70</v>
      </c>
      <c r="F21" s="1">
        <f t="shared" si="0"/>
        <v>1403</v>
      </c>
      <c r="G21" s="1">
        <f t="shared" si="1"/>
        <v>26237</v>
      </c>
      <c r="H21" s="11" t="s">
        <v>10</v>
      </c>
    </row>
    <row r="22" spans="1:9">
      <c r="A22" s="38" t="s">
        <v>6</v>
      </c>
      <c r="B22" s="39">
        <f>SEPTIEMBRE2015!B22</f>
        <v>18</v>
      </c>
      <c r="C22" s="38">
        <v>1117</v>
      </c>
      <c r="D22" s="38">
        <v>186</v>
      </c>
      <c r="E22" s="38">
        <v>58</v>
      </c>
      <c r="F22" s="38">
        <f t="shared" si="0"/>
        <v>1361</v>
      </c>
      <c r="G22" s="38">
        <f t="shared" si="1"/>
        <v>27598</v>
      </c>
      <c r="H22" s="39" t="s">
        <v>10</v>
      </c>
    </row>
    <row r="23" spans="1:9">
      <c r="A23" s="1" t="s">
        <v>7</v>
      </c>
      <c r="B23" s="11">
        <f>SEPTIEMBRE2015!B23</f>
        <v>19</v>
      </c>
      <c r="C23" s="1">
        <v>651</v>
      </c>
      <c r="D23" s="1">
        <v>150</v>
      </c>
      <c r="E23" s="1">
        <v>49</v>
      </c>
      <c r="F23" s="1">
        <f t="shared" si="0"/>
        <v>850</v>
      </c>
      <c r="G23" s="1">
        <f t="shared" si="1"/>
        <v>28448</v>
      </c>
      <c r="H23" s="11" t="s">
        <v>19</v>
      </c>
    </row>
    <row r="24" spans="1:9">
      <c r="A24" s="1" t="s">
        <v>8</v>
      </c>
      <c r="B24" s="11">
        <f>SEPTIEMBRE2015!B24</f>
        <v>20</v>
      </c>
      <c r="C24" s="1">
        <v>946</v>
      </c>
      <c r="D24" s="1">
        <v>245</v>
      </c>
      <c r="E24" s="1">
        <v>89</v>
      </c>
      <c r="F24" s="1">
        <f t="shared" si="0"/>
        <v>1280</v>
      </c>
      <c r="G24" s="1">
        <f t="shared" si="1"/>
        <v>29728</v>
      </c>
      <c r="H24" s="11" t="s">
        <v>16</v>
      </c>
    </row>
    <row r="25" spans="1:9">
      <c r="A25" s="1" t="s">
        <v>35</v>
      </c>
      <c r="B25" s="11">
        <f>SEPTIEMBRE2015!B25</f>
        <v>21</v>
      </c>
      <c r="C25" s="1">
        <v>1267</v>
      </c>
      <c r="D25" s="1">
        <v>294</v>
      </c>
      <c r="E25" s="1">
        <v>105</v>
      </c>
      <c r="F25" s="1">
        <f t="shared" si="0"/>
        <v>1666</v>
      </c>
      <c r="G25" s="1">
        <f t="shared" si="1"/>
        <v>31394</v>
      </c>
      <c r="H25" s="11" t="s">
        <v>10</v>
      </c>
      <c r="I25" t="s">
        <v>78</v>
      </c>
    </row>
    <row r="26" spans="1:9">
      <c r="A26" s="1" t="s">
        <v>4</v>
      </c>
      <c r="B26" s="11">
        <f>SEPTIEMBRE2015!B26</f>
        <v>22</v>
      </c>
      <c r="C26" s="1">
        <v>1211</v>
      </c>
      <c r="D26" s="1">
        <v>294</v>
      </c>
      <c r="E26" s="1">
        <v>104</v>
      </c>
      <c r="F26" s="1">
        <f t="shared" si="0"/>
        <v>1609</v>
      </c>
      <c r="G26" s="1">
        <f>G25+F26</f>
        <v>33003</v>
      </c>
      <c r="H26" s="11" t="s">
        <v>10</v>
      </c>
    </row>
    <row r="27" spans="1:9">
      <c r="A27" s="1" t="s">
        <v>5</v>
      </c>
      <c r="B27" s="11">
        <f>SEPTIEMBRE2015!B27</f>
        <v>23</v>
      </c>
      <c r="C27" s="1">
        <v>763</v>
      </c>
      <c r="D27" s="1">
        <v>217</v>
      </c>
      <c r="E27" s="1">
        <v>91</v>
      </c>
      <c r="F27" s="1">
        <f t="shared" si="0"/>
        <v>1071</v>
      </c>
      <c r="G27" s="1">
        <f t="shared" si="1"/>
        <v>34074</v>
      </c>
      <c r="H27" s="11" t="s">
        <v>10</v>
      </c>
    </row>
    <row r="28" spans="1:9">
      <c r="A28" s="1" t="s">
        <v>34</v>
      </c>
      <c r="B28" s="11">
        <f>SEPTIEMBRE2015!B28</f>
        <v>24</v>
      </c>
      <c r="C28" s="1">
        <v>666</v>
      </c>
      <c r="D28" s="1">
        <v>150</v>
      </c>
      <c r="E28" s="1">
        <v>61</v>
      </c>
      <c r="F28" s="1">
        <f t="shared" si="0"/>
        <v>877</v>
      </c>
      <c r="G28" s="1">
        <f>G27+F28</f>
        <v>34951</v>
      </c>
      <c r="H28" s="11" t="s">
        <v>10</v>
      </c>
    </row>
    <row r="29" spans="1:9">
      <c r="A29" s="38" t="s">
        <v>6</v>
      </c>
      <c r="B29" s="39">
        <f>SEPTIEMBRE2015!B29</f>
        <v>25</v>
      </c>
      <c r="C29" s="38">
        <v>161</v>
      </c>
      <c r="D29" s="38">
        <v>39</v>
      </c>
      <c r="E29" s="38">
        <v>18</v>
      </c>
      <c r="F29" s="38">
        <f t="shared" si="0"/>
        <v>218</v>
      </c>
      <c r="G29" s="38">
        <f>G28+F29</f>
        <v>35169</v>
      </c>
      <c r="H29" s="39" t="s">
        <v>12</v>
      </c>
      <c r="I29" t="s">
        <v>79</v>
      </c>
    </row>
    <row r="30" spans="1:9">
      <c r="A30" s="1" t="s">
        <v>7</v>
      </c>
      <c r="B30" s="11">
        <f>SEPTIEMBRE2015!B30</f>
        <v>26</v>
      </c>
      <c r="C30" s="1">
        <v>797</v>
      </c>
      <c r="D30" s="1">
        <v>253</v>
      </c>
      <c r="E30" s="1">
        <v>54</v>
      </c>
      <c r="F30" s="1">
        <f t="shared" si="0"/>
        <v>1104</v>
      </c>
      <c r="G30" s="1">
        <f t="shared" si="1"/>
        <v>36273</v>
      </c>
      <c r="H30" s="11" t="s">
        <v>16</v>
      </c>
    </row>
    <row r="31" spans="1:9">
      <c r="A31" s="1" t="s">
        <v>8</v>
      </c>
      <c r="B31" s="11">
        <f>SEPTIEMBRE2015!B31</f>
        <v>27</v>
      </c>
      <c r="C31" s="1">
        <v>879</v>
      </c>
      <c r="D31" s="1">
        <v>347</v>
      </c>
      <c r="E31" s="1">
        <v>59</v>
      </c>
      <c r="F31" s="1">
        <f t="shared" si="0"/>
        <v>1285</v>
      </c>
      <c r="G31" s="1">
        <f t="shared" si="1"/>
        <v>37558</v>
      </c>
      <c r="H31" s="11" t="s">
        <v>10</v>
      </c>
    </row>
    <row r="32" spans="1:9">
      <c r="A32" s="1" t="s">
        <v>35</v>
      </c>
      <c r="B32" s="11">
        <f>SEPTIEMBRE2015!B32</f>
        <v>28</v>
      </c>
      <c r="C32" s="1">
        <v>1200</v>
      </c>
      <c r="D32" s="1">
        <v>336</v>
      </c>
      <c r="E32" s="1">
        <v>68</v>
      </c>
      <c r="F32" s="1">
        <f t="shared" si="0"/>
        <v>1604</v>
      </c>
      <c r="G32" s="1">
        <f t="shared" si="1"/>
        <v>39162</v>
      </c>
      <c r="H32" s="11" t="s">
        <v>10</v>
      </c>
    </row>
    <row r="33" spans="1:8">
      <c r="A33" s="1" t="s">
        <v>4</v>
      </c>
      <c r="B33" s="11">
        <f>SEPTIEMBRE2015!B33</f>
        <v>29</v>
      </c>
      <c r="C33" s="1">
        <v>1057</v>
      </c>
      <c r="D33" s="1">
        <v>260</v>
      </c>
      <c r="E33" s="1">
        <v>64</v>
      </c>
      <c r="F33" s="1">
        <f t="shared" si="0"/>
        <v>1381</v>
      </c>
      <c r="G33" s="1">
        <f t="shared" si="1"/>
        <v>40543</v>
      </c>
      <c r="H33" s="11" t="s">
        <v>10</v>
      </c>
    </row>
    <row r="34" spans="1:8">
      <c r="A34" s="1" t="s">
        <v>5</v>
      </c>
      <c r="B34" s="11">
        <f>SEPTIEMBRE2015!B34</f>
        <v>30</v>
      </c>
      <c r="C34" s="1">
        <v>1222</v>
      </c>
      <c r="D34" s="1">
        <v>370</v>
      </c>
      <c r="E34" s="1">
        <v>62</v>
      </c>
      <c r="F34" s="1">
        <f t="shared" si="0"/>
        <v>1654</v>
      </c>
      <c r="G34" s="1">
        <f t="shared" si="1"/>
        <v>42197</v>
      </c>
      <c r="H34" s="11" t="s">
        <v>19</v>
      </c>
    </row>
    <row r="35" spans="1:8" ht="15.75" thickBot="1">
      <c r="A35" s="1" t="s">
        <v>34</v>
      </c>
      <c r="B35" s="11">
        <v>31</v>
      </c>
      <c r="C35" s="3">
        <v>1631</v>
      </c>
      <c r="D35" s="3">
        <v>517</v>
      </c>
      <c r="E35" s="3">
        <v>89</v>
      </c>
      <c r="F35" s="3">
        <f>SUM(C35:E35)</f>
        <v>2237</v>
      </c>
      <c r="G35" s="1">
        <f t="shared" si="1"/>
        <v>44434</v>
      </c>
      <c r="H35" s="11" t="s">
        <v>15</v>
      </c>
    </row>
    <row r="36" spans="1:8" ht="15.75" thickBot="1">
      <c r="B36"/>
      <c r="E36" s="14" t="s">
        <v>49</v>
      </c>
      <c r="F36" s="15"/>
      <c r="G36" s="16">
        <f>G35/B35</f>
        <v>1433.3548387096773</v>
      </c>
    </row>
    <row r="37" spans="1:8" ht="26.25">
      <c r="A37" s="17" t="s">
        <v>50</v>
      </c>
      <c r="B37"/>
      <c r="G37" s="18">
        <f>SEPTIEMBRE2015!G36+OCTUBRE2015!G35</f>
        <v>6894875</v>
      </c>
    </row>
    <row r="75" spans="3:4">
      <c r="C75" s="19"/>
      <c r="D75" t="s">
        <v>51</v>
      </c>
    </row>
    <row r="76" spans="3:4">
      <c r="C76" s="20"/>
      <c r="D76" t="s">
        <v>52</v>
      </c>
    </row>
  </sheetData>
  <mergeCells count="2">
    <mergeCell ref="C3:D3"/>
    <mergeCell ref="F3:G3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75"/>
  <sheetViews>
    <sheetView topLeftCell="A25" workbookViewId="0">
      <selection activeCell="K36" sqref="K36"/>
    </sheetView>
  </sheetViews>
  <sheetFormatPr baseColWidth="10" defaultRowHeight="15"/>
  <cols>
    <col min="2" max="2" width="8.85546875" style="6" customWidth="1"/>
    <col min="3" max="3" width="18.85546875" customWidth="1"/>
    <col min="4" max="4" width="15.5703125" customWidth="1"/>
    <col min="5" max="5" width="15.42578125" customWidth="1"/>
    <col min="6" max="6" width="11.85546875" customWidth="1"/>
    <col min="7" max="7" width="15.7109375" customWidth="1"/>
    <col min="8" max="8" width="10.5703125" style="6" customWidth="1"/>
  </cols>
  <sheetData>
    <row r="1" spans="1:8" ht="26.25">
      <c r="A1" s="5" t="s">
        <v>48</v>
      </c>
    </row>
    <row r="2" spans="1:8" ht="27" thickBot="1">
      <c r="A2" s="5"/>
    </row>
    <row r="3" spans="1:8" ht="19.5" thickBot="1">
      <c r="A3" s="7"/>
      <c r="B3" s="8"/>
      <c r="C3" s="46" t="s">
        <v>28</v>
      </c>
      <c r="D3" s="47"/>
      <c r="E3" s="7"/>
      <c r="F3" s="46" t="s">
        <v>29</v>
      </c>
      <c r="G3" s="47"/>
      <c r="H3" s="8"/>
    </row>
    <row r="4" spans="1:8" ht="18.75">
      <c r="A4" s="9" t="s">
        <v>0</v>
      </c>
      <c r="B4" s="9" t="s">
        <v>1</v>
      </c>
      <c r="C4" s="10" t="s">
        <v>30</v>
      </c>
      <c r="D4" s="10" t="s">
        <v>31</v>
      </c>
      <c r="E4" s="9" t="s">
        <v>2</v>
      </c>
      <c r="F4" s="10" t="s">
        <v>32</v>
      </c>
      <c r="G4" s="10" t="s">
        <v>33</v>
      </c>
      <c r="H4" s="9" t="s">
        <v>3</v>
      </c>
    </row>
    <row r="5" spans="1:8">
      <c r="A5" s="38" t="s">
        <v>6</v>
      </c>
      <c r="B5" s="39">
        <f>OCTUBRE2015!B5</f>
        <v>1</v>
      </c>
      <c r="C5" s="38">
        <v>2182</v>
      </c>
      <c r="D5" s="38">
        <v>730</v>
      </c>
      <c r="E5" s="38">
        <v>86</v>
      </c>
      <c r="F5" s="38">
        <f>SUM(C5:E5)</f>
        <v>2998</v>
      </c>
      <c r="G5" s="38">
        <f>F5</f>
        <v>2998</v>
      </c>
      <c r="H5" s="39" t="s">
        <v>10</v>
      </c>
    </row>
    <row r="6" spans="1:8">
      <c r="A6" s="1" t="s">
        <v>7</v>
      </c>
      <c r="B6" s="11">
        <f>OCTUBRE2015!B6</f>
        <v>2</v>
      </c>
      <c r="C6" s="1">
        <v>1007</v>
      </c>
      <c r="D6" s="1">
        <v>287</v>
      </c>
      <c r="E6" s="1">
        <v>68</v>
      </c>
      <c r="F6" s="1">
        <f t="shared" ref="F6:F34" si="0">SUM(C6:E6)</f>
        <v>1362</v>
      </c>
      <c r="G6" s="1">
        <f>G5+F6</f>
        <v>4360</v>
      </c>
      <c r="H6" s="11" t="s">
        <v>10</v>
      </c>
    </row>
    <row r="7" spans="1:8">
      <c r="A7" s="1" t="s">
        <v>8</v>
      </c>
      <c r="B7" s="11">
        <f>OCTUBRE2015!B7</f>
        <v>3</v>
      </c>
      <c r="C7" s="1">
        <v>849</v>
      </c>
      <c r="D7" s="1">
        <v>286</v>
      </c>
      <c r="E7" s="1">
        <v>81</v>
      </c>
      <c r="F7" s="1">
        <f t="shared" si="0"/>
        <v>1216</v>
      </c>
      <c r="G7" s="1">
        <f t="shared" ref="G7:G34" si="1">G6+F7</f>
        <v>5576</v>
      </c>
      <c r="H7" s="11" t="s">
        <v>10</v>
      </c>
    </row>
    <row r="8" spans="1:8">
      <c r="A8" s="1" t="s">
        <v>35</v>
      </c>
      <c r="B8" s="11">
        <f>OCTUBRE2015!B8</f>
        <v>4</v>
      </c>
      <c r="C8" s="1">
        <v>453</v>
      </c>
      <c r="D8" s="1">
        <v>63</v>
      </c>
      <c r="E8" s="1">
        <v>32</v>
      </c>
      <c r="F8" s="1">
        <f t="shared" si="0"/>
        <v>548</v>
      </c>
      <c r="G8" s="1">
        <f t="shared" si="1"/>
        <v>6124</v>
      </c>
      <c r="H8" s="11" t="s">
        <v>10</v>
      </c>
    </row>
    <row r="9" spans="1:8">
      <c r="A9" s="1" t="s">
        <v>4</v>
      </c>
      <c r="B9" s="11">
        <f>OCTUBRE2015!B9</f>
        <v>5</v>
      </c>
      <c r="C9" s="1">
        <v>696</v>
      </c>
      <c r="D9" s="1">
        <v>157</v>
      </c>
      <c r="E9" s="1">
        <v>49</v>
      </c>
      <c r="F9" s="1">
        <f t="shared" si="0"/>
        <v>902</v>
      </c>
      <c r="G9" s="1">
        <f t="shared" si="1"/>
        <v>7026</v>
      </c>
      <c r="H9" s="11" t="s">
        <v>12</v>
      </c>
    </row>
    <row r="10" spans="1:8">
      <c r="A10" s="1" t="s">
        <v>5</v>
      </c>
      <c r="B10" s="11">
        <f>OCTUBRE2015!B10</f>
        <v>6</v>
      </c>
      <c r="C10" s="1">
        <v>1370</v>
      </c>
      <c r="D10" s="1">
        <v>328</v>
      </c>
      <c r="E10" s="1">
        <v>78</v>
      </c>
      <c r="F10" s="1">
        <f t="shared" si="0"/>
        <v>1776</v>
      </c>
      <c r="G10" s="1">
        <f t="shared" si="1"/>
        <v>8802</v>
      </c>
      <c r="H10" s="11" t="s">
        <v>10</v>
      </c>
    </row>
    <row r="11" spans="1:8">
      <c r="A11" s="1" t="s">
        <v>34</v>
      </c>
      <c r="B11" s="11">
        <f>OCTUBRE2015!B11</f>
        <v>7</v>
      </c>
      <c r="C11" s="1">
        <v>1935</v>
      </c>
      <c r="D11" s="1">
        <v>564</v>
      </c>
      <c r="E11" s="1">
        <v>131</v>
      </c>
      <c r="F11" s="1">
        <f t="shared" si="0"/>
        <v>2630</v>
      </c>
      <c r="G11" s="1">
        <f t="shared" si="1"/>
        <v>11432</v>
      </c>
      <c r="H11" s="11" t="s">
        <v>10</v>
      </c>
    </row>
    <row r="12" spans="1:8">
      <c r="A12" s="38" t="s">
        <v>6</v>
      </c>
      <c r="B12" s="39">
        <f>OCTUBRE2015!B12</f>
        <v>8</v>
      </c>
      <c r="C12" s="38">
        <v>2059</v>
      </c>
      <c r="D12" s="38">
        <v>596</v>
      </c>
      <c r="E12" s="38">
        <v>151</v>
      </c>
      <c r="F12" s="38">
        <f t="shared" si="0"/>
        <v>2806</v>
      </c>
      <c r="G12" s="38">
        <f t="shared" si="1"/>
        <v>14238</v>
      </c>
      <c r="H12" s="39" t="s">
        <v>10</v>
      </c>
    </row>
    <row r="13" spans="1:8">
      <c r="A13" s="1" t="s">
        <v>7</v>
      </c>
      <c r="B13" s="11">
        <f>OCTUBRE2015!B13</f>
        <v>9</v>
      </c>
      <c r="C13" s="1">
        <v>1129</v>
      </c>
      <c r="D13" s="1">
        <v>387</v>
      </c>
      <c r="E13" s="1">
        <v>77</v>
      </c>
      <c r="F13" s="1">
        <f t="shared" si="0"/>
        <v>1593</v>
      </c>
      <c r="G13" s="1">
        <f t="shared" si="1"/>
        <v>15831</v>
      </c>
      <c r="H13" s="11" t="s">
        <v>10</v>
      </c>
    </row>
    <row r="14" spans="1:8">
      <c r="A14" s="1" t="s">
        <v>8</v>
      </c>
      <c r="B14" s="11">
        <f>OCTUBRE2015!B14</f>
        <v>10</v>
      </c>
      <c r="C14" s="1">
        <v>733</v>
      </c>
      <c r="D14" s="1">
        <v>349</v>
      </c>
      <c r="E14" s="1">
        <v>49</v>
      </c>
      <c r="F14" s="1">
        <f t="shared" si="0"/>
        <v>1131</v>
      </c>
      <c r="G14" s="1">
        <f t="shared" si="1"/>
        <v>16962</v>
      </c>
      <c r="H14" s="11" t="s">
        <v>19</v>
      </c>
    </row>
    <row r="15" spans="1:8">
      <c r="A15" s="1" t="s">
        <v>35</v>
      </c>
      <c r="B15" s="11">
        <f>OCTUBRE2015!B15</f>
        <v>11</v>
      </c>
      <c r="C15" s="1">
        <v>1211</v>
      </c>
      <c r="D15" s="1">
        <v>363</v>
      </c>
      <c r="E15" s="1">
        <v>68</v>
      </c>
      <c r="F15" s="1">
        <f t="shared" si="0"/>
        <v>1642</v>
      </c>
      <c r="G15" s="1">
        <f t="shared" si="1"/>
        <v>18604</v>
      </c>
      <c r="H15" s="11" t="s">
        <v>10</v>
      </c>
    </row>
    <row r="16" spans="1:8">
      <c r="A16" s="1" t="s">
        <v>4</v>
      </c>
      <c r="B16" s="11">
        <f>OCTUBRE2015!B16</f>
        <v>12</v>
      </c>
      <c r="C16" s="1">
        <v>563</v>
      </c>
      <c r="D16" s="1">
        <v>232</v>
      </c>
      <c r="E16" s="1">
        <v>36</v>
      </c>
      <c r="F16" s="1">
        <f t="shared" si="0"/>
        <v>831</v>
      </c>
      <c r="G16" s="1">
        <f t="shared" si="1"/>
        <v>19435</v>
      </c>
      <c r="H16" s="11" t="s">
        <v>12</v>
      </c>
    </row>
    <row r="17" spans="1:10">
      <c r="A17" s="1" t="s">
        <v>5</v>
      </c>
      <c r="B17" s="11">
        <f>OCTUBRE2015!B17</f>
        <v>13</v>
      </c>
      <c r="C17" s="1">
        <v>914</v>
      </c>
      <c r="D17" s="1">
        <v>299</v>
      </c>
      <c r="E17" s="1">
        <v>54</v>
      </c>
      <c r="F17" s="1">
        <f t="shared" si="0"/>
        <v>1267</v>
      </c>
      <c r="G17" s="1">
        <f t="shared" si="1"/>
        <v>20702</v>
      </c>
      <c r="H17" s="11" t="s">
        <v>15</v>
      </c>
    </row>
    <row r="18" spans="1:10">
      <c r="A18" s="1" t="s">
        <v>34</v>
      </c>
      <c r="B18" s="11">
        <f>OCTUBRE2015!B18</f>
        <v>14</v>
      </c>
      <c r="C18" s="1">
        <v>1920</v>
      </c>
      <c r="D18" s="1">
        <v>531</v>
      </c>
      <c r="E18" s="1">
        <v>86</v>
      </c>
      <c r="F18" s="1">
        <f t="shared" si="0"/>
        <v>2537</v>
      </c>
      <c r="G18" s="1">
        <f t="shared" si="1"/>
        <v>23239</v>
      </c>
      <c r="H18" s="11" t="s">
        <v>10</v>
      </c>
    </row>
    <row r="19" spans="1:10">
      <c r="A19" s="38" t="s">
        <v>6</v>
      </c>
      <c r="B19" s="39">
        <f>OCTUBRE2015!B19</f>
        <v>15</v>
      </c>
      <c r="C19" s="38">
        <v>2342</v>
      </c>
      <c r="D19" s="38">
        <v>682</v>
      </c>
      <c r="E19" s="38">
        <v>131</v>
      </c>
      <c r="F19" s="38">
        <f t="shared" si="0"/>
        <v>3155</v>
      </c>
      <c r="G19" s="38">
        <f t="shared" si="1"/>
        <v>26394</v>
      </c>
      <c r="H19" s="39" t="s">
        <v>10</v>
      </c>
    </row>
    <row r="20" spans="1:10">
      <c r="A20" s="1" t="s">
        <v>7</v>
      </c>
      <c r="B20" s="11">
        <f>OCTUBRE2015!B20</f>
        <v>16</v>
      </c>
      <c r="C20" s="1">
        <v>830</v>
      </c>
      <c r="D20" s="1">
        <v>199</v>
      </c>
      <c r="E20" s="1">
        <v>68</v>
      </c>
      <c r="F20" s="1">
        <f t="shared" si="0"/>
        <v>1097</v>
      </c>
      <c r="G20" s="1">
        <f t="shared" si="1"/>
        <v>27491</v>
      </c>
      <c r="H20" s="11" t="s">
        <v>13</v>
      </c>
    </row>
    <row r="21" spans="1:10">
      <c r="A21" s="1" t="s">
        <v>8</v>
      </c>
      <c r="B21" s="11">
        <f>OCTUBRE2015!B21</f>
        <v>17</v>
      </c>
      <c r="C21" s="1">
        <v>735</v>
      </c>
      <c r="D21" s="1">
        <v>231</v>
      </c>
      <c r="E21" s="1">
        <v>67</v>
      </c>
      <c r="F21" s="1">
        <f t="shared" si="0"/>
        <v>1033</v>
      </c>
      <c r="G21" s="1">
        <f t="shared" si="1"/>
        <v>28524</v>
      </c>
      <c r="H21" s="11" t="s">
        <v>16</v>
      </c>
    </row>
    <row r="22" spans="1:10">
      <c r="A22" s="1" t="s">
        <v>35</v>
      </c>
      <c r="B22" s="11">
        <f>OCTUBRE2015!B22</f>
        <v>18</v>
      </c>
      <c r="C22" s="1">
        <v>853</v>
      </c>
      <c r="D22" s="1">
        <v>210</v>
      </c>
      <c r="E22" s="1">
        <v>76</v>
      </c>
      <c r="F22" s="1">
        <f t="shared" si="0"/>
        <v>1139</v>
      </c>
      <c r="G22" s="1">
        <f t="shared" si="1"/>
        <v>29663</v>
      </c>
      <c r="H22" s="11" t="s">
        <v>15</v>
      </c>
    </row>
    <row r="23" spans="1:10">
      <c r="A23" s="1" t="s">
        <v>4</v>
      </c>
      <c r="B23" s="11">
        <f>OCTUBRE2015!B23</f>
        <v>19</v>
      </c>
      <c r="C23" s="1">
        <v>634</v>
      </c>
      <c r="D23" s="1">
        <v>144</v>
      </c>
      <c r="E23" s="1">
        <v>42</v>
      </c>
      <c r="F23" s="1">
        <f t="shared" si="0"/>
        <v>820</v>
      </c>
      <c r="G23" s="1">
        <f t="shared" si="1"/>
        <v>30483</v>
      </c>
      <c r="H23" s="11" t="s">
        <v>12</v>
      </c>
    </row>
    <row r="24" spans="1:10">
      <c r="A24" s="1" t="s">
        <v>5</v>
      </c>
      <c r="B24" s="11">
        <f>OCTUBRE2015!B24</f>
        <v>20</v>
      </c>
      <c r="C24" s="1">
        <v>1021</v>
      </c>
      <c r="D24" s="1">
        <v>177</v>
      </c>
      <c r="E24" s="1">
        <v>58</v>
      </c>
      <c r="F24" s="1">
        <f t="shared" si="0"/>
        <v>1256</v>
      </c>
      <c r="G24" s="1">
        <f t="shared" si="1"/>
        <v>31739</v>
      </c>
      <c r="H24" s="11" t="s">
        <v>15</v>
      </c>
    </row>
    <row r="25" spans="1:10">
      <c r="A25" s="1" t="s">
        <v>34</v>
      </c>
      <c r="B25" s="11">
        <f>OCTUBRE2015!B25</f>
        <v>21</v>
      </c>
      <c r="C25" s="1">
        <v>1006</v>
      </c>
      <c r="D25" s="1">
        <v>238</v>
      </c>
      <c r="E25" s="1">
        <v>71</v>
      </c>
      <c r="F25" s="1">
        <f t="shared" si="0"/>
        <v>1315</v>
      </c>
      <c r="G25" s="1">
        <f t="shared" si="1"/>
        <v>33054</v>
      </c>
      <c r="H25" s="11" t="s">
        <v>10</v>
      </c>
    </row>
    <row r="26" spans="1:10">
      <c r="A26" s="38" t="s">
        <v>6</v>
      </c>
      <c r="B26" s="39">
        <f>OCTUBRE2015!B26</f>
        <v>22</v>
      </c>
      <c r="C26" s="38">
        <v>327</v>
      </c>
      <c r="D26" s="38">
        <v>102</v>
      </c>
      <c r="E26" s="38">
        <v>12</v>
      </c>
      <c r="F26" s="38">
        <f t="shared" si="0"/>
        <v>441</v>
      </c>
      <c r="G26" s="38">
        <f t="shared" si="1"/>
        <v>33495</v>
      </c>
      <c r="H26" s="39" t="s">
        <v>10</v>
      </c>
    </row>
    <row r="27" spans="1:10">
      <c r="A27" s="1" t="s">
        <v>7</v>
      </c>
      <c r="B27" s="11">
        <f>OCTUBRE2015!B27</f>
        <v>23</v>
      </c>
      <c r="C27" s="1">
        <v>930</v>
      </c>
      <c r="D27" s="1">
        <v>180</v>
      </c>
      <c r="E27" s="1">
        <v>65</v>
      </c>
      <c r="F27" s="1">
        <f t="shared" si="0"/>
        <v>1175</v>
      </c>
      <c r="G27" s="1">
        <f t="shared" si="1"/>
        <v>34670</v>
      </c>
      <c r="H27" s="11" t="s">
        <v>10</v>
      </c>
    </row>
    <row r="28" spans="1:10">
      <c r="A28" s="1" t="s">
        <v>8</v>
      </c>
      <c r="B28" s="11">
        <f>OCTUBRE2015!B28</f>
        <v>24</v>
      </c>
      <c r="C28" s="1">
        <v>894</v>
      </c>
      <c r="D28" s="1">
        <v>159</v>
      </c>
      <c r="E28" s="1">
        <v>81</v>
      </c>
      <c r="F28" s="1">
        <f t="shared" si="0"/>
        <v>1134</v>
      </c>
      <c r="G28" s="1">
        <f t="shared" si="1"/>
        <v>35804</v>
      </c>
      <c r="H28" s="11" t="s">
        <v>10</v>
      </c>
    </row>
    <row r="29" spans="1:10">
      <c r="A29" s="1" t="s">
        <v>35</v>
      </c>
      <c r="B29" s="11">
        <f>OCTUBRE2015!B29</f>
        <v>25</v>
      </c>
      <c r="C29" s="1">
        <v>1101</v>
      </c>
      <c r="D29" s="1">
        <v>170</v>
      </c>
      <c r="E29" s="1">
        <v>92</v>
      </c>
      <c r="F29" s="1">
        <f t="shared" si="0"/>
        <v>1363</v>
      </c>
      <c r="G29" s="1">
        <f t="shared" si="1"/>
        <v>37167</v>
      </c>
      <c r="H29" s="11" t="s">
        <v>10</v>
      </c>
    </row>
    <row r="30" spans="1:10">
      <c r="A30" s="1" t="s">
        <v>4</v>
      </c>
      <c r="B30" s="11">
        <f>OCTUBRE2015!B30</f>
        <v>26</v>
      </c>
      <c r="C30" s="1">
        <v>773</v>
      </c>
      <c r="D30" s="1">
        <v>180</v>
      </c>
      <c r="E30" s="1">
        <v>60</v>
      </c>
      <c r="F30" s="1">
        <f t="shared" si="0"/>
        <v>1013</v>
      </c>
      <c r="G30" s="1">
        <f t="shared" si="1"/>
        <v>38180</v>
      </c>
      <c r="H30" s="11" t="s">
        <v>14</v>
      </c>
    </row>
    <row r="31" spans="1:10">
      <c r="A31" s="1" t="s">
        <v>5</v>
      </c>
      <c r="B31" s="11">
        <f>OCTUBRE2015!B31</f>
        <v>27</v>
      </c>
      <c r="C31" s="1">
        <v>1248</v>
      </c>
      <c r="D31" s="1">
        <v>371</v>
      </c>
      <c r="E31" s="1">
        <v>92</v>
      </c>
      <c r="F31" s="1">
        <f t="shared" si="0"/>
        <v>1711</v>
      </c>
      <c r="G31" s="1">
        <f t="shared" si="1"/>
        <v>39891</v>
      </c>
      <c r="H31" s="11" t="s">
        <v>12</v>
      </c>
    </row>
    <row r="32" spans="1:10">
      <c r="A32" s="1" t="s">
        <v>34</v>
      </c>
      <c r="B32" s="11">
        <f>OCTUBRE2015!B32</f>
        <v>28</v>
      </c>
      <c r="C32" s="1">
        <v>2910</v>
      </c>
      <c r="D32" s="1">
        <v>1016</v>
      </c>
      <c r="E32" s="1">
        <v>128</v>
      </c>
      <c r="F32" s="40">
        <f t="shared" si="0"/>
        <v>4054</v>
      </c>
      <c r="G32" s="1">
        <f t="shared" si="1"/>
        <v>43945</v>
      </c>
      <c r="H32" s="11" t="s">
        <v>10</v>
      </c>
      <c r="I32" s="20">
        <v>4054</v>
      </c>
      <c r="J32" t="s">
        <v>75</v>
      </c>
    </row>
    <row r="33" spans="1:8">
      <c r="A33" s="38" t="s">
        <v>6</v>
      </c>
      <c r="B33" s="39">
        <f>OCTUBRE2015!B33</f>
        <v>29</v>
      </c>
      <c r="C33" s="38">
        <v>2033</v>
      </c>
      <c r="D33" s="38">
        <v>619</v>
      </c>
      <c r="E33" s="38">
        <v>122</v>
      </c>
      <c r="F33" s="38">
        <f t="shared" si="0"/>
        <v>2774</v>
      </c>
      <c r="G33" s="38">
        <f t="shared" si="1"/>
        <v>46719</v>
      </c>
      <c r="H33" s="39" t="s">
        <v>10</v>
      </c>
    </row>
    <row r="34" spans="1:8" ht="15.75" thickBot="1">
      <c r="A34" s="1" t="s">
        <v>7</v>
      </c>
      <c r="B34" s="11">
        <f>OCTUBRE2015!B34</f>
        <v>30</v>
      </c>
      <c r="C34" s="1">
        <v>746</v>
      </c>
      <c r="D34" s="1">
        <v>246</v>
      </c>
      <c r="E34" s="1">
        <v>38</v>
      </c>
      <c r="F34" s="1">
        <f t="shared" si="0"/>
        <v>1030</v>
      </c>
      <c r="G34" s="1">
        <f t="shared" si="1"/>
        <v>47749</v>
      </c>
      <c r="H34" s="11" t="s">
        <v>10</v>
      </c>
    </row>
    <row r="35" spans="1:8" ht="15.75" thickBot="1">
      <c r="B35"/>
      <c r="E35" s="14" t="s">
        <v>49</v>
      </c>
      <c r="F35" s="15"/>
      <c r="G35" s="16">
        <f>G34/B34</f>
        <v>1591.6333333333334</v>
      </c>
    </row>
    <row r="36" spans="1:8" ht="26.25">
      <c r="A36" s="17" t="s">
        <v>50</v>
      </c>
      <c r="B36"/>
      <c r="G36" s="18">
        <f>OCTUBRE2015!G37+NOVIEMBRE2015!G34</f>
        <v>6942624</v>
      </c>
    </row>
    <row r="74" spans="3:4">
      <c r="C74" s="19"/>
      <c r="D74" t="s">
        <v>51</v>
      </c>
    </row>
    <row r="75" spans="3:4">
      <c r="C75" s="20"/>
      <c r="D75" t="s">
        <v>52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77"/>
  <sheetViews>
    <sheetView topLeftCell="A16" workbookViewId="0">
      <selection activeCell="K30" sqref="K30"/>
    </sheetView>
  </sheetViews>
  <sheetFormatPr baseColWidth="10" defaultRowHeight="15"/>
  <cols>
    <col min="2" max="2" width="8.85546875" style="6" customWidth="1"/>
    <col min="3" max="3" width="18.7109375" customWidth="1"/>
    <col min="4" max="4" width="15.42578125" customWidth="1"/>
    <col min="5" max="5" width="14.85546875" customWidth="1"/>
    <col min="6" max="6" width="14.7109375" customWidth="1"/>
    <col min="7" max="7" width="10" customWidth="1"/>
    <col min="8" max="8" width="16.42578125" customWidth="1"/>
    <col min="9" max="9" width="10.7109375" style="6" customWidth="1"/>
  </cols>
  <sheetData>
    <row r="1" spans="1:11" ht="26.25">
      <c r="A1" s="5" t="s">
        <v>27</v>
      </c>
      <c r="H1" s="6"/>
    </row>
    <row r="2" spans="1:11" ht="27" thickBot="1">
      <c r="A2" s="5"/>
      <c r="H2" s="6"/>
    </row>
    <row r="3" spans="1:11" ht="19.5" thickBot="1">
      <c r="A3" s="7"/>
      <c r="B3" s="8"/>
      <c r="C3" s="48" t="s">
        <v>28</v>
      </c>
      <c r="D3" s="49"/>
      <c r="E3" s="50"/>
      <c r="F3" s="7"/>
      <c r="G3" s="46" t="s">
        <v>29</v>
      </c>
      <c r="H3" s="47"/>
      <c r="I3" s="8"/>
    </row>
    <row r="4" spans="1:11" ht="18.75">
      <c r="A4" s="9" t="s">
        <v>0</v>
      </c>
      <c r="B4" s="9" t="s">
        <v>1</v>
      </c>
      <c r="C4" s="10" t="s">
        <v>30</v>
      </c>
      <c r="D4" s="10" t="s">
        <v>31</v>
      </c>
      <c r="E4" s="13" t="s">
        <v>25</v>
      </c>
      <c r="F4" s="9" t="s">
        <v>2</v>
      </c>
      <c r="G4" s="10" t="s">
        <v>32</v>
      </c>
      <c r="H4" s="10" t="s">
        <v>33</v>
      </c>
      <c r="I4" s="9" t="s">
        <v>3</v>
      </c>
    </row>
    <row r="5" spans="1:11">
      <c r="A5" s="1" t="s">
        <v>8</v>
      </c>
      <c r="B5" s="11">
        <f>NOVIEMBRE2015!B5</f>
        <v>1</v>
      </c>
      <c r="C5" s="1">
        <v>496</v>
      </c>
      <c r="D5" s="1">
        <v>185</v>
      </c>
      <c r="E5" s="1"/>
      <c r="F5" s="1">
        <v>74</v>
      </c>
      <c r="G5" s="1">
        <f>SUM(C5:F5)</f>
        <v>755</v>
      </c>
      <c r="H5" s="1">
        <f>G5</f>
        <v>755</v>
      </c>
      <c r="I5" s="11" t="s">
        <v>10</v>
      </c>
    </row>
    <row r="6" spans="1:11">
      <c r="A6" s="1" t="s">
        <v>35</v>
      </c>
      <c r="B6" s="11">
        <f>NOVIEMBRE2015!B6</f>
        <v>2</v>
      </c>
      <c r="C6" s="1">
        <v>672</v>
      </c>
      <c r="D6" s="1">
        <v>204</v>
      </c>
      <c r="E6" s="1"/>
      <c r="F6" s="1">
        <v>71</v>
      </c>
      <c r="G6" s="1">
        <f t="shared" ref="G6:G35" si="0">SUM(C6:F6)</f>
        <v>947</v>
      </c>
      <c r="H6" s="1">
        <f>H5+G6</f>
        <v>1702</v>
      </c>
      <c r="I6" s="11" t="s">
        <v>10</v>
      </c>
    </row>
    <row r="7" spans="1:11">
      <c r="A7" s="1" t="s">
        <v>4</v>
      </c>
      <c r="B7" s="11">
        <f>NOVIEMBRE2015!B7</f>
        <v>3</v>
      </c>
      <c r="C7" s="1">
        <v>532</v>
      </c>
      <c r="D7" s="1">
        <v>111</v>
      </c>
      <c r="E7" s="1"/>
      <c r="F7" s="1">
        <v>52</v>
      </c>
      <c r="G7" s="1">
        <f t="shared" si="0"/>
        <v>695</v>
      </c>
      <c r="H7" s="1">
        <f t="shared" ref="H7:H33" si="1">H6+G7</f>
        <v>2397</v>
      </c>
      <c r="I7" s="11" t="s">
        <v>17</v>
      </c>
    </row>
    <row r="8" spans="1:11">
      <c r="A8" s="1" t="s">
        <v>5</v>
      </c>
      <c r="B8" s="11">
        <f>NOVIEMBRE2015!B8</f>
        <v>4</v>
      </c>
      <c r="C8" s="1">
        <v>546</v>
      </c>
      <c r="D8" s="1">
        <v>188</v>
      </c>
      <c r="E8" s="1"/>
      <c r="F8" s="1">
        <v>58</v>
      </c>
      <c r="G8" s="1">
        <f t="shared" si="0"/>
        <v>792</v>
      </c>
      <c r="H8" s="1">
        <f t="shared" si="1"/>
        <v>3189</v>
      </c>
      <c r="I8" s="11" t="str">
        <f>NOVIEMBRE2015!H8</f>
        <v>B</v>
      </c>
    </row>
    <row r="9" spans="1:11">
      <c r="A9" s="1" t="s">
        <v>34</v>
      </c>
      <c r="B9" s="11">
        <f>NOVIEMBRE2015!B9</f>
        <v>5</v>
      </c>
      <c r="C9" s="1">
        <v>1884</v>
      </c>
      <c r="D9" s="1">
        <v>423</v>
      </c>
      <c r="E9" s="1"/>
      <c r="F9" s="1">
        <v>130</v>
      </c>
      <c r="G9" s="1">
        <f t="shared" si="0"/>
        <v>2437</v>
      </c>
      <c r="H9" s="1">
        <f t="shared" si="1"/>
        <v>5626</v>
      </c>
      <c r="I9" s="11" t="s">
        <v>10</v>
      </c>
    </row>
    <row r="10" spans="1:11">
      <c r="A10" s="38" t="s">
        <v>6</v>
      </c>
      <c r="B10" s="39">
        <f>NOVIEMBRE2015!B10</f>
        <v>6</v>
      </c>
      <c r="C10" s="38">
        <v>3685</v>
      </c>
      <c r="D10" s="38">
        <v>1069</v>
      </c>
      <c r="E10" s="38"/>
      <c r="F10" s="38">
        <v>162</v>
      </c>
      <c r="G10" s="40">
        <f t="shared" si="0"/>
        <v>4916</v>
      </c>
      <c r="H10" s="38">
        <f t="shared" si="1"/>
        <v>10542</v>
      </c>
      <c r="I10" s="39" t="s">
        <v>10</v>
      </c>
      <c r="J10" s="20">
        <v>4916</v>
      </c>
      <c r="K10" t="s">
        <v>75</v>
      </c>
    </row>
    <row r="11" spans="1:11">
      <c r="A11" s="1" t="s">
        <v>7</v>
      </c>
      <c r="B11" s="11">
        <f>NOVIEMBRE2015!B11</f>
        <v>7</v>
      </c>
      <c r="C11" s="1">
        <v>3202</v>
      </c>
      <c r="D11" s="1">
        <v>1120</v>
      </c>
      <c r="E11" s="1"/>
      <c r="F11" s="1">
        <v>154</v>
      </c>
      <c r="G11" s="1">
        <f t="shared" si="0"/>
        <v>4476</v>
      </c>
      <c r="H11" s="1">
        <f t="shared" si="1"/>
        <v>15018</v>
      </c>
      <c r="I11" s="11" t="s">
        <v>10</v>
      </c>
    </row>
    <row r="12" spans="1:11">
      <c r="A12" s="1" t="s">
        <v>8</v>
      </c>
      <c r="B12" s="11">
        <f>NOVIEMBRE2015!B12</f>
        <v>8</v>
      </c>
      <c r="C12" s="1">
        <v>1588</v>
      </c>
      <c r="D12" s="1">
        <v>340</v>
      </c>
      <c r="E12" s="1"/>
      <c r="F12" s="1">
        <v>112</v>
      </c>
      <c r="G12" s="1">
        <f t="shared" si="0"/>
        <v>2040</v>
      </c>
      <c r="H12" s="1">
        <f t="shared" si="1"/>
        <v>17058</v>
      </c>
      <c r="I12" s="11" t="s">
        <v>10</v>
      </c>
    </row>
    <row r="13" spans="1:11">
      <c r="A13" s="1" t="s">
        <v>35</v>
      </c>
      <c r="B13" s="11">
        <f>NOVIEMBRE2015!B13</f>
        <v>9</v>
      </c>
      <c r="C13" s="1">
        <v>211</v>
      </c>
      <c r="D13" s="1">
        <v>61</v>
      </c>
      <c r="E13" s="1"/>
      <c r="F13" s="1">
        <v>27</v>
      </c>
      <c r="G13" s="1">
        <f t="shared" si="0"/>
        <v>299</v>
      </c>
      <c r="H13" s="1">
        <f t="shared" si="1"/>
        <v>17357</v>
      </c>
      <c r="I13" s="11" t="s">
        <v>16</v>
      </c>
    </row>
    <row r="14" spans="1:11">
      <c r="A14" s="1" t="s">
        <v>4</v>
      </c>
      <c r="B14" s="11">
        <f>NOVIEMBRE2015!B14</f>
        <v>10</v>
      </c>
      <c r="C14" s="1">
        <v>514</v>
      </c>
      <c r="D14" s="1">
        <v>120</v>
      </c>
      <c r="E14" s="1"/>
      <c r="F14" s="1">
        <v>45</v>
      </c>
      <c r="G14" s="1">
        <f t="shared" si="0"/>
        <v>679</v>
      </c>
      <c r="H14" s="1">
        <f t="shared" si="1"/>
        <v>18036</v>
      </c>
      <c r="I14" s="11" t="s">
        <v>10</v>
      </c>
    </row>
    <row r="15" spans="1:11">
      <c r="A15" s="1" t="s">
        <v>5</v>
      </c>
      <c r="B15" s="11">
        <f>NOVIEMBRE2015!B15</f>
        <v>11</v>
      </c>
      <c r="C15" s="1">
        <v>702</v>
      </c>
      <c r="D15" s="1">
        <v>131</v>
      </c>
      <c r="E15" s="1"/>
      <c r="F15" s="1">
        <v>56</v>
      </c>
      <c r="G15" s="1">
        <f t="shared" si="0"/>
        <v>889</v>
      </c>
      <c r="H15" s="1">
        <f t="shared" si="1"/>
        <v>18925</v>
      </c>
      <c r="I15" s="11" t="s">
        <v>10</v>
      </c>
    </row>
    <row r="16" spans="1:11">
      <c r="A16" s="1" t="s">
        <v>34</v>
      </c>
      <c r="B16" s="11">
        <f>NOVIEMBRE2015!B16</f>
        <v>12</v>
      </c>
      <c r="C16" s="1">
        <v>850</v>
      </c>
      <c r="D16" s="1">
        <v>150</v>
      </c>
      <c r="E16" s="1"/>
      <c r="F16" s="1">
        <v>85</v>
      </c>
      <c r="G16" s="1">
        <f t="shared" si="0"/>
        <v>1085</v>
      </c>
      <c r="H16" s="1">
        <f t="shared" si="1"/>
        <v>20010</v>
      </c>
      <c r="I16" s="11" t="s">
        <v>26</v>
      </c>
    </row>
    <row r="17" spans="1:9">
      <c r="A17" s="38" t="s">
        <v>6</v>
      </c>
      <c r="B17" s="39">
        <f>NOVIEMBRE2015!B17</f>
        <v>13</v>
      </c>
      <c r="C17" s="38">
        <v>972</v>
      </c>
      <c r="D17" s="38">
        <v>220</v>
      </c>
      <c r="E17" s="38"/>
      <c r="F17" s="38">
        <v>48</v>
      </c>
      <c r="G17" s="38">
        <f t="shared" si="0"/>
        <v>1240</v>
      </c>
      <c r="H17" s="38">
        <f t="shared" si="1"/>
        <v>21250</v>
      </c>
      <c r="I17" s="39" t="s">
        <v>10</v>
      </c>
    </row>
    <row r="18" spans="1:9">
      <c r="A18" s="1" t="s">
        <v>7</v>
      </c>
      <c r="B18" s="11">
        <f>NOVIEMBRE2015!B18</f>
        <v>14</v>
      </c>
      <c r="C18" s="1">
        <v>400</v>
      </c>
      <c r="D18" s="1">
        <v>142</v>
      </c>
      <c r="E18" s="1"/>
      <c r="F18" s="1">
        <v>52</v>
      </c>
      <c r="G18" s="1">
        <f t="shared" si="0"/>
        <v>594</v>
      </c>
      <c r="H18" s="1">
        <f t="shared" si="1"/>
        <v>21844</v>
      </c>
      <c r="I18" s="11" t="s">
        <v>16</v>
      </c>
    </row>
    <row r="19" spans="1:9">
      <c r="A19" s="1" t="s">
        <v>8</v>
      </c>
      <c r="B19" s="11">
        <f>NOVIEMBRE2015!B19</f>
        <v>15</v>
      </c>
      <c r="C19" s="1">
        <v>583</v>
      </c>
      <c r="D19" s="1">
        <v>109</v>
      </c>
      <c r="E19" s="1"/>
      <c r="F19" s="1">
        <v>40</v>
      </c>
      <c r="G19" s="1">
        <f t="shared" si="0"/>
        <v>732</v>
      </c>
      <c r="H19" s="1">
        <f t="shared" si="1"/>
        <v>22576</v>
      </c>
      <c r="I19" s="11" t="str">
        <f>NOVIEMBRE2015!H19</f>
        <v>B</v>
      </c>
    </row>
    <row r="20" spans="1:9">
      <c r="A20" s="1" t="s">
        <v>35</v>
      </c>
      <c r="B20" s="11">
        <f>NOVIEMBRE2015!B20</f>
        <v>16</v>
      </c>
      <c r="C20" s="1">
        <v>650</v>
      </c>
      <c r="D20" s="1">
        <v>80</v>
      </c>
      <c r="E20" s="1"/>
      <c r="F20" s="1">
        <v>44</v>
      </c>
      <c r="G20" s="1">
        <f t="shared" si="0"/>
        <v>774</v>
      </c>
      <c r="H20" s="1">
        <f t="shared" si="1"/>
        <v>23350</v>
      </c>
      <c r="I20" s="11" t="s">
        <v>10</v>
      </c>
    </row>
    <row r="21" spans="1:9">
      <c r="A21" s="1" t="s">
        <v>4</v>
      </c>
      <c r="B21" s="11">
        <f>NOVIEMBRE2015!B21</f>
        <v>17</v>
      </c>
      <c r="C21" s="1">
        <v>158</v>
      </c>
      <c r="D21" s="1">
        <v>22</v>
      </c>
      <c r="E21" s="1"/>
      <c r="F21" s="1">
        <v>8</v>
      </c>
      <c r="G21" s="1">
        <f t="shared" si="0"/>
        <v>188</v>
      </c>
      <c r="H21" s="1">
        <f t="shared" si="1"/>
        <v>23538</v>
      </c>
      <c r="I21" s="11" t="s">
        <v>12</v>
      </c>
    </row>
    <row r="22" spans="1:9">
      <c r="A22" s="1" t="s">
        <v>5</v>
      </c>
      <c r="B22" s="11">
        <f>NOVIEMBRE2015!B22</f>
        <v>18</v>
      </c>
      <c r="C22" s="1">
        <v>426</v>
      </c>
      <c r="D22" s="1">
        <v>30</v>
      </c>
      <c r="E22" s="1"/>
      <c r="F22" s="1">
        <v>29</v>
      </c>
      <c r="G22" s="1">
        <f t="shared" si="0"/>
        <v>485</v>
      </c>
      <c r="H22" s="1">
        <f t="shared" si="1"/>
        <v>24023</v>
      </c>
      <c r="I22" s="11" t="s">
        <v>12</v>
      </c>
    </row>
    <row r="23" spans="1:9">
      <c r="A23" s="1" t="s">
        <v>34</v>
      </c>
      <c r="B23" s="11">
        <f>NOVIEMBRE2015!B23</f>
        <v>19</v>
      </c>
      <c r="C23" s="1">
        <v>965</v>
      </c>
      <c r="D23" s="1">
        <v>159</v>
      </c>
      <c r="E23" s="1"/>
      <c r="F23" s="1">
        <v>116</v>
      </c>
      <c r="G23" s="1">
        <f t="shared" si="0"/>
        <v>1240</v>
      </c>
      <c r="H23" s="1">
        <f t="shared" si="1"/>
        <v>25263</v>
      </c>
      <c r="I23" s="11" t="s">
        <v>10</v>
      </c>
    </row>
    <row r="24" spans="1:9">
      <c r="A24" s="38" t="s">
        <v>6</v>
      </c>
      <c r="B24" s="39">
        <f>NOVIEMBRE2015!B24</f>
        <v>20</v>
      </c>
      <c r="C24" s="38">
        <v>1393</v>
      </c>
      <c r="D24" s="38">
        <v>266</v>
      </c>
      <c r="E24" s="38"/>
      <c r="F24" s="38">
        <v>40</v>
      </c>
      <c r="G24" s="38">
        <f t="shared" si="0"/>
        <v>1699</v>
      </c>
      <c r="H24" s="38">
        <f t="shared" si="1"/>
        <v>26962</v>
      </c>
      <c r="I24" s="39" t="s">
        <v>10</v>
      </c>
    </row>
    <row r="25" spans="1:9">
      <c r="A25" s="1" t="s">
        <v>7</v>
      </c>
      <c r="B25" s="11">
        <f>NOVIEMBRE2015!B25</f>
        <v>21</v>
      </c>
      <c r="C25" s="1">
        <v>644</v>
      </c>
      <c r="D25" s="1">
        <v>94</v>
      </c>
      <c r="E25" s="1">
        <v>198</v>
      </c>
      <c r="F25" s="1">
        <v>33</v>
      </c>
      <c r="G25" s="1">
        <f t="shared" si="0"/>
        <v>969</v>
      </c>
      <c r="H25" s="1">
        <f t="shared" si="1"/>
        <v>27931</v>
      </c>
      <c r="I25" s="11" t="s">
        <v>14</v>
      </c>
    </row>
    <row r="26" spans="1:9">
      <c r="A26" s="1" t="s">
        <v>8</v>
      </c>
      <c r="B26" s="11">
        <f>NOVIEMBRE2015!B26</f>
        <v>22</v>
      </c>
      <c r="C26" s="1">
        <v>213</v>
      </c>
      <c r="D26" s="1">
        <v>11</v>
      </c>
      <c r="E26" s="1"/>
      <c r="F26" s="1">
        <v>12</v>
      </c>
      <c r="G26" s="1">
        <f t="shared" si="0"/>
        <v>236</v>
      </c>
      <c r="H26" s="1">
        <f t="shared" si="1"/>
        <v>28167</v>
      </c>
      <c r="I26" s="11" t="s">
        <v>19</v>
      </c>
    </row>
    <row r="27" spans="1:9">
      <c r="A27" s="1" t="s">
        <v>35</v>
      </c>
      <c r="B27" s="11">
        <f>NOVIEMBRE2015!B27</f>
        <v>23</v>
      </c>
      <c r="C27" s="1">
        <v>309</v>
      </c>
      <c r="D27" s="1">
        <v>64</v>
      </c>
      <c r="E27" s="1"/>
      <c r="F27" s="1">
        <v>22</v>
      </c>
      <c r="G27" s="1">
        <f t="shared" si="0"/>
        <v>395</v>
      </c>
      <c r="H27" s="1">
        <f t="shared" si="1"/>
        <v>28562</v>
      </c>
      <c r="I27" s="11" t="s">
        <v>15</v>
      </c>
    </row>
    <row r="28" spans="1:9">
      <c r="A28" s="1" t="s">
        <v>4</v>
      </c>
      <c r="B28" s="11">
        <f>NOVIEMBRE2015!B28</f>
        <v>24</v>
      </c>
      <c r="C28" s="1">
        <v>379</v>
      </c>
      <c r="D28" s="1">
        <v>51</v>
      </c>
      <c r="E28" s="1"/>
      <c r="F28" s="1">
        <v>34</v>
      </c>
      <c r="G28" s="1">
        <f t="shared" si="0"/>
        <v>464</v>
      </c>
      <c r="H28" s="1">
        <f t="shared" si="1"/>
        <v>29026</v>
      </c>
      <c r="I28" s="11" t="s">
        <v>10</v>
      </c>
    </row>
    <row r="29" spans="1:9">
      <c r="A29" s="1" t="s">
        <v>5</v>
      </c>
      <c r="B29" s="11">
        <f>NOVIEMBRE2015!B29</f>
        <v>25</v>
      </c>
      <c r="C29" s="1">
        <v>1748</v>
      </c>
      <c r="D29" s="1">
        <v>321</v>
      </c>
      <c r="E29" s="1">
        <v>643</v>
      </c>
      <c r="F29" s="1">
        <v>104</v>
      </c>
      <c r="G29" s="1">
        <f t="shared" si="0"/>
        <v>2816</v>
      </c>
      <c r="H29" s="1">
        <f t="shared" si="1"/>
        <v>31842</v>
      </c>
      <c r="I29" s="11" t="s">
        <v>10</v>
      </c>
    </row>
    <row r="30" spans="1:9">
      <c r="A30" s="1" t="s">
        <v>34</v>
      </c>
      <c r="B30" s="11">
        <f>NOVIEMBRE2015!B30</f>
        <v>26</v>
      </c>
      <c r="C30" s="1">
        <v>2215</v>
      </c>
      <c r="D30" s="1">
        <v>402</v>
      </c>
      <c r="E30" s="1">
        <v>871</v>
      </c>
      <c r="F30" s="1">
        <v>118</v>
      </c>
      <c r="G30" s="1">
        <f t="shared" si="0"/>
        <v>3606</v>
      </c>
      <c r="H30" s="1">
        <f t="shared" si="1"/>
        <v>35448</v>
      </c>
      <c r="I30" s="11" t="s">
        <v>10</v>
      </c>
    </row>
    <row r="31" spans="1:9">
      <c r="A31" s="38" t="s">
        <v>6</v>
      </c>
      <c r="B31" s="39">
        <f>NOVIEMBRE2015!B31</f>
        <v>27</v>
      </c>
      <c r="C31" s="38">
        <v>2661</v>
      </c>
      <c r="D31" s="38">
        <v>498</v>
      </c>
      <c r="E31" s="38">
        <v>1334</v>
      </c>
      <c r="F31" s="38">
        <v>132</v>
      </c>
      <c r="G31" s="38">
        <f t="shared" si="0"/>
        <v>4625</v>
      </c>
      <c r="H31" s="38">
        <f t="shared" si="1"/>
        <v>40073</v>
      </c>
      <c r="I31" s="39" t="s">
        <v>10</v>
      </c>
    </row>
    <row r="32" spans="1:9">
      <c r="A32" s="1" t="s">
        <v>7</v>
      </c>
      <c r="B32" s="11">
        <f>NOVIEMBRE2015!B32</f>
        <v>28</v>
      </c>
      <c r="C32" s="1">
        <v>1495</v>
      </c>
      <c r="D32" s="1">
        <v>192</v>
      </c>
      <c r="E32" s="1">
        <v>255</v>
      </c>
      <c r="F32" s="1">
        <v>42</v>
      </c>
      <c r="G32" s="1">
        <f t="shared" si="0"/>
        <v>1984</v>
      </c>
      <c r="H32" s="1">
        <f t="shared" si="1"/>
        <v>42057</v>
      </c>
      <c r="I32" s="11" t="str">
        <f>NOVIEMBRE2015!H32</f>
        <v>B</v>
      </c>
    </row>
    <row r="33" spans="1:9">
      <c r="A33" s="1" t="s">
        <v>8</v>
      </c>
      <c r="B33" s="11">
        <f>NOVIEMBRE2015!B33</f>
        <v>29</v>
      </c>
      <c r="C33" s="1">
        <v>617</v>
      </c>
      <c r="D33" s="1">
        <v>71</v>
      </c>
      <c r="E33" s="1">
        <v>104</v>
      </c>
      <c r="F33" s="1">
        <v>60</v>
      </c>
      <c r="G33" s="1">
        <f t="shared" si="0"/>
        <v>852</v>
      </c>
      <c r="H33" s="1">
        <f t="shared" si="1"/>
        <v>42909</v>
      </c>
      <c r="I33" s="11" t="s">
        <v>19</v>
      </c>
    </row>
    <row r="34" spans="1:9">
      <c r="A34" s="1" t="s">
        <v>35</v>
      </c>
      <c r="B34" s="11">
        <f>NOVIEMBRE2015!B34</f>
        <v>30</v>
      </c>
      <c r="C34" s="1">
        <v>1150</v>
      </c>
      <c r="D34" s="1">
        <v>155</v>
      </c>
      <c r="E34" s="1">
        <v>383</v>
      </c>
      <c r="F34" s="1">
        <v>90</v>
      </c>
      <c r="G34" s="1">
        <v>1778</v>
      </c>
      <c r="H34" s="1">
        <f>H33+G34</f>
        <v>44687</v>
      </c>
      <c r="I34" s="11" t="s">
        <v>10</v>
      </c>
    </row>
    <row r="35" spans="1:9" ht="15.75" thickBot="1">
      <c r="A35" s="1" t="s">
        <v>4</v>
      </c>
      <c r="B35" s="11">
        <v>31</v>
      </c>
      <c r="C35" s="3">
        <v>936</v>
      </c>
      <c r="D35" s="3">
        <v>192</v>
      </c>
      <c r="E35" s="21">
        <v>263</v>
      </c>
      <c r="F35" s="21">
        <v>83</v>
      </c>
      <c r="G35" s="21">
        <f t="shared" si="0"/>
        <v>1474</v>
      </c>
      <c r="H35" s="2">
        <f>H34+G35</f>
        <v>46161</v>
      </c>
      <c r="I35" s="11" t="s">
        <v>10</v>
      </c>
    </row>
    <row r="36" spans="1:9" ht="15.75" thickBot="1">
      <c r="B36"/>
      <c r="E36" s="14" t="s">
        <v>49</v>
      </c>
      <c r="F36" s="15"/>
      <c r="G36" s="15"/>
      <c r="H36" s="16">
        <f>H35/B35</f>
        <v>1489.0645161290322</v>
      </c>
      <c r="I36"/>
    </row>
    <row r="37" spans="1:9" ht="26.25">
      <c r="A37" s="17" t="s">
        <v>50</v>
      </c>
      <c r="B37"/>
      <c r="H37" s="18">
        <f>NOVIEMBRE2015!G36+DICIEMBRE2015!H35</f>
        <v>6988785</v>
      </c>
      <c r="I37"/>
    </row>
    <row r="38" spans="1:9">
      <c r="H38" s="6"/>
      <c r="I38"/>
    </row>
    <row r="39" spans="1:9">
      <c r="H39" s="6"/>
      <c r="I39"/>
    </row>
    <row r="40" spans="1:9">
      <c r="H40" s="6"/>
      <c r="I40"/>
    </row>
    <row r="41" spans="1:9">
      <c r="H41" s="6"/>
      <c r="I41"/>
    </row>
    <row r="42" spans="1:9">
      <c r="H42" s="6"/>
      <c r="I42"/>
    </row>
    <row r="43" spans="1:9">
      <c r="H43" s="6"/>
      <c r="I43"/>
    </row>
    <row r="44" spans="1:9">
      <c r="H44" s="6"/>
      <c r="I44"/>
    </row>
    <row r="45" spans="1:9">
      <c r="H45" s="6"/>
      <c r="I45"/>
    </row>
    <row r="46" spans="1:9">
      <c r="H46" s="6"/>
      <c r="I46"/>
    </row>
    <row r="47" spans="1:9">
      <c r="H47" s="6"/>
      <c r="I47"/>
    </row>
    <row r="48" spans="1:9">
      <c r="H48" s="6"/>
      <c r="I48"/>
    </row>
    <row r="49" spans="8:9">
      <c r="H49" s="6"/>
      <c r="I49"/>
    </row>
    <row r="50" spans="8:9">
      <c r="H50" s="6"/>
      <c r="I50"/>
    </row>
    <row r="51" spans="8:9">
      <c r="H51" s="6"/>
      <c r="I51"/>
    </row>
    <row r="52" spans="8:9">
      <c r="H52" s="6"/>
      <c r="I52"/>
    </row>
    <row r="53" spans="8:9">
      <c r="H53" s="6"/>
      <c r="I53"/>
    </row>
    <row r="54" spans="8:9">
      <c r="H54" s="6"/>
      <c r="I54"/>
    </row>
    <row r="55" spans="8:9">
      <c r="H55" s="6"/>
      <c r="I55"/>
    </row>
    <row r="56" spans="8:9">
      <c r="H56" s="6"/>
      <c r="I56"/>
    </row>
    <row r="57" spans="8:9">
      <c r="H57" s="6"/>
      <c r="I57"/>
    </row>
    <row r="58" spans="8:9">
      <c r="H58" s="6"/>
      <c r="I58"/>
    </row>
    <row r="59" spans="8:9">
      <c r="H59" s="6"/>
      <c r="I59"/>
    </row>
    <row r="60" spans="8:9">
      <c r="H60" s="6"/>
      <c r="I60"/>
    </row>
    <row r="61" spans="8:9">
      <c r="H61" s="6"/>
      <c r="I61"/>
    </row>
    <row r="62" spans="8:9">
      <c r="H62" s="6"/>
      <c r="I62"/>
    </row>
    <row r="63" spans="8:9">
      <c r="H63" s="6"/>
      <c r="I63"/>
    </row>
    <row r="64" spans="8:9">
      <c r="H64" s="6"/>
      <c r="I64"/>
    </row>
    <row r="65" spans="3:9">
      <c r="H65" s="6"/>
      <c r="I65"/>
    </row>
    <row r="66" spans="3:9">
      <c r="H66" s="6"/>
      <c r="I66"/>
    </row>
    <row r="67" spans="3:9">
      <c r="H67" s="6"/>
      <c r="I67"/>
    </row>
    <row r="68" spans="3:9">
      <c r="H68" s="6"/>
      <c r="I68"/>
    </row>
    <row r="69" spans="3:9">
      <c r="H69" s="6"/>
      <c r="I69"/>
    </row>
    <row r="70" spans="3:9">
      <c r="H70" s="6"/>
      <c r="I70"/>
    </row>
    <row r="71" spans="3:9">
      <c r="H71" s="6"/>
      <c r="I71"/>
    </row>
    <row r="72" spans="3:9">
      <c r="H72" s="6"/>
      <c r="I72"/>
    </row>
    <row r="73" spans="3:9">
      <c r="H73" s="6"/>
      <c r="I73"/>
    </row>
    <row r="74" spans="3:9">
      <c r="H74" s="6"/>
      <c r="I74"/>
    </row>
    <row r="75" spans="3:9">
      <c r="C75" s="19"/>
      <c r="D75" t="s">
        <v>51</v>
      </c>
      <c r="H75" s="6"/>
      <c r="I75"/>
    </row>
    <row r="76" spans="3:9">
      <c r="C76" s="20"/>
      <c r="D76" t="s">
        <v>52</v>
      </c>
      <c r="H76" s="6"/>
      <c r="I76"/>
    </row>
    <row r="77" spans="3:9">
      <c r="H77" s="6"/>
      <c r="I77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6"/>
  <sheetViews>
    <sheetView topLeftCell="A17" workbookViewId="0">
      <selection activeCell="A37" sqref="A37"/>
    </sheetView>
  </sheetViews>
  <sheetFormatPr baseColWidth="10" defaultRowHeight="15"/>
  <cols>
    <col min="2" max="2" width="10.7109375" style="6" customWidth="1"/>
    <col min="3" max="3" width="18.7109375" customWidth="1"/>
    <col min="4" max="4" width="15.42578125" customWidth="1"/>
    <col min="5" max="5" width="14.5703125" customWidth="1"/>
    <col min="6" max="6" width="10.5703125" customWidth="1"/>
    <col min="7" max="7" width="16.5703125" customWidth="1"/>
    <col min="8" max="8" width="10.85546875" style="6" customWidth="1"/>
  </cols>
  <sheetData>
    <row r="1" spans="1:9" ht="26.25">
      <c r="A1" s="5" t="s">
        <v>20</v>
      </c>
    </row>
    <row r="2" spans="1:9" ht="27" thickBot="1">
      <c r="A2" s="5"/>
    </row>
    <row r="3" spans="1:9" ht="32.25" customHeight="1" thickBot="1">
      <c r="A3" s="7"/>
      <c r="B3" s="8"/>
      <c r="C3" s="46" t="s">
        <v>28</v>
      </c>
      <c r="D3" s="47"/>
      <c r="E3" s="7"/>
      <c r="F3" s="46" t="s">
        <v>29</v>
      </c>
      <c r="G3" s="47"/>
      <c r="H3" s="8"/>
    </row>
    <row r="4" spans="1:9" ht="18.75">
      <c r="A4" s="9" t="s">
        <v>0</v>
      </c>
      <c r="B4" s="9" t="s">
        <v>1</v>
      </c>
      <c r="C4" s="10" t="s">
        <v>30</v>
      </c>
      <c r="D4" s="10" t="s">
        <v>31</v>
      </c>
      <c r="E4" s="9" t="s">
        <v>2</v>
      </c>
      <c r="F4" s="10" t="s">
        <v>32</v>
      </c>
      <c r="G4" s="10" t="s">
        <v>33</v>
      </c>
      <c r="H4" s="9" t="s">
        <v>3</v>
      </c>
    </row>
    <row r="5" spans="1:9">
      <c r="A5" s="1" t="s">
        <v>4</v>
      </c>
      <c r="B5" s="11">
        <v>1</v>
      </c>
      <c r="C5" s="1">
        <v>925</v>
      </c>
      <c r="D5" s="1">
        <v>134</v>
      </c>
      <c r="E5" s="1">
        <v>38</v>
      </c>
      <c r="F5" s="1">
        <f>SUM(C5:E5)</f>
        <v>1097</v>
      </c>
      <c r="G5" s="1">
        <f>F5</f>
        <v>1097</v>
      </c>
      <c r="H5" s="11" t="s">
        <v>12</v>
      </c>
    </row>
    <row r="6" spans="1:9">
      <c r="A6" s="1" t="s">
        <v>5</v>
      </c>
      <c r="B6" s="11">
        <v>2</v>
      </c>
      <c r="C6" s="1">
        <v>2059</v>
      </c>
      <c r="D6" s="1">
        <v>487</v>
      </c>
      <c r="E6" s="1">
        <v>78</v>
      </c>
      <c r="F6" s="1">
        <f t="shared" ref="F6:F35" si="0">SUM(C6:E6)</f>
        <v>2624</v>
      </c>
      <c r="G6" s="1">
        <f>G5+F6</f>
        <v>3721</v>
      </c>
      <c r="H6" s="11" t="s">
        <v>10</v>
      </c>
    </row>
    <row r="7" spans="1:9">
      <c r="A7" s="1" t="s">
        <v>34</v>
      </c>
      <c r="B7" s="11">
        <v>3</v>
      </c>
      <c r="C7" s="1">
        <v>2383</v>
      </c>
      <c r="D7" s="1">
        <v>474</v>
      </c>
      <c r="E7" s="1">
        <v>104</v>
      </c>
      <c r="F7" s="1">
        <f t="shared" si="0"/>
        <v>2961</v>
      </c>
      <c r="G7" s="1">
        <f t="shared" ref="G7:G35" si="1">G6+F7</f>
        <v>6682</v>
      </c>
      <c r="H7" s="11" t="s">
        <v>10</v>
      </c>
    </row>
    <row r="8" spans="1:9">
      <c r="A8" s="38" t="s">
        <v>6</v>
      </c>
      <c r="B8" s="39">
        <v>4</v>
      </c>
      <c r="C8" s="38">
        <v>2457</v>
      </c>
      <c r="D8" s="38">
        <v>393</v>
      </c>
      <c r="E8" s="38">
        <v>82</v>
      </c>
      <c r="F8" s="38">
        <f t="shared" si="0"/>
        <v>2932</v>
      </c>
      <c r="G8" s="38">
        <f t="shared" si="1"/>
        <v>9614</v>
      </c>
      <c r="H8" s="39" t="s">
        <v>10</v>
      </c>
    </row>
    <row r="9" spans="1:9">
      <c r="A9" s="1" t="s">
        <v>7</v>
      </c>
      <c r="B9" s="11">
        <v>5</v>
      </c>
      <c r="C9" s="1">
        <v>1428</v>
      </c>
      <c r="D9" s="1">
        <v>301</v>
      </c>
      <c r="E9" s="1">
        <v>70</v>
      </c>
      <c r="F9" s="1">
        <f t="shared" si="0"/>
        <v>1799</v>
      </c>
      <c r="G9" s="1">
        <f t="shared" si="1"/>
        <v>11413</v>
      </c>
      <c r="H9" s="11" t="s">
        <v>10</v>
      </c>
    </row>
    <row r="10" spans="1:9">
      <c r="A10" s="1" t="s">
        <v>8</v>
      </c>
      <c r="B10" s="11">
        <v>6</v>
      </c>
      <c r="C10" s="1">
        <v>1418</v>
      </c>
      <c r="D10" s="1">
        <v>267</v>
      </c>
      <c r="E10" s="1">
        <v>74</v>
      </c>
      <c r="F10" s="1">
        <f t="shared" si="0"/>
        <v>1759</v>
      </c>
      <c r="G10" s="1">
        <f t="shared" si="1"/>
        <v>13172</v>
      </c>
      <c r="H10" s="11" t="s">
        <v>14</v>
      </c>
    </row>
    <row r="11" spans="1:9">
      <c r="A11" s="1" t="s">
        <v>35</v>
      </c>
      <c r="B11" s="11">
        <v>7</v>
      </c>
      <c r="C11" s="1">
        <v>1000</v>
      </c>
      <c r="D11" s="1">
        <v>256</v>
      </c>
      <c r="E11" s="1">
        <v>58</v>
      </c>
      <c r="F11" s="1">
        <f t="shared" si="0"/>
        <v>1314</v>
      </c>
      <c r="G11" s="1">
        <f t="shared" si="1"/>
        <v>14486</v>
      </c>
      <c r="H11" s="11" t="s">
        <v>19</v>
      </c>
    </row>
    <row r="12" spans="1:9">
      <c r="A12" s="1" t="s">
        <v>4</v>
      </c>
      <c r="B12" s="11">
        <v>8</v>
      </c>
      <c r="C12" s="1">
        <v>1657</v>
      </c>
      <c r="D12" s="1">
        <v>339</v>
      </c>
      <c r="E12" s="1">
        <v>92</v>
      </c>
      <c r="F12" s="1">
        <f t="shared" si="0"/>
        <v>2088</v>
      </c>
      <c r="G12" s="1">
        <f t="shared" si="1"/>
        <v>16574</v>
      </c>
      <c r="H12" s="11" t="s">
        <v>21</v>
      </c>
      <c r="I12" t="s">
        <v>44</v>
      </c>
    </row>
    <row r="13" spans="1:9">
      <c r="A13" s="1" t="s">
        <v>5</v>
      </c>
      <c r="B13" s="11">
        <v>9</v>
      </c>
      <c r="C13" s="1">
        <v>1087</v>
      </c>
      <c r="D13" s="1">
        <v>263</v>
      </c>
      <c r="E13" s="1">
        <v>118</v>
      </c>
      <c r="F13" s="1">
        <f t="shared" si="0"/>
        <v>1468</v>
      </c>
      <c r="G13" s="1">
        <f t="shared" si="1"/>
        <v>18042</v>
      </c>
      <c r="H13" s="11" t="s">
        <v>22</v>
      </c>
      <c r="I13" t="s">
        <v>44</v>
      </c>
    </row>
    <row r="14" spans="1:9">
      <c r="A14" s="1" t="s">
        <v>34</v>
      </c>
      <c r="B14" s="11">
        <v>10</v>
      </c>
      <c r="C14" s="1">
        <v>2141</v>
      </c>
      <c r="D14" s="1">
        <v>484</v>
      </c>
      <c r="E14" s="1">
        <v>134</v>
      </c>
      <c r="F14" s="1">
        <f t="shared" si="0"/>
        <v>2759</v>
      </c>
      <c r="G14" s="1">
        <f t="shared" si="1"/>
        <v>20801</v>
      </c>
      <c r="H14" s="11" t="s">
        <v>21</v>
      </c>
      <c r="I14" t="s">
        <v>44</v>
      </c>
    </row>
    <row r="15" spans="1:9">
      <c r="A15" s="38" t="s">
        <v>6</v>
      </c>
      <c r="B15" s="39">
        <v>11</v>
      </c>
      <c r="C15" s="38">
        <v>1431</v>
      </c>
      <c r="D15" s="38">
        <v>204</v>
      </c>
      <c r="E15" s="38">
        <v>90</v>
      </c>
      <c r="F15" s="38">
        <f t="shared" si="0"/>
        <v>1725</v>
      </c>
      <c r="G15" s="38">
        <f t="shared" si="1"/>
        <v>22526</v>
      </c>
      <c r="H15" s="39" t="s">
        <v>12</v>
      </c>
      <c r="I15" t="s">
        <v>44</v>
      </c>
    </row>
    <row r="16" spans="1:9">
      <c r="A16" s="1" t="s">
        <v>7</v>
      </c>
      <c r="B16" s="11">
        <v>12</v>
      </c>
      <c r="C16" s="1">
        <v>1592</v>
      </c>
      <c r="D16" s="1">
        <v>285</v>
      </c>
      <c r="E16" s="1">
        <v>82</v>
      </c>
      <c r="F16" s="1">
        <f t="shared" si="0"/>
        <v>1959</v>
      </c>
      <c r="G16" s="1">
        <f t="shared" si="1"/>
        <v>24485</v>
      </c>
      <c r="H16" s="11" t="s">
        <v>10</v>
      </c>
    </row>
    <row r="17" spans="1:10">
      <c r="A17" s="1" t="s">
        <v>8</v>
      </c>
      <c r="B17" s="11">
        <v>13</v>
      </c>
      <c r="C17" s="1">
        <v>1266</v>
      </c>
      <c r="D17" s="1">
        <v>239</v>
      </c>
      <c r="E17" s="1">
        <v>38</v>
      </c>
      <c r="F17" s="1">
        <f t="shared" si="0"/>
        <v>1543</v>
      </c>
      <c r="G17" s="1">
        <f t="shared" si="1"/>
        <v>26028</v>
      </c>
      <c r="H17" s="11" t="s">
        <v>12</v>
      </c>
    </row>
    <row r="18" spans="1:10">
      <c r="A18" s="1" t="s">
        <v>35</v>
      </c>
      <c r="B18" s="11">
        <v>14</v>
      </c>
      <c r="C18" s="1">
        <v>1325</v>
      </c>
      <c r="D18" s="1">
        <v>218</v>
      </c>
      <c r="E18" s="1">
        <v>65</v>
      </c>
      <c r="F18" s="1">
        <f t="shared" si="0"/>
        <v>1608</v>
      </c>
      <c r="G18" s="1">
        <f t="shared" si="1"/>
        <v>27636</v>
      </c>
      <c r="H18" s="11" t="s">
        <v>19</v>
      </c>
    </row>
    <row r="19" spans="1:10">
      <c r="A19" s="1" t="s">
        <v>4</v>
      </c>
      <c r="B19" s="11">
        <v>15</v>
      </c>
      <c r="C19" s="1">
        <v>1969</v>
      </c>
      <c r="D19" s="1">
        <v>415</v>
      </c>
      <c r="E19" s="1">
        <v>110</v>
      </c>
      <c r="F19" s="1">
        <f t="shared" si="0"/>
        <v>2494</v>
      </c>
      <c r="G19" s="1">
        <f t="shared" si="1"/>
        <v>30130</v>
      </c>
      <c r="H19" s="11" t="s">
        <v>10</v>
      </c>
    </row>
    <row r="20" spans="1:10">
      <c r="A20" s="1" t="s">
        <v>5</v>
      </c>
      <c r="B20" s="11">
        <v>16</v>
      </c>
      <c r="C20" s="1">
        <v>1701</v>
      </c>
      <c r="D20" s="1">
        <v>278</v>
      </c>
      <c r="E20" s="1">
        <v>98</v>
      </c>
      <c r="F20" s="1">
        <f t="shared" si="0"/>
        <v>2077</v>
      </c>
      <c r="G20" s="1">
        <f t="shared" si="1"/>
        <v>32207</v>
      </c>
      <c r="H20" s="11" t="s">
        <v>10</v>
      </c>
    </row>
    <row r="21" spans="1:10">
      <c r="A21" s="1" t="s">
        <v>34</v>
      </c>
      <c r="B21" s="11">
        <v>17</v>
      </c>
      <c r="C21" s="1">
        <v>2117</v>
      </c>
      <c r="D21" s="1">
        <v>492</v>
      </c>
      <c r="E21" s="1">
        <v>106</v>
      </c>
      <c r="F21" s="1">
        <f t="shared" si="0"/>
        <v>2715</v>
      </c>
      <c r="G21" s="1">
        <f t="shared" si="1"/>
        <v>34922</v>
      </c>
      <c r="H21" s="11" t="s">
        <v>10</v>
      </c>
    </row>
    <row r="22" spans="1:10">
      <c r="A22" s="38" t="s">
        <v>6</v>
      </c>
      <c r="B22" s="39">
        <v>18</v>
      </c>
      <c r="C22" s="38">
        <v>2529</v>
      </c>
      <c r="D22" s="38">
        <v>491</v>
      </c>
      <c r="E22" s="38">
        <v>82</v>
      </c>
      <c r="F22" s="40">
        <f t="shared" si="0"/>
        <v>3102</v>
      </c>
      <c r="G22" s="38">
        <f t="shared" si="1"/>
        <v>38024</v>
      </c>
      <c r="H22" s="39" t="s">
        <v>17</v>
      </c>
      <c r="I22" s="20">
        <v>3102</v>
      </c>
      <c r="J22" t="s">
        <v>75</v>
      </c>
    </row>
    <row r="23" spans="1:10">
      <c r="A23" s="1" t="s">
        <v>7</v>
      </c>
      <c r="B23" s="11">
        <v>19</v>
      </c>
      <c r="C23" s="1">
        <v>1248</v>
      </c>
      <c r="D23" s="1">
        <v>304</v>
      </c>
      <c r="E23" s="1">
        <v>78</v>
      </c>
      <c r="F23" s="1">
        <f t="shared" si="0"/>
        <v>1630</v>
      </c>
      <c r="G23" s="1">
        <f t="shared" si="1"/>
        <v>39654</v>
      </c>
      <c r="H23" s="11" t="s">
        <v>17</v>
      </c>
    </row>
    <row r="24" spans="1:10">
      <c r="A24" s="1" t="s">
        <v>8</v>
      </c>
      <c r="B24" s="11">
        <v>20</v>
      </c>
      <c r="C24" s="1">
        <v>1464</v>
      </c>
      <c r="D24" s="1">
        <v>396</v>
      </c>
      <c r="E24" s="1">
        <v>82</v>
      </c>
      <c r="F24" s="1">
        <f t="shared" si="0"/>
        <v>1942</v>
      </c>
      <c r="G24" s="1">
        <f t="shared" si="1"/>
        <v>41596</v>
      </c>
      <c r="H24" s="11" t="s">
        <v>15</v>
      </c>
    </row>
    <row r="25" spans="1:10">
      <c r="A25" s="1" t="s">
        <v>35</v>
      </c>
      <c r="B25" s="11">
        <v>21</v>
      </c>
      <c r="C25" s="1">
        <v>2132</v>
      </c>
      <c r="D25" s="1">
        <v>521</v>
      </c>
      <c r="E25" s="1">
        <v>88</v>
      </c>
      <c r="F25" s="1">
        <f t="shared" si="0"/>
        <v>2741</v>
      </c>
      <c r="G25" s="1">
        <f t="shared" si="1"/>
        <v>44337</v>
      </c>
      <c r="H25" s="11" t="s">
        <v>10</v>
      </c>
    </row>
    <row r="26" spans="1:10">
      <c r="A26" s="1" t="s">
        <v>4</v>
      </c>
      <c r="B26" s="11">
        <v>22</v>
      </c>
      <c r="C26" s="1">
        <v>1900</v>
      </c>
      <c r="D26" s="1">
        <v>411</v>
      </c>
      <c r="E26" s="1">
        <v>86</v>
      </c>
      <c r="F26" s="1">
        <f t="shared" si="0"/>
        <v>2397</v>
      </c>
      <c r="G26" s="1">
        <f t="shared" si="1"/>
        <v>46734</v>
      </c>
      <c r="H26" s="11" t="s">
        <v>10</v>
      </c>
    </row>
    <row r="27" spans="1:10">
      <c r="A27" s="1" t="s">
        <v>5</v>
      </c>
      <c r="B27" s="11">
        <v>23</v>
      </c>
      <c r="C27" s="1">
        <v>1869</v>
      </c>
      <c r="D27" s="1">
        <v>543</v>
      </c>
      <c r="E27" s="1">
        <v>90</v>
      </c>
      <c r="F27" s="1">
        <f t="shared" si="0"/>
        <v>2502</v>
      </c>
      <c r="G27" s="1">
        <f t="shared" si="1"/>
        <v>49236</v>
      </c>
      <c r="H27" s="11" t="s">
        <v>10</v>
      </c>
    </row>
    <row r="28" spans="1:10">
      <c r="A28" s="1" t="s">
        <v>34</v>
      </c>
      <c r="B28" s="11">
        <v>24</v>
      </c>
      <c r="C28" s="1">
        <v>2248</v>
      </c>
      <c r="D28" s="1">
        <v>472</v>
      </c>
      <c r="E28" s="1">
        <v>95</v>
      </c>
      <c r="F28" s="1">
        <f t="shared" si="0"/>
        <v>2815</v>
      </c>
      <c r="G28" s="1">
        <f t="shared" si="1"/>
        <v>52051</v>
      </c>
      <c r="H28" s="11" t="s">
        <v>10</v>
      </c>
    </row>
    <row r="29" spans="1:10">
      <c r="A29" s="38" t="s">
        <v>6</v>
      </c>
      <c r="B29" s="39">
        <v>25</v>
      </c>
      <c r="C29" s="38">
        <v>2192</v>
      </c>
      <c r="D29" s="38">
        <v>473</v>
      </c>
      <c r="E29" s="38">
        <v>95</v>
      </c>
      <c r="F29" s="38">
        <f t="shared" si="0"/>
        <v>2760</v>
      </c>
      <c r="G29" s="38">
        <f t="shared" si="1"/>
        <v>54811</v>
      </c>
      <c r="H29" s="39" t="s">
        <v>10</v>
      </c>
    </row>
    <row r="30" spans="1:10">
      <c r="A30" s="1" t="s">
        <v>7</v>
      </c>
      <c r="B30" s="11">
        <v>26</v>
      </c>
      <c r="C30" s="1">
        <v>1541</v>
      </c>
      <c r="D30" s="1">
        <v>413</v>
      </c>
      <c r="E30" s="1">
        <v>89</v>
      </c>
      <c r="F30" s="1">
        <f t="shared" si="0"/>
        <v>2043</v>
      </c>
      <c r="G30" s="1">
        <f t="shared" si="1"/>
        <v>56854</v>
      </c>
      <c r="H30" s="11" t="s">
        <v>10</v>
      </c>
    </row>
    <row r="31" spans="1:10">
      <c r="A31" s="1" t="s">
        <v>8</v>
      </c>
      <c r="B31" s="11">
        <v>27</v>
      </c>
      <c r="C31" s="1">
        <v>1559</v>
      </c>
      <c r="D31" s="1">
        <v>410</v>
      </c>
      <c r="E31" s="1">
        <v>68</v>
      </c>
      <c r="F31" s="1">
        <f t="shared" si="0"/>
        <v>2037</v>
      </c>
      <c r="G31" s="1">
        <f t="shared" si="1"/>
        <v>58891</v>
      </c>
      <c r="H31" s="11" t="s">
        <v>18</v>
      </c>
    </row>
    <row r="32" spans="1:10">
      <c r="A32" s="1" t="s">
        <v>35</v>
      </c>
      <c r="B32" s="11">
        <v>28</v>
      </c>
      <c r="C32" s="1">
        <v>1106</v>
      </c>
      <c r="D32" s="1">
        <v>269</v>
      </c>
      <c r="E32" s="1">
        <v>46</v>
      </c>
      <c r="F32" s="1">
        <f t="shared" si="0"/>
        <v>1421</v>
      </c>
      <c r="G32" s="1">
        <f t="shared" si="1"/>
        <v>60312</v>
      </c>
      <c r="H32" s="11" t="s">
        <v>14</v>
      </c>
    </row>
    <row r="33" spans="1:8">
      <c r="A33" s="1" t="s">
        <v>4</v>
      </c>
      <c r="B33" s="11">
        <v>29</v>
      </c>
      <c r="C33" s="1">
        <v>1706</v>
      </c>
      <c r="D33" s="1">
        <v>430</v>
      </c>
      <c r="E33" s="1">
        <v>103</v>
      </c>
      <c r="F33" s="1">
        <f t="shared" si="0"/>
        <v>2239</v>
      </c>
      <c r="G33" s="1">
        <f t="shared" si="1"/>
        <v>62551</v>
      </c>
      <c r="H33" s="11" t="s">
        <v>10</v>
      </c>
    </row>
    <row r="34" spans="1:8">
      <c r="A34" s="1" t="s">
        <v>5</v>
      </c>
      <c r="B34" s="11">
        <v>30</v>
      </c>
      <c r="C34" s="1">
        <v>1637</v>
      </c>
      <c r="D34" s="1">
        <v>406</v>
      </c>
      <c r="E34" s="1">
        <v>86</v>
      </c>
      <c r="F34" s="1">
        <f t="shared" si="0"/>
        <v>2129</v>
      </c>
      <c r="G34" s="1">
        <f t="shared" si="1"/>
        <v>64680</v>
      </c>
      <c r="H34" s="11" t="s">
        <v>10</v>
      </c>
    </row>
    <row r="35" spans="1:8" ht="15.75" thickBot="1">
      <c r="A35" s="1" t="s">
        <v>34</v>
      </c>
      <c r="B35" s="11">
        <v>31</v>
      </c>
      <c r="C35" s="1">
        <v>1975</v>
      </c>
      <c r="D35" s="1">
        <v>527</v>
      </c>
      <c r="E35" s="1">
        <v>104</v>
      </c>
      <c r="F35" s="1">
        <f t="shared" si="0"/>
        <v>2606</v>
      </c>
      <c r="G35" s="1">
        <f t="shared" si="1"/>
        <v>67286</v>
      </c>
      <c r="H35" s="11" t="s">
        <v>10</v>
      </c>
    </row>
    <row r="36" spans="1:8" ht="15.75" thickBot="1">
      <c r="B36"/>
      <c r="E36" s="14" t="s">
        <v>49</v>
      </c>
      <c r="F36" s="15"/>
      <c r="G36" s="16">
        <f>G35/B35</f>
        <v>2170.516129032258</v>
      </c>
    </row>
    <row r="37" spans="1:8" ht="26.25">
      <c r="A37" s="17" t="s">
        <v>50</v>
      </c>
      <c r="B37"/>
      <c r="G37" s="18">
        <f>6421178+G35</f>
        <v>6488464</v>
      </c>
    </row>
    <row r="75" spans="3:4">
      <c r="C75" s="19"/>
      <c r="D75" t="s">
        <v>51</v>
      </c>
    </row>
    <row r="76" spans="3:4">
      <c r="C76" s="20"/>
      <c r="D76" t="s">
        <v>52</v>
      </c>
    </row>
  </sheetData>
  <mergeCells count="2">
    <mergeCell ref="C3:D3"/>
    <mergeCell ref="F3:G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3"/>
  <sheetViews>
    <sheetView topLeftCell="A14" workbookViewId="0">
      <selection activeCell="A34" sqref="A34"/>
    </sheetView>
  </sheetViews>
  <sheetFormatPr baseColWidth="10" defaultRowHeight="15"/>
  <cols>
    <col min="1" max="1" width="11.42578125" customWidth="1"/>
    <col min="2" max="2" width="10" style="6" customWidth="1"/>
    <col min="3" max="3" width="19.28515625" customWidth="1"/>
    <col min="4" max="4" width="15.85546875" customWidth="1"/>
    <col min="5" max="5" width="15.28515625" customWidth="1"/>
    <col min="7" max="7" width="16.28515625" customWidth="1"/>
    <col min="8" max="8" width="12" style="6" customWidth="1"/>
  </cols>
  <sheetData>
    <row r="1" spans="1:8" ht="26.25">
      <c r="A1" s="5" t="s">
        <v>36</v>
      </c>
    </row>
    <row r="2" spans="1:8" ht="27" thickBot="1">
      <c r="A2" s="5"/>
    </row>
    <row r="3" spans="1:8" ht="19.5" thickBot="1">
      <c r="A3" s="7"/>
      <c r="B3" s="8"/>
      <c r="C3" s="46" t="s">
        <v>28</v>
      </c>
      <c r="D3" s="47"/>
      <c r="E3" s="7"/>
      <c r="F3" s="46" t="s">
        <v>29</v>
      </c>
      <c r="G3" s="47"/>
      <c r="H3" s="8"/>
    </row>
    <row r="4" spans="1:8" ht="18.75">
      <c r="A4" s="9" t="s">
        <v>0</v>
      </c>
      <c r="B4" s="9" t="s">
        <v>1</v>
      </c>
      <c r="C4" s="10" t="s">
        <v>30</v>
      </c>
      <c r="D4" s="10" t="s">
        <v>31</v>
      </c>
      <c r="E4" s="9" t="s">
        <v>2</v>
      </c>
      <c r="F4" s="10" t="s">
        <v>32</v>
      </c>
      <c r="G4" s="10" t="s">
        <v>33</v>
      </c>
      <c r="H4" s="9" t="s">
        <v>3</v>
      </c>
    </row>
    <row r="5" spans="1:8">
      <c r="A5" s="38" t="s">
        <v>6</v>
      </c>
      <c r="B5" s="39">
        <v>1</v>
      </c>
      <c r="C5" s="38">
        <v>2319</v>
      </c>
      <c r="D5" s="38">
        <v>397</v>
      </c>
      <c r="E5" s="38">
        <v>108</v>
      </c>
      <c r="F5" s="38">
        <f>SUM(C5:E5)</f>
        <v>2824</v>
      </c>
      <c r="G5" s="38">
        <f>F5</f>
        <v>2824</v>
      </c>
      <c r="H5" s="39" t="s">
        <v>10</v>
      </c>
    </row>
    <row r="6" spans="1:8">
      <c r="A6" s="1" t="s">
        <v>7</v>
      </c>
      <c r="B6" s="11">
        <v>2</v>
      </c>
      <c r="C6" s="1">
        <v>1229</v>
      </c>
      <c r="D6" s="1">
        <v>343</v>
      </c>
      <c r="E6" s="1">
        <v>40</v>
      </c>
      <c r="F6" s="1">
        <f>SUM(C6:E6)</f>
        <v>1612</v>
      </c>
      <c r="G6" s="1">
        <f>F6+G5</f>
        <v>4436</v>
      </c>
      <c r="H6" s="11" t="s">
        <v>10</v>
      </c>
    </row>
    <row r="7" spans="1:8">
      <c r="A7" s="1" t="s">
        <v>8</v>
      </c>
      <c r="B7" s="11">
        <v>3</v>
      </c>
      <c r="C7" s="1">
        <v>1416</v>
      </c>
      <c r="D7" s="1">
        <v>370</v>
      </c>
      <c r="E7" s="1">
        <v>75</v>
      </c>
      <c r="F7" s="1">
        <f t="shared" ref="F7:F32" si="0">SUM(C7:E7)</f>
        <v>1861</v>
      </c>
      <c r="G7" s="1">
        <f t="shared" ref="G7:G32" si="1">F7+G6</f>
        <v>6297</v>
      </c>
      <c r="H7" s="11" t="s">
        <v>10</v>
      </c>
    </row>
    <row r="8" spans="1:8">
      <c r="A8" s="1" t="s">
        <v>35</v>
      </c>
      <c r="B8" s="11">
        <v>4</v>
      </c>
      <c r="C8" s="1">
        <v>1490</v>
      </c>
      <c r="D8" s="1">
        <v>317</v>
      </c>
      <c r="E8" s="1">
        <v>109</v>
      </c>
      <c r="F8" s="1">
        <f t="shared" si="0"/>
        <v>1916</v>
      </c>
      <c r="G8" s="1">
        <f t="shared" si="1"/>
        <v>8213</v>
      </c>
      <c r="H8" s="11" t="s">
        <v>10</v>
      </c>
    </row>
    <row r="9" spans="1:8">
      <c r="A9" s="1" t="s">
        <v>4</v>
      </c>
      <c r="B9" s="11">
        <v>5</v>
      </c>
      <c r="C9" s="1">
        <v>1373</v>
      </c>
      <c r="D9" s="1">
        <v>378</v>
      </c>
      <c r="E9" s="1">
        <v>111</v>
      </c>
      <c r="F9" s="1">
        <f t="shared" si="0"/>
        <v>1862</v>
      </c>
      <c r="G9" s="1">
        <f t="shared" si="1"/>
        <v>10075</v>
      </c>
      <c r="H9" s="11" t="s">
        <v>17</v>
      </c>
    </row>
    <row r="10" spans="1:8">
      <c r="A10" s="1" t="s">
        <v>5</v>
      </c>
      <c r="B10" s="11">
        <v>6</v>
      </c>
      <c r="C10" s="1">
        <v>1553</v>
      </c>
      <c r="D10" s="1">
        <v>406</v>
      </c>
      <c r="E10" s="1">
        <v>112</v>
      </c>
      <c r="F10" s="1">
        <f t="shared" si="0"/>
        <v>2071</v>
      </c>
      <c r="G10" s="1">
        <f t="shared" si="1"/>
        <v>12146</v>
      </c>
      <c r="H10" s="11" t="s">
        <v>10</v>
      </c>
    </row>
    <row r="11" spans="1:8">
      <c r="A11" s="1" t="s">
        <v>34</v>
      </c>
      <c r="B11" s="11">
        <v>7</v>
      </c>
      <c r="C11" s="1">
        <v>1678</v>
      </c>
      <c r="D11" s="1">
        <v>408</v>
      </c>
      <c r="E11" s="1">
        <v>84</v>
      </c>
      <c r="F11" s="1">
        <f t="shared" si="0"/>
        <v>2170</v>
      </c>
      <c r="G11" s="1">
        <f t="shared" si="1"/>
        <v>14316</v>
      </c>
      <c r="H11" s="11" t="s">
        <v>10</v>
      </c>
    </row>
    <row r="12" spans="1:8">
      <c r="A12" s="38" t="s">
        <v>6</v>
      </c>
      <c r="B12" s="39">
        <v>8</v>
      </c>
      <c r="C12" s="38">
        <v>2262</v>
      </c>
      <c r="D12" s="38">
        <v>537</v>
      </c>
      <c r="E12" s="38">
        <v>137</v>
      </c>
      <c r="F12" s="38">
        <f t="shared" si="0"/>
        <v>2936</v>
      </c>
      <c r="G12" s="38">
        <f t="shared" si="1"/>
        <v>17252</v>
      </c>
      <c r="H12" s="39" t="s">
        <v>10</v>
      </c>
    </row>
    <row r="13" spans="1:8">
      <c r="A13" s="1" t="s">
        <v>7</v>
      </c>
      <c r="B13" s="11">
        <v>9</v>
      </c>
      <c r="C13" s="1">
        <v>1406</v>
      </c>
      <c r="D13" s="1">
        <v>386</v>
      </c>
      <c r="E13" s="1">
        <v>130</v>
      </c>
      <c r="F13" s="1">
        <f t="shared" si="0"/>
        <v>1922</v>
      </c>
      <c r="G13" s="1">
        <f t="shared" si="1"/>
        <v>19174</v>
      </c>
      <c r="H13" s="11" t="s">
        <v>10</v>
      </c>
    </row>
    <row r="14" spans="1:8">
      <c r="A14" s="1" t="s">
        <v>8</v>
      </c>
      <c r="B14" s="11">
        <v>10</v>
      </c>
      <c r="C14" s="1">
        <v>822</v>
      </c>
      <c r="D14" s="1">
        <v>167</v>
      </c>
      <c r="E14" s="1">
        <v>23</v>
      </c>
      <c r="F14" s="1">
        <f t="shared" si="0"/>
        <v>1012</v>
      </c>
      <c r="G14" s="1">
        <f t="shared" si="1"/>
        <v>20186</v>
      </c>
      <c r="H14" s="11" t="s">
        <v>10</v>
      </c>
    </row>
    <row r="15" spans="1:8">
      <c r="A15" s="1" t="s">
        <v>35</v>
      </c>
      <c r="B15" s="11">
        <v>11</v>
      </c>
      <c r="C15" s="1">
        <v>1820</v>
      </c>
      <c r="D15" s="1">
        <v>407</v>
      </c>
      <c r="E15" s="1">
        <v>82</v>
      </c>
      <c r="F15" s="1">
        <f t="shared" si="0"/>
        <v>2309</v>
      </c>
      <c r="G15" s="1">
        <f t="shared" si="1"/>
        <v>22495</v>
      </c>
      <c r="H15" s="11" t="s">
        <v>10</v>
      </c>
    </row>
    <row r="16" spans="1:8">
      <c r="A16" s="1" t="s">
        <v>4</v>
      </c>
      <c r="B16" s="11">
        <v>12</v>
      </c>
      <c r="C16" s="1">
        <v>1364</v>
      </c>
      <c r="D16" s="1">
        <v>324</v>
      </c>
      <c r="E16" s="1">
        <v>78</v>
      </c>
      <c r="F16" s="1">
        <f t="shared" si="0"/>
        <v>1766</v>
      </c>
      <c r="G16" s="1">
        <f t="shared" si="1"/>
        <v>24261</v>
      </c>
      <c r="H16" s="11" t="s">
        <v>10</v>
      </c>
    </row>
    <row r="17" spans="1:10">
      <c r="A17" s="1" t="s">
        <v>5</v>
      </c>
      <c r="B17" s="11">
        <v>13</v>
      </c>
      <c r="C17" s="1">
        <v>1461</v>
      </c>
      <c r="D17" s="1">
        <v>332</v>
      </c>
      <c r="E17" s="1">
        <v>104</v>
      </c>
      <c r="F17" s="1">
        <f t="shared" si="0"/>
        <v>1897</v>
      </c>
      <c r="G17" s="1">
        <f t="shared" si="1"/>
        <v>26158</v>
      </c>
      <c r="H17" s="11" t="s">
        <v>10</v>
      </c>
    </row>
    <row r="18" spans="1:10">
      <c r="A18" s="1" t="s">
        <v>34</v>
      </c>
      <c r="B18" s="11">
        <v>14</v>
      </c>
      <c r="C18" s="1">
        <v>2167</v>
      </c>
      <c r="D18" s="1">
        <v>552</v>
      </c>
      <c r="E18" s="1">
        <v>122</v>
      </c>
      <c r="F18" s="1">
        <f t="shared" si="0"/>
        <v>2841</v>
      </c>
      <c r="G18" s="1">
        <f t="shared" si="1"/>
        <v>28999</v>
      </c>
      <c r="H18" s="11" t="s">
        <v>10</v>
      </c>
    </row>
    <row r="19" spans="1:10">
      <c r="A19" s="38" t="s">
        <v>6</v>
      </c>
      <c r="B19" s="39">
        <v>15</v>
      </c>
      <c r="C19" s="38">
        <v>3593</v>
      </c>
      <c r="D19" s="38">
        <v>1108</v>
      </c>
      <c r="E19" s="38">
        <v>197</v>
      </c>
      <c r="F19" s="40">
        <f t="shared" si="0"/>
        <v>4898</v>
      </c>
      <c r="G19" s="38">
        <f t="shared" si="1"/>
        <v>33897</v>
      </c>
      <c r="H19" s="39" t="s">
        <v>10</v>
      </c>
      <c r="I19" s="20">
        <v>4898</v>
      </c>
      <c r="J19" t="s">
        <v>76</v>
      </c>
    </row>
    <row r="20" spans="1:10">
      <c r="A20" s="1" t="s">
        <v>7</v>
      </c>
      <c r="B20" s="11">
        <v>16</v>
      </c>
      <c r="C20" s="1">
        <v>3542</v>
      </c>
      <c r="D20" s="1">
        <v>1168</v>
      </c>
      <c r="E20" s="1">
        <v>166</v>
      </c>
      <c r="F20" s="1">
        <f t="shared" si="0"/>
        <v>4876</v>
      </c>
      <c r="G20" s="1">
        <f t="shared" si="1"/>
        <v>38773</v>
      </c>
      <c r="H20" s="11" t="s">
        <v>10</v>
      </c>
    </row>
    <row r="21" spans="1:10">
      <c r="A21" s="1" t="s">
        <v>8</v>
      </c>
      <c r="B21" s="11">
        <v>17</v>
      </c>
      <c r="C21" s="1">
        <v>2144</v>
      </c>
      <c r="D21" s="1">
        <v>482</v>
      </c>
      <c r="E21" s="1">
        <v>104</v>
      </c>
      <c r="F21" s="1">
        <f t="shared" si="0"/>
        <v>2730</v>
      </c>
      <c r="G21" s="1">
        <f t="shared" si="1"/>
        <v>41503</v>
      </c>
      <c r="H21" s="11" t="s">
        <v>10</v>
      </c>
    </row>
    <row r="22" spans="1:10">
      <c r="A22" s="1" t="s">
        <v>35</v>
      </c>
      <c r="B22" s="11">
        <v>18</v>
      </c>
      <c r="C22" s="1">
        <v>1396</v>
      </c>
      <c r="D22" s="1">
        <v>324</v>
      </c>
      <c r="E22" s="1">
        <v>74</v>
      </c>
      <c r="F22" s="1">
        <f t="shared" si="0"/>
        <v>1794</v>
      </c>
      <c r="G22" s="1">
        <f t="shared" si="1"/>
        <v>43297</v>
      </c>
      <c r="H22" s="11" t="s">
        <v>10</v>
      </c>
    </row>
    <row r="23" spans="1:10">
      <c r="A23" s="1" t="s">
        <v>4</v>
      </c>
      <c r="B23" s="11">
        <v>19</v>
      </c>
      <c r="C23" s="1">
        <v>1207</v>
      </c>
      <c r="D23" s="1">
        <v>271</v>
      </c>
      <c r="E23" s="1">
        <v>111</v>
      </c>
      <c r="F23" s="1">
        <f t="shared" si="0"/>
        <v>1589</v>
      </c>
      <c r="G23" s="1">
        <f t="shared" si="1"/>
        <v>44886</v>
      </c>
      <c r="H23" s="11" t="s">
        <v>12</v>
      </c>
      <c r="I23" t="s">
        <v>45</v>
      </c>
    </row>
    <row r="24" spans="1:10">
      <c r="A24" s="1" t="s">
        <v>5</v>
      </c>
      <c r="B24" s="11">
        <v>20</v>
      </c>
      <c r="C24" s="1">
        <v>1605</v>
      </c>
      <c r="D24" s="1">
        <v>488</v>
      </c>
      <c r="E24" s="1">
        <v>76</v>
      </c>
      <c r="F24" s="1">
        <f t="shared" si="0"/>
        <v>2169</v>
      </c>
      <c r="G24" s="1">
        <f t="shared" si="1"/>
        <v>47055</v>
      </c>
      <c r="H24" s="11" t="s">
        <v>10</v>
      </c>
    </row>
    <row r="25" spans="1:10">
      <c r="A25" s="1" t="s">
        <v>34</v>
      </c>
      <c r="B25" s="11">
        <v>21</v>
      </c>
      <c r="C25" s="1">
        <v>1706</v>
      </c>
      <c r="D25" s="1">
        <v>499</v>
      </c>
      <c r="E25" s="1">
        <v>129</v>
      </c>
      <c r="F25" s="1">
        <f t="shared" si="0"/>
        <v>2334</v>
      </c>
      <c r="G25" s="1">
        <f t="shared" si="1"/>
        <v>49389</v>
      </c>
      <c r="H25" s="11" t="s">
        <v>10</v>
      </c>
      <c r="I25" t="s">
        <v>46</v>
      </c>
    </row>
    <row r="26" spans="1:10">
      <c r="A26" s="38" t="s">
        <v>6</v>
      </c>
      <c r="B26" s="39">
        <v>22</v>
      </c>
      <c r="C26" s="38">
        <v>2084</v>
      </c>
      <c r="D26" s="38">
        <v>456</v>
      </c>
      <c r="E26" s="38">
        <v>118</v>
      </c>
      <c r="F26" s="38">
        <f t="shared" si="0"/>
        <v>2658</v>
      </c>
      <c r="G26" s="38">
        <f t="shared" si="1"/>
        <v>52047</v>
      </c>
      <c r="H26" s="39" t="s">
        <v>10</v>
      </c>
    </row>
    <row r="27" spans="1:10">
      <c r="A27" s="1" t="s">
        <v>7</v>
      </c>
      <c r="B27" s="11">
        <v>23</v>
      </c>
      <c r="C27" s="1">
        <v>1338</v>
      </c>
      <c r="D27" s="1">
        <v>327</v>
      </c>
      <c r="E27" s="1">
        <v>58</v>
      </c>
      <c r="F27" s="1">
        <f t="shared" si="0"/>
        <v>1723</v>
      </c>
      <c r="G27" s="1">
        <f t="shared" si="1"/>
        <v>53770</v>
      </c>
      <c r="H27" s="11" t="s">
        <v>10</v>
      </c>
    </row>
    <row r="28" spans="1:10">
      <c r="A28" s="1" t="s">
        <v>8</v>
      </c>
      <c r="B28" s="11">
        <v>24</v>
      </c>
      <c r="C28" s="1">
        <v>1299</v>
      </c>
      <c r="D28" s="1">
        <v>311</v>
      </c>
      <c r="E28" s="1">
        <v>78</v>
      </c>
      <c r="F28" s="1">
        <f t="shared" si="0"/>
        <v>1688</v>
      </c>
      <c r="G28" s="1">
        <f t="shared" si="1"/>
        <v>55458</v>
      </c>
      <c r="H28" s="11" t="s">
        <v>10</v>
      </c>
    </row>
    <row r="29" spans="1:10">
      <c r="A29" s="1" t="s">
        <v>35</v>
      </c>
      <c r="B29" s="11">
        <v>25</v>
      </c>
      <c r="C29" s="1">
        <v>383</v>
      </c>
      <c r="D29" s="1">
        <v>101</v>
      </c>
      <c r="E29" s="1">
        <v>20</v>
      </c>
      <c r="F29" s="1">
        <f t="shared" si="0"/>
        <v>504</v>
      </c>
      <c r="G29" s="1">
        <f t="shared" si="1"/>
        <v>55962</v>
      </c>
      <c r="H29" s="11" t="s">
        <v>12</v>
      </c>
    </row>
    <row r="30" spans="1:10">
      <c r="A30" s="1" t="s">
        <v>4</v>
      </c>
      <c r="B30" s="11">
        <v>26</v>
      </c>
      <c r="C30" s="1">
        <v>881</v>
      </c>
      <c r="D30" s="1">
        <v>298</v>
      </c>
      <c r="E30" s="1">
        <v>64</v>
      </c>
      <c r="F30" s="1">
        <f t="shared" si="0"/>
        <v>1243</v>
      </c>
      <c r="G30" s="1">
        <f t="shared" si="1"/>
        <v>57205</v>
      </c>
      <c r="H30" s="11" t="s">
        <v>16</v>
      </c>
    </row>
    <row r="31" spans="1:10">
      <c r="A31" s="1" t="s">
        <v>5</v>
      </c>
      <c r="B31" s="11">
        <v>27</v>
      </c>
      <c r="C31" s="1">
        <v>1278</v>
      </c>
      <c r="D31" s="1">
        <v>330</v>
      </c>
      <c r="E31" s="1">
        <v>80</v>
      </c>
      <c r="F31" s="1">
        <f t="shared" si="0"/>
        <v>1688</v>
      </c>
      <c r="G31" s="1">
        <f t="shared" si="1"/>
        <v>58893</v>
      </c>
      <c r="H31" s="11" t="s">
        <v>10</v>
      </c>
    </row>
    <row r="32" spans="1:10" ht="15.75" thickBot="1">
      <c r="A32" s="1" t="s">
        <v>34</v>
      </c>
      <c r="B32" s="11">
        <v>28</v>
      </c>
      <c r="C32" s="1">
        <v>1243</v>
      </c>
      <c r="D32" s="1">
        <v>299</v>
      </c>
      <c r="E32" s="1">
        <v>57</v>
      </c>
      <c r="F32" s="1">
        <f t="shared" si="0"/>
        <v>1599</v>
      </c>
      <c r="G32" s="1">
        <f t="shared" si="1"/>
        <v>60492</v>
      </c>
      <c r="H32" s="11" t="s">
        <v>10</v>
      </c>
    </row>
    <row r="33" spans="1:7" ht="15.75" thickBot="1">
      <c r="B33"/>
      <c r="E33" s="14" t="s">
        <v>49</v>
      </c>
      <c r="F33" s="15"/>
      <c r="G33" s="16">
        <f>G32/B32</f>
        <v>2160.4285714285716</v>
      </c>
    </row>
    <row r="34" spans="1:7" ht="26.25">
      <c r="A34" s="17" t="s">
        <v>50</v>
      </c>
      <c r="B34"/>
      <c r="G34" s="18">
        <f>ENERO2015!G37+FEBRERO2015!G32</f>
        <v>6548956</v>
      </c>
    </row>
    <row r="72" spans="3:4">
      <c r="C72" s="19"/>
      <c r="D72" t="s">
        <v>51</v>
      </c>
    </row>
    <row r="73" spans="3:4">
      <c r="C73" s="20"/>
      <c r="D73" t="s">
        <v>52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6"/>
  <sheetViews>
    <sheetView topLeftCell="A15" workbookViewId="0">
      <selection activeCell="A35" sqref="A35"/>
    </sheetView>
  </sheetViews>
  <sheetFormatPr baseColWidth="10" defaultRowHeight="15"/>
  <cols>
    <col min="2" max="2" width="11.42578125" style="6"/>
    <col min="3" max="3" width="15.28515625" customWidth="1"/>
    <col min="5" max="5" width="14.7109375" customWidth="1"/>
    <col min="7" max="7" width="16.140625" customWidth="1"/>
    <col min="8" max="8" width="11.42578125" style="6"/>
  </cols>
  <sheetData>
    <row r="1" spans="1:8" ht="26.25">
      <c r="A1" s="5" t="s">
        <v>37</v>
      </c>
    </row>
    <row r="2" spans="1:8" ht="27" thickBot="1">
      <c r="A2" s="5"/>
    </row>
    <row r="3" spans="1:8" ht="19.5" thickBot="1">
      <c r="A3" s="7"/>
      <c r="B3" s="8"/>
      <c r="C3" s="46" t="s">
        <v>28</v>
      </c>
      <c r="D3" s="47"/>
      <c r="E3" s="7"/>
      <c r="F3" s="46" t="s">
        <v>29</v>
      </c>
      <c r="G3" s="47"/>
      <c r="H3" s="8"/>
    </row>
    <row r="4" spans="1:8" ht="18.75">
      <c r="A4" s="9" t="s">
        <v>0</v>
      </c>
      <c r="B4" s="9" t="s">
        <v>1</v>
      </c>
      <c r="C4" s="10" t="s">
        <v>30</v>
      </c>
      <c r="D4" s="10" t="s">
        <v>31</v>
      </c>
      <c r="E4" s="9" t="s">
        <v>2</v>
      </c>
      <c r="F4" s="10" t="s">
        <v>32</v>
      </c>
      <c r="G4" s="10" t="s">
        <v>33</v>
      </c>
      <c r="H4" s="9" t="s">
        <v>3</v>
      </c>
    </row>
    <row r="5" spans="1:8">
      <c r="A5" s="38" t="s">
        <v>6</v>
      </c>
      <c r="B5" s="39">
        <f>FEBRERO2015!B5</f>
        <v>1</v>
      </c>
      <c r="C5" s="38">
        <v>1248</v>
      </c>
      <c r="D5" s="38">
        <v>237</v>
      </c>
      <c r="E5" s="38">
        <v>84</v>
      </c>
      <c r="F5" s="38">
        <f>SUM(C5:E5)</f>
        <v>1569</v>
      </c>
      <c r="G5" s="38">
        <f>F5</f>
        <v>1569</v>
      </c>
      <c r="H5" s="39" t="s">
        <v>17</v>
      </c>
    </row>
    <row r="6" spans="1:8">
      <c r="A6" s="1" t="s">
        <v>7</v>
      </c>
      <c r="B6" s="11">
        <f>FEBRERO2015!B6</f>
        <v>2</v>
      </c>
      <c r="C6" s="1">
        <v>610</v>
      </c>
      <c r="D6" s="1">
        <v>116</v>
      </c>
      <c r="E6" s="1">
        <v>44</v>
      </c>
      <c r="F6" s="1">
        <f>SUM(C6:E6)</f>
        <v>770</v>
      </c>
      <c r="G6" s="1">
        <f>G5+F6</f>
        <v>2339</v>
      </c>
      <c r="H6" s="11" t="s">
        <v>17</v>
      </c>
    </row>
    <row r="7" spans="1:8">
      <c r="A7" s="1" t="s">
        <v>8</v>
      </c>
      <c r="B7" s="11">
        <f>FEBRERO2015!B7</f>
        <v>3</v>
      </c>
      <c r="C7" s="1">
        <v>555</v>
      </c>
      <c r="D7" s="1">
        <v>115</v>
      </c>
      <c r="E7" s="1">
        <v>38</v>
      </c>
      <c r="F7" s="1">
        <f t="shared" ref="F7:F35" si="0">SUM(C7:E7)</f>
        <v>708</v>
      </c>
      <c r="G7" s="1">
        <f t="shared" ref="G7:G35" si="1">G6+F7</f>
        <v>3047</v>
      </c>
      <c r="H7" s="11" t="s">
        <v>17</v>
      </c>
    </row>
    <row r="8" spans="1:8">
      <c r="A8" s="1" t="s">
        <v>35</v>
      </c>
      <c r="B8" s="11">
        <f>FEBRERO2015!B8</f>
        <v>4</v>
      </c>
      <c r="C8" s="1">
        <v>580</v>
      </c>
      <c r="D8" s="1">
        <v>112</v>
      </c>
      <c r="E8" s="1">
        <v>40</v>
      </c>
      <c r="F8" s="1">
        <f t="shared" si="0"/>
        <v>732</v>
      </c>
      <c r="G8" s="1">
        <f t="shared" si="1"/>
        <v>3779</v>
      </c>
      <c r="H8" s="11" t="s">
        <v>13</v>
      </c>
    </row>
    <row r="9" spans="1:8">
      <c r="A9" s="1" t="s">
        <v>4</v>
      </c>
      <c r="B9" s="11">
        <f>FEBRERO2015!B9</f>
        <v>5</v>
      </c>
      <c r="C9" s="1">
        <v>725</v>
      </c>
      <c r="D9" s="1">
        <v>113</v>
      </c>
      <c r="E9" s="1">
        <v>46</v>
      </c>
      <c r="F9" s="1">
        <f t="shared" si="0"/>
        <v>884</v>
      </c>
      <c r="G9" s="1">
        <f t="shared" si="1"/>
        <v>4663</v>
      </c>
      <c r="H9" s="11" t="s">
        <v>18</v>
      </c>
    </row>
    <row r="10" spans="1:8">
      <c r="A10" s="1" t="s">
        <v>5</v>
      </c>
      <c r="B10" s="11">
        <f>FEBRERO2015!B10</f>
        <v>6</v>
      </c>
      <c r="C10" s="1">
        <v>910</v>
      </c>
      <c r="D10" s="1">
        <v>227</v>
      </c>
      <c r="E10" s="1">
        <v>54</v>
      </c>
      <c r="F10" s="1">
        <f t="shared" si="0"/>
        <v>1191</v>
      </c>
      <c r="G10" s="1">
        <f t="shared" si="1"/>
        <v>5854</v>
      </c>
      <c r="H10" s="11" t="s">
        <v>10</v>
      </c>
    </row>
    <row r="11" spans="1:8">
      <c r="A11" s="1" t="s">
        <v>34</v>
      </c>
      <c r="B11" s="11">
        <f>FEBRERO2015!B11</f>
        <v>7</v>
      </c>
      <c r="C11" s="1">
        <v>1253</v>
      </c>
      <c r="D11" s="1">
        <v>261</v>
      </c>
      <c r="E11" s="1">
        <v>66</v>
      </c>
      <c r="F11" s="1">
        <f t="shared" si="0"/>
        <v>1580</v>
      </c>
      <c r="G11" s="1">
        <f t="shared" si="1"/>
        <v>7434</v>
      </c>
      <c r="H11" s="11" t="s">
        <v>10</v>
      </c>
    </row>
    <row r="12" spans="1:8">
      <c r="A12" s="38" t="s">
        <v>6</v>
      </c>
      <c r="B12" s="39">
        <f>FEBRERO2015!B12</f>
        <v>8</v>
      </c>
      <c r="C12" s="38">
        <v>1357</v>
      </c>
      <c r="D12" s="38">
        <v>258</v>
      </c>
      <c r="E12" s="38">
        <v>117</v>
      </c>
      <c r="F12" s="38">
        <f t="shared" si="0"/>
        <v>1732</v>
      </c>
      <c r="G12" s="38">
        <f t="shared" si="1"/>
        <v>9166</v>
      </c>
      <c r="H12" s="39" t="s">
        <v>10</v>
      </c>
    </row>
    <row r="13" spans="1:8">
      <c r="A13" s="1" t="s">
        <v>7</v>
      </c>
      <c r="B13" s="11">
        <f>FEBRERO2015!B13</f>
        <v>9</v>
      </c>
      <c r="C13" s="1">
        <v>779</v>
      </c>
      <c r="D13" s="1">
        <v>122</v>
      </c>
      <c r="E13" s="1">
        <v>47</v>
      </c>
      <c r="F13" s="1">
        <f t="shared" si="0"/>
        <v>948</v>
      </c>
      <c r="G13" s="1">
        <f t="shared" si="1"/>
        <v>10114</v>
      </c>
      <c r="H13" s="11" t="s">
        <v>10</v>
      </c>
    </row>
    <row r="14" spans="1:8">
      <c r="A14" s="1" t="s">
        <v>8</v>
      </c>
      <c r="B14" s="11">
        <f>FEBRERO2015!B14</f>
        <v>10</v>
      </c>
      <c r="C14" s="1">
        <v>747</v>
      </c>
      <c r="D14" s="1">
        <v>246</v>
      </c>
      <c r="E14" s="1">
        <v>53</v>
      </c>
      <c r="F14" s="1">
        <f t="shared" si="0"/>
        <v>1046</v>
      </c>
      <c r="G14" s="1">
        <f t="shared" si="1"/>
        <v>11160</v>
      </c>
      <c r="H14" s="11" t="s">
        <v>10</v>
      </c>
    </row>
    <row r="15" spans="1:8">
      <c r="A15" s="1" t="s">
        <v>35</v>
      </c>
      <c r="B15" s="11">
        <f>FEBRERO2015!B15</f>
        <v>11</v>
      </c>
      <c r="C15" s="1">
        <v>769</v>
      </c>
      <c r="D15" s="1">
        <v>207</v>
      </c>
      <c r="E15" s="1">
        <v>68</v>
      </c>
      <c r="F15" s="1">
        <f t="shared" si="0"/>
        <v>1044</v>
      </c>
      <c r="G15" s="1">
        <f t="shared" si="1"/>
        <v>12204</v>
      </c>
      <c r="H15" s="11" t="s">
        <v>10</v>
      </c>
    </row>
    <row r="16" spans="1:8">
      <c r="A16" s="1" t="s">
        <v>4</v>
      </c>
      <c r="B16" s="11">
        <f>FEBRERO2015!B16</f>
        <v>12</v>
      </c>
      <c r="C16" s="1">
        <v>768</v>
      </c>
      <c r="D16" s="1">
        <v>259</v>
      </c>
      <c r="E16" s="1">
        <v>57</v>
      </c>
      <c r="F16" s="1">
        <f t="shared" si="0"/>
        <v>1084</v>
      </c>
      <c r="G16" s="1">
        <f t="shared" si="1"/>
        <v>13288</v>
      </c>
      <c r="H16" s="11" t="s">
        <v>10</v>
      </c>
    </row>
    <row r="17" spans="1:10">
      <c r="A17" s="1" t="s">
        <v>5</v>
      </c>
      <c r="B17" s="11">
        <f>FEBRERO2015!B17</f>
        <v>13</v>
      </c>
      <c r="C17" s="1">
        <v>857</v>
      </c>
      <c r="D17" s="1">
        <v>247</v>
      </c>
      <c r="E17" s="1">
        <v>73</v>
      </c>
      <c r="F17" s="1">
        <f t="shared" si="0"/>
        <v>1177</v>
      </c>
      <c r="G17" s="1">
        <f t="shared" si="1"/>
        <v>14465</v>
      </c>
      <c r="H17" s="11" t="s">
        <v>10</v>
      </c>
    </row>
    <row r="18" spans="1:10">
      <c r="A18" s="1" t="s">
        <v>34</v>
      </c>
      <c r="B18" s="11">
        <f>FEBRERO2015!B18</f>
        <v>14</v>
      </c>
      <c r="C18" s="1">
        <v>1130</v>
      </c>
      <c r="D18" s="1">
        <v>333</v>
      </c>
      <c r="E18" s="1">
        <v>66</v>
      </c>
      <c r="F18" s="1">
        <f t="shared" si="0"/>
        <v>1529</v>
      </c>
      <c r="G18" s="1">
        <f t="shared" si="1"/>
        <v>15994</v>
      </c>
      <c r="H18" s="11" t="s">
        <v>10</v>
      </c>
    </row>
    <row r="19" spans="1:10">
      <c r="A19" s="38" t="s">
        <v>6</v>
      </c>
      <c r="B19" s="39">
        <f>FEBRERO2015!B19</f>
        <v>15</v>
      </c>
      <c r="C19" s="38">
        <v>1384</v>
      </c>
      <c r="D19" s="38">
        <v>334</v>
      </c>
      <c r="E19" s="38">
        <v>92</v>
      </c>
      <c r="F19" s="38">
        <f t="shared" si="0"/>
        <v>1810</v>
      </c>
      <c r="G19" s="38">
        <f t="shared" si="1"/>
        <v>17804</v>
      </c>
      <c r="H19" s="39" t="s">
        <v>10</v>
      </c>
    </row>
    <row r="20" spans="1:10">
      <c r="A20" s="1" t="s">
        <v>7</v>
      </c>
      <c r="B20" s="11">
        <f>FEBRERO2015!B20</f>
        <v>16</v>
      </c>
      <c r="C20" s="1">
        <v>753</v>
      </c>
      <c r="D20" s="1">
        <v>236</v>
      </c>
      <c r="E20" s="1">
        <v>84</v>
      </c>
      <c r="F20" s="1">
        <f t="shared" si="0"/>
        <v>1073</v>
      </c>
      <c r="G20" s="1">
        <f t="shared" si="1"/>
        <v>18877</v>
      </c>
      <c r="H20" s="11" t="s">
        <v>10</v>
      </c>
    </row>
    <row r="21" spans="1:10">
      <c r="A21" s="1" t="s">
        <v>8</v>
      </c>
      <c r="B21" s="11">
        <f>FEBRERO2015!B21</f>
        <v>17</v>
      </c>
      <c r="C21" s="1">
        <v>782</v>
      </c>
      <c r="D21" s="1">
        <v>239</v>
      </c>
      <c r="E21" s="1">
        <v>73</v>
      </c>
      <c r="F21" s="1">
        <f t="shared" si="0"/>
        <v>1094</v>
      </c>
      <c r="G21" s="1">
        <f t="shared" si="1"/>
        <v>19971</v>
      </c>
      <c r="H21" s="11" t="s">
        <v>10</v>
      </c>
    </row>
    <row r="22" spans="1:10">
      <c r="A22" s="1" t="s">
        <v>35</v>
      </c>
      <c r="B22" s="11">
        <f>FEBRERO2015!B22</f>
        <v>18</v>
      </c>
      <c r="C22" s="1">
        <v>864</v>
      </c>
      <c r="D22" s="1">
        <v>246</v>
      </c>
      <c r="E22" s="1">
        <v>74</v>
      </c>
      <c r="F22" s="1">
        <f t="shared" si="0"/>
        <v>1184</v>
      </c>
      <c r="G22" s="1">
        <f t="shared" si="1"/>
        <v>21155</v>
      </c>
      <c r="H22" s="11" t="s">
        <v>10</v>
      </c>
    </row>
    <row r="23" spans="1:10">
      <c r="A23" s="1" t="s">
        <v>4</v>
      </c>
      <c r="B23" s="11">
        <f>FEBRERO2015!B23</f>
        <v>19</v>
      </c>
      <c r="C23" s="1">
        <v>709</v>
      </c>
      <c r="D23" s="1">
        <v>223</v>
      </c>
      <c r="E23" s="1">
        <v>66</v>
      </c>
      <c r="F23" s="1">
        <f t="shared" si="0"/>
        <v>998</v>
      </c>
      <c r="G23" s="1">
        <f t="shared" si="1"/>
        <v>22153</v>
      </c>
      <c r="H23" s="11" t="s">
        <v>10</v>
      </c>
    </row>
    <row r="24" spans="1:10">
      <c r="A24" s="1" t="s">
        <v>5</v>
      </c>
      <c r="B24" s="11">
        <f>FEBRERO2015!B24</f>
        <v>20</v>
      </c>
      <c r="C24" s="1">
        <v>847</v>
      </c>
      <c r="D24" s="1">
        <v>278</v>
      </c>
      <c r="E24" s="1">
        <v>42</v>
      </c>
      <c r="F24" s="1">
        <f t="shared" si="0"/>
        <v>1167</v>
      </c>
      <c r="G24" s="1">
        <f t="shared" si="1"/>
        <v>23320</v>
      </c>
      <c r="H24" s="11" t="s">
        <v>16</v>
      </c>
      <c r="I24" t="s">
        <v>77</v>
      </c>
    </row>
    <row r="25" spans="1:10">
      <c r="A25" s="1" t="s">
        <v>34</v>
      </c>
      <c r="B25" s="11">
        <f>FEBRERO2015!B25</f>
        <v>21</v>
      </c>
      <c r="C25" s="1">
        <v>2070</v>
      </c>
      <c r="D25" s="1">
        <v>813</v>
      </c>
      <c r="E25" s="1">
        <v>148</v>
      </c>
      <c r="F25" s="1">
        <f t="shared" si="0"/>
        <v>3031</v>
      </c>
      <c r="G25" s="1">
        <f t="shared" si="1"/>
        <v>26351</v>
      </c>
      <c r="H25" s="11" t="s">
        <v>10</v>
      </c>
      <c r="I25" t="s">
        <v>77</v>
      </c>
    </row>
    <row r="26" spans="1:10">
      <c r="A26" s="38" t="s">
        <v>6</v>
      </c>
      <c r="B26" s="39">
        <f>FEBRERO2015!B26</f>
        <v>22</v>
      </c>
      <c r="C26" s="38">
        <v>3466</v>
      </c>
      <c r="D26" s="38">
        <v>1404</v>
      </c>
      <c r="E26" s="38">
        <v>193</v>
      </c>
      <c r="F26" s="38">
        <f t="shared" si="0"/>
        <v>5063</v>
      </c>
      <c r="G26" s="38">
        <f t="shared" si="1"/>
        <v>31414</v>
      </c>
      <c r="H26" s="39" t="s">
        <v>10</v>
      </c>
      <c r="I26" t="s">
        <v>77</v>
      </c>
    </row>
    <row r="27" spans="1:10">
      <c r="A27" s="1" t="s">
        <v>7</v>
      </c>
      <c r="B27" s="11">
        <f>FEBRERO2015!B27</f>
        <v>23</v>
      </c>
      <c r="C27" s="1">
        <v>3564</v>
      </c>
      <c r="D27" s="1">
        <v>1552</v>
      </c>
      <c r="E27" s="1">
        <v>182</v>
      </c>
      <c r="F27" s="40">
        <f t="shared" si="0"/>
        <v>5298</v>
      </c>
      <c r="G27" s="1">
        <f t="shared" si="1"/>
        <v>36712</v>
      </c>
      <c r="H27" s="11" t="str">
        <f>FEBRERO2015!H27</f>
        <v>B</v>
      </c>
      <c r="I27" s="20">
        <v>5298</v>
      </c>
      <c r="J27" t="s">
        <v>75</v>
      </c>
    </row>
    <row r="28" spans="1:10">
      <c r="A28" s="1" t="s">
        <v>8</v>
      </c>
      <c r="B28" s="11">
        <f>FEBRERO2015!B28</f>
        <v>24</v>
      </c>
      <c r="C28" s="1">
        <v>1100</v>
      </c>
      <c r="D28" s="1">
        <v>379</v>
      </c>
      <c r="E28" s="1">
        <v>69</v>
      </c>
      <c r="F28" s="1">
        <f t="shared" si="0"/>
        <v>1548</v>
      </c>
      <c r="G28" s="1">
        <f t="shared" si="1"/>
        <v>38260</v>
      </c>
      <c r="H28" s="11" t="s">
        <v>13</v>
      </c>
    </row>
    <row r="29" spans="1:10">
      <c r="A29" s="1" t="s">
        <v>35</v>
      </c>
      <c r="B29" s="11">
        <f>FEBRERO2015!B29</f>
        <v>25</v>
      </c>
      <c r="C29" s="1">
        <v>731</v>
      </c>
      <c r="D29" s="1">
        <v>161</v>
      </c>
      <c r="E29" s="1">
        <v>31</v>
      </c>
      <c r="F29" s="1">
        <f t="shared" si="0"/>
        <v>923</v>
      </c>
      <c r="G29" s="1">
        <f t="shared" si="1"/>
        <v>39183</v>
      </c>
      <c r="H29" s="11" t="s">
        <v>13</v>
      </c>
    </row>
    <row r="30" spans="1:10">
      <c r="A30" s="1" t="s">
        <v>4</v>
      </c>
      <c r="B30" s="11">
        <f>FEBRERO2015!B30</f>
        <v>26</v>
      </c>
      <c r="C30" s="1">
        <v>464</v>
      </c>
      <c r="D30" s="1">
        <v>137</v>
      </c>
      <c r="E30" s="1">
        <v>86</v>
      </c>
      <c r="F30" s="1">
        <f t="shared" si="0"/>
        <v>687</v>
      </c>
      <c r="G30" s="1">
        <f t="shared" si="1"/>
        <v>39870</v>
      </c>
      <c r="H30" s="11" t="s">
        <v>19</v>
      </c>
    </row>
    <row r="31" spans="1:10">
      <c r="A31" s="1" t="s">
        <v>5</v>
      </c>
      <c r="B31" s="11">
        <f>FEBRERO2015!B31</f>
        <v>27</v>
      </c>
      <c r="C31" s="1">
        <v>1072</v>
      </c>
      <c r="D31" s="1">
        <v>356</v>
      </c>
      <c r="E31" s="1">
        <v>73</v>
      </c>
      <c r="F31" s="1">
        <f t="shared" si="0"/>
        <v>1501</v>
      </c>
      <c r="G31" s="1">
        <f t="shared" si="1"/>
        <v>41371</v>
      </c>
      <c r="H31" s="11" t="str">
        <f>FEBRERO2015!H31</f>
        <v>B</v>
      </c>
    </row>
    <row r="32" spans="1:10">
      <c r="A32" s="1" t="s">
        <v>34</v>
      </c>
      <c r="B32" s="11">
        <f>FEBRERO2015!B32</f>
        <v>28</v>
      </c>
      <c r="C32" s="1">
        <v>1440</v>
      </c>
      <c r="D32" s="1">
        <v>416</v>
      </c>
      <c r="E32" s="1">
        <v>75</v>
      </c>
      <c r="F32" s="1">
        <f t="shared" si="0"/>
        <v>1931</v>
      </c>
      <c r="G32" s="1">
        <f t="shared" si="1"/>
        <v>43302</v>
      </c>
      <c r="H32" s="11" t="s">
        <v>10</v>
      </c>
    </row>
    <row r="33" spans="1:8">
      <c r="A33" s="38" t="s">
        <v>6</v>
      </c>
      <c r="B33" s="39">
        <v>29</v>
      </c>
      <c r="C33" s="38">
        <v>1869</v>
      </c>
      <c r="D33" s="38">
        <v>563</v>
      </c>
      <c r="E33" s="38">
        <v>83</v>
      </c>
      <c r="F33" s="38">
        <f t="shared" si="0"/>
        <v>2515</v>
      </c>
      <c r="G33" s="38">
        <f t="shared" si="1"/>
        <v>45817</v>
      </c>
      <c r="H33" s="39" t="s">
        <v>21</v>
      </c>
    </row>
    <row r="34" spans="1:8">
      <c r="A34" s="1" t="s">
        <v>7</v>
      </c>
      <c r="B34" s="11">
        <v>30</v>
      </c>
      <c r="C34" s="1">
        <v>1728</v>
      </c>
      <c r="D34" s="1">
        <v>535</v>
      </c>
      <c r="E34" s="1">
        <v>66</v>
      </c>
      <c r="F34" s="1">
        <f t="shared" si="0"/>
        <v>2329</v>
      </c>
      <c r="G34" s="1">
        <f t="shared" si="1"/>
        <v>48146</v>
      </c>
      <c r="H34" s="11" t="s">
        <v>10</v>
      </c>
    </row>
    <row r="35" spans="1:8" ht="15.75" thickBot="1">
      <c r="A35" s="1" t="s">
        <v>8</v>
      </c>
      <c r="B35" s="11">
        <v>31</v>
      </c>
      <c r="C35" s="1">
        <v>1673</v>
      </c>
      <c r="D35" s="1">
        <v>569</v>
      </c>
      <c r="E35" s="1">
        <v>81</v>
      </c>
      <c r="F35" s="1">
        <f t="shared" si="0"/>
        <v>2323</v>
      </c>
      <c r="G35" s="1">
        <f t="shared" si="1"/>
        <v>50469</v>
      </c>
      <c r="H35" s="11" t="s">
        <v>10</v>
      </c>
    </row>
    <row r="36" spans="1:8" ht="15.75" thickBot="1">
      <c r="B36"/>
      <c r="E36" s="14" t="s">
        <v>49</v>
      </c>
      <c r="F36" s="15"/>
      <c r="G36" s="16">
        <f>G35/B35</f>
        <v>1628.0322580645161</v>
      </c>
    </row>
    <row r="37" spans="1:8" ht="26.25">
      <c r="A37" s="17" t="s">
        <v>50</v>
      </c>
      <c r="B37"/>
      <c r="G37" s="18">
        <f>FEBRERO2015!G34+MARZO2015!G35</f>
        <v>6599425</v>
      </c>
    </row>
    <row r="75" spans="3:4">
      <c r="C75" s="19"/>
      <c r="D75" t="s">
        <v>51</v>
      </c>
    </row>
    <row r="76" spans="3:4">
      <c r="C76" s="20"/>
      <c r="D76" t="s">
        <v>52</v>
      </c>
    </row>
  </sheetData>
  <mergeCells count="2">
    <mergeCell ref="C3:D3"/>
    <mergeCell ref="F3:G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5"/>
  <sheetViews>
    <sheetView topLeftCell="A31" workbookViewId="0">
      <selection activeCell="J13" sqref="J13"/>
    </sheetView>
  </sheetViews>
  <sheetFormatPr baseColWidth="10" defaultRowHeight="15"/>
  <cols>
    <col min="2" max="2" width="9.85546875" style="6" customWidth="1"/>
    <col min="3" max="3" width="16.85546875" customWidth="1"/>
    <col min="4" max="4" width="13.140625" customWidth="1"/>
    <col min="5" max="5" width="13.85546875" customWidth="1"/>
    <col min="6" max="6" width="10.5703125" customWidth="1"/>
    <col min="7" max="7" width="17.42578125" customWidth="1"/>
    <col min="8" max="8" width="10.28515625" style="6" customWidth="1"/>
  </cols>
  <sheetData>
    <row r="1" spans="1:10" ht="26.25">
      <c r="A1" s="5" t="s">
        <v>38</v>
      </c>
    </row>
    <row r="2" spans="1:10" ht="27" thickBot="1">
      <c r="A2" s="5"/>
    </row>
    <row r="3" spans="1:10" ht="19.5" thickBot="1">
      <c r="A3" s="7"/>
      <c r="B3" s="8"/>
      <c r="C3" s="46" t="s">
        <v>28</v>
      </c>
      <c r="D3" s="47"/>
      <c r="E3" s="7"/>
      <c r="F3" s="46" t="s">
        <v>29</v>
      </c>
      <c r="G3" s="47"/>
      <c r="H3" s="8"/>
    </row>
    <row r="4" spans="1:10" ht="18.75">
      <c r="A4" s="9" t="s">
        <v>0</v>
      </c>
      <c r="B4" s="9" t="s">
        <v>1</v>
      </c>
      <c r="C4" s="10" t="s">
        <v>30</v>
      </c>
      <c r="D4" s="10" t="s">
        <v>31</v>
      </c>
      <c r="E4" s="9" t="s">
        <v>2</v>
      </c>
      <c r="F4" s="10" t="s">
        <v>32</v>
      </c>
      <c r="G4" s="10" t="s">
        <v>33</v>
      </c>
      <c r="H4" s="9" t="s">
        <v>3</v>
      </c>
    </row>
    <row r="5" spans="1:10">
      <c r="A5" s="1" t="s">
        <v>9</v>
      </c>
      <c r="B5" s="11">
        <f>FEBRERO2015!B5</f>
        <v>1</v>
      </c>
      <c r="C5" s="1">
        <v>1512</v>
      </c>
      <c r="D5" s="1">
        <v>662</v>
      </c>
      <c r="E5" s="1">
        <v>76</v>
      </c>
      <c r="F5" s="1">
        <f>SUM(C5:E5)</f>
        <v>2250</v>
      </c>
      <c r="G5" s="1">
        <f>F5</f>
        <v>2250</v>
      </c>
      <c r="H5" s="11" t="s">
        <v>10</v>
      </c>
    </row>
    <row r="6" spans="1:10">
      <c r="A6" s="1" t="s">
        <v>4</v>
      </c>
      <c r="B6" s="11">
        <f>FEBRERO2015!B6</f>
        <v>2</v>
      </c>
      <c r="C6" s="1">
        <v>3298</v>
      </c>
      <c r="D6" s="1">
        <v>832</v>
      </c>
      <c r="E6" s="1">
        <v>149</v>
      </c>
      <c r="F6" s="1">
        <f>SUM(C6:E6)</f>
        <v>4279</v>
      </c>
      <c r="G6" s="1">
        <f>G5+F6</f>
        <v>6529</v>
      </c>
      <c r="H6" s="11" t="s">
        <v>10</v>
      </c>
    </row>
    <row r="7" spans="1:10">
      <c r="A7" s="1" t="s">
        <v>5</v>
      </c>
      <c r="B7" s="11">
        <f>FEBRERO2015!B7</f>
        <v>3</v>
      </c>
      <c r="C7" s="1">
        <v>4825</v>
      </c>
      <c r="D7" s="1">
        <v>1134</v>
      </c>
      <c r="E7" s="1">
        <v>156</v>
      </c>
      <c r="F7" s="40">
        <f t="shared" ref="F7:F34" si="0">SUM(C7:E7)</f>
        <v>6115</v>
      </c>
      <c r="G7" s="1">
        <f t="shared" ref="G7:G34" si="1">G6+F7</f>
        <v>12644</v>
      </c>
      <c r="H7" s="11" t="s">
        <v>10</v>
      </c>
      <c r="I7" s="20">
        <v>6115</v>
      </c>
      <c r="J7" t="s">
        <v>76</v>
      </c>
    </row>
    <row r="8" spans="1:10">
      <c r="A8" s="1" t="s">
        <v>34</v>
      </c>
      <c r="B8" s="11">
        <f>FEBRERO2015!B8</f>
        <v>4</v>
      </c>
      <c r="C8" s="1">
        <v>4006</v>
      </c>
      <c r="D8" s="1">
        <v>854</v>
      </c>
      <c r="E8" s="1">
        <v>119</v>
      </c>
      <c r="F8" s="1">
        <f t="shared" si="0"/>
        <v>4979</v>
      </c>
      <c r="G8" s="1">
        <f t="shared" si="1"/>
        <v>17623</v>
      </c>
      <c r="H8" s="11" t="s">
        <v>10</v>
      </c>
    </row>
    <row r="9" spans="1:10">
      <c r="A9" s="38" t="s">
        <v>6</v>
      </c>
      <c r="B9" s="39">
        <f>FEBRERO2015!B9</f>
        <v>5</v>
      </c>
      <c r="C9" s="38">
        <v>1458</v>
      </c>
      <c r="D9" s="38">
        <v>309</v>
      </c>
      <c r="E9" s="38">
        <v>68</v>
      </c>
      <c r="F9" s="38">
        <f t="shared" si="0"/>
        <v>1835</v>
      </c>
      <c r="G9" s="38">
        <f t="shared" si="1"/>
        <v>19458</v>
      </c>
      <c r="H9" s="39" t="s">
        <v>10</v>
      </c>
    </row>
    <row r="10" spans="1:10">
      <c r="A10" s="1" t="s">
        <v>7</v>
      </c>
      <c r="B10" s="11">
        <f>FEBRERO2015!B10</f>
        <v>6</v>
      </c>
      <c r="C10" s="1">
        <v>641</v>
      </c>
      <c r="D10" s="1">
        <v>231</v>
      </c>
      <c r="E10" s="1">
        <v>62</v>
      </c>
      <c r="F10" s="4">
        <v>934</v>
      </c>
      <c r="G10" s="4">
        <f t="shared" si="1"/>
        <v>20392</v>
      </c>
      <c r="H10" s="11" t="s">
        <v>10</v>
      </c>
    </row>
    <row r="11" spans="1:10">
      <c r="A11" s="1" t="s">
        <v>8</v>
      </c>
      <c r="B11" s="11">
        <f>FEBRERO2015!B11</f>
        <v>7</v>
      </c>
      <c r="C11" s="1">
        <v>818</v>
      </c>
      <c r="D11" s="1">
        <v>358</v>
      </c>
      <c r="E11" s="1">
        <v>59</v>
      </c>
      <c r="F11" s="1">
        <f t="shared" si="0"/>
        <v>1235</v>
      </c>
      <c r="G11" s="1">
        <f t="shared" si="1"/>
        <v>21627</v>
      </c>
      <c r="H11" s="11" t="s">
        <v>10</v>
      </c>
    </row>
    <row r="12" spans="1:10">
      <c r="A12" s="1" t="s">
        <v>35</v>
      </c>
      <c r="B12" s="11">
        <f>FEBRERO2015!B12</f>
        <v>8</v>
      </c>
      <c r="C12" s="1">
        <v>885</v>
      </c>
      <c r="D12" s="1">
        <v>390</v>
      </c>
      <c r="E12" s="1">
        <v>71</v>
      </c>
      <c r="F12" s="1">
        <f t="shared" si="0"/>
        <v>1346</v>
      </c>
      <c r="G12" s="1">
        <f t="shared" si="1"/>
        <v>22973</v>
      </c>
      <c r="H12" s="11" t="s">
        <v>10</v>
      </c>
    </row>
    <row r="13" spans="1:10">
      <c r="A13" s="1" t="s">
        <v>4</v>
      </c>
      <c r="B13" s="11">
        <f>FEBRERO2015!B13</f>
        <v>9</v>
      </c>
      <c r="C13" s="1">
        <v>1003</v>
      </c>
      <c r="D13" s="1">
        <v>390</v>
      </c>
      <c r="E13" s="1">
        <v>82</v>
      </c>
      <c r="F13" s="1">
        <f t="shared" si="0"/>
        <v>1475</v>
      </c>
      <c r="G13" s="1">
        <f t="shared" si="1"/>
        <v>24448</v>
      </c>
      <c r="H13" s="11" t="str">
        <f>FEBRERO2015!H13</f>
        <v>B</v>
      </c>
    </row>
    <row r="14" spans="1:10">
      <c r="A14" s="1" t="s">
        <v>5</v>
      </c>
      <c r="B14" s="11">
        <f>FEBRERO2015!B14</f>
        <v>10</v>
      </c>
      <c r="C14" s="1">
        <v>1135</v>
      </c>
      <c r="D14" s="1">
        <v>449</v>
      </c>
      <c r="E14" s="1">
        <v>98</v>
      </c>
      <c r="F14" s="1">
        <f t="shared" si="0"/>
        <v>1682</v>
      </c>
      <c r="G14" s="1">
        <f t="shared" si="1"/>
        <v>26130</v>
      </c>
      <c r="H14" s="11" t="s">
        <v>10</v>
      </c>
    </row>
    <row r="15" spans="1:10">
      <c r="A15" s="1" t="s">
        <v>34</v>
      </c>
      <c r="B15" s="11">
        <f>FEBRERO2015!B15</f>
        <v>11</v>
      </c>
      <c r="C15" s="1">
        <v>1491</v>
      </c>
      <c r="D15" s="1">
        <v>515</v>
      </c>
      <c r="E15" s="1">
        <v>104</v>
      </c>
      <c r="F15" s="1">
        <f t="shared" si="0"/>
        <v>2110</v>
      </c>
      <c r="G15" s="1">
        <f t="shared" si="1"/>
        <v>28240</v>
      </c>
      <c r="H15" s="11" t="s">
        <v>10</v>
      </c>
    </row>
    <row r="16" spans="1:10">
      <c r="A16" s="38" t="s">
        <v>6</v>
      </c>
      <c r="B16" s="39">
        <f>FEBRERO2015!B16</f>
        <v>12</v>
      </c>
      <c r="C16" s="38">
        <v>1491</v>
      </c>
      <c r="D16" s="38">
        <v>410</v>
      </c>
      <c r="E16" s="38">
        <v>101</v>
      </c>
      <c r="F16" s="38">
        <f t="shared" si="0"/>
        <v>2002</v>
      </c>
      <c r="G16" s="38">
        <f t="shared" si="1"/>
        <v>30242</v>
      </c>
      <c r="H16" s="39" t="s">
        <v>10</v>
      </c>
    </row>
    <row r="17" spans="1:8">
      <c r="A17" s="1" t="s">
        <v>7</v>
      </c>
      <c r="B17" s="11">
        <f>FEBRERO2015!B17</f>
        <v>13</v>
      </c>
      <c r="C17" s="1">
        <v>1155</v>
      </c>
      <c r="D17" s="1">
        <v>397</v>
      </c>
      <c r="E17" s="1">
        <v>92</v>
      </c>
      <c r="F17" s="1">
        <f t="shared" si="0"/>
        <v>1644</v>
      </c>
      <c r="G17" s="1">
        <f t="shared" si="1"/>
        <v>31886</v>
      </c>
      <c r="H17" s="11" t="s">
        <v>10</v>
      </c>
    </row>
    <row r="18" spans="1:8">
      <c r="A18" s="1" t="s">
        <v>8</v>
      </c>
      <c r="B18" s="11">
        <f>FEBRERO2015!B18</f>
        <v>14</v>
      </c>
      <c r="C18" s="1">
        <v>1025</v>
      </c>
      <c r="D18" s="1">
        <v>409</v>
      </c>
      <c r="E18" s="1">
        <v>80</v>
      </c>
      <c r="F18" s="1">
        <f t="shared" si="0"/>
        <v>1514</v>
      </c>
      <c r="G18" s="1">
        <f t="shared" si="1"/>
        <v>33400</v>
      </c>
      <c r="H18" s="11" t="s">
        <v>10</v>
      </c>
    </row>
    <row r="19" spans="1:8">
      <c r="A19" s="1" t="s">
        <v>35</v>
      </c>
      <c r="B19" s="11">
        <f>FEBRERO2015!B19</f>
        <v>15</v>
      </c>
      <c r="C19" s="1">
        <v>1102</v>
      </c>
      <c r="D19" s="1">
        <v>392</v>
      </c>
      <c r="E19" s="1">
        <v>68</v>
      </c>
      <c r="F19" s="1">
        <f t="shared" si="0"/>
        <v>1562</v>
      </c>
      <c r="G19" s="1">
        <f t="shared" si="1"/>
        <v>34962</v>
      </c>
      <c r="H19" s="11" t="str">
        <f>FEBRERO2015!H19</f>
        <v>B</v>
      </c>
    </row>
    <row r="20" spans="1:8">
      <c r="A20" s="1" t="s">
        <v>4</v>
      </c>
      <c r="B20" s="11">
        <f>FEBRERO2015!B20</f>
        <v>16</v>
      </c>
      <c r="C20" s="1">
        <v>1129</v>
      </c>
      <c r="D20" s="1">
        <v>371</v>
      </c>
      <c r="E20" s="1">
        <v>62</v>
      </c>
      <c r="F20" s="1">
        <f t="shared" si="0"/>
        <v>1562</v>
      </c>
      <c r="G20" s="1">
        <f t="shared" si="1"/>
        <v>36524</v>
      </c>
      <c r="H20" s="11" t="s">
        <v>10</v>
      </c>
    </row>
    <row r="21" spans="1:8">
      <c r="A21" s="1" t="s">
        <v>5</v>
      </c>
      <c r="B21" s="11">
        <f>FEBRERO2015!B21</f>
        <v>17</v>
      </c>
      <c r="C21" s="1">
        <v>704</v>
      </c>
      <c r="D21" s="1">
        <v>266</v>
      </c>
      <c r="E21" s="1">
        <v>47</v>
      </c>
      <c r="F21" s="1">
        <f t="shared" si="0"/>
        <v>1017</v>
      </c>
      <c r="G21" s="1">
        <f t="shared" si="1"/>
        <v>37541</v>
      </c>
      <c r="H21" s="11" t="s">
        <v>12</v>
      </c>
    </row>
    <row r="22" spans="1:8">
      <c r="A22" s="1" t="s">
        <v>34</v>
      </c>
      <c r="B22" s="11">
        <f>FEBRERO2015!B22</f>
        <v>18</v>
      </c>
      <c r="C22" s="1">
        <v>1420</v>
      </c>
      <c r="D22" s="1">
        <v>532</v>
      </c>
      <c r="E22" s="1">
        <v>94</v>
      </c>
      <c r="F22" s="1">
        <f t="shared" si="0"/>
        <v>2046</v>
      </c>
      <c r="G22" s="1">
        <f t="shared" si="1"/>
        <v>39587</v>
      </c>
      <c r="H22" s="11" t="s">
        <v>10</v>
      </c>
    </row>
    <row r="23" spans="1:8">
      <c r="A23" s="38" t="s">
        <v>6</v>
      </c>
      <c r="B23" s="39">
        <f>FEBRERO2015!B23</f>
        <v>19</v>
      </c>
      <c r="C23" s="38">
        <v>1181</v>
      </c>
      <c r="D23" s="38">
        <v>328</v>
      </c>
      <c r="E23" s="38">
        <v>86</v>
      </c>
      <c r="F23" s="38">
        <f t="shared" si="0"/>
        <v>1595</v>
      </c>
      <c r="G23" s="38">
        <f t="shared" si="1"/>
        <v>41182</v>
      </c>
      <c r="H23" s="39" t="s">
        <v>10</v>
      </c>
    </row>
    <row r="24" spans="1:8">
      <c r="A24" s="1" t="s">
        <v>7</v>
      </c>
      <c r="B24" s="11">
        <f>FEBRERO2015!B24</f>
        <v>20</v>
      </c>
      <c r="C24" s="1">
        <v>1053</v>
      </c>
      <c r="D24" s="1">
        <v>385</v>
      </c>
      <c r="E24" s="1">
        <v>72</v>
      </c>
      <c r="F24" s="1">
        <f t="shared" si="0"/>
        <v>1510</v>
      </c>
      <c r="G24" s="1">
        <f t="shared" si="1"/>
        <v>42692</v>
      </c>
      <c r="H24" s="11" t="s">
        <v>10</v>
      </c>
    </row>
    <row r="25" spans="1:8">
      <c r="A25" s="1" t="s">
        <v>8</v>
      </c>
      <c r="B25" s="11">
        <f>FEBRERO2015!B25</f>
        <v>21</v>
      </c>
      <c r="C25" s="1">
        <v>1017</v>
      </c>
      <c r="D25" s="1">
        <v>354</v>
      </c>
      <c r="E25" s="1">
        <v>60</v>
      </c>
      <c r="F25" s="1">
        <f t="shared" si="0"/>
        <v>1431</v>
      </c>
      <c r="G25" s="1">
        <f t="shared" si="1"/>
        <v>44123</v>
      </c>
      <c r="H25" s="11" t="s">
        <v>10</v>
      </c>
    </row>
    <row r="26" spans="1:8">
      <c r="A26" s="1" t="s">
        <v>35</v>
      </c>
      <c r="B26" s="11">
        <f>FEBRERO2015!B26</f>
        <v>22</v>
      </c>
      <c r="C26" s="1">
        <v>883</v>
      </c>
      <c r="D26" s="1">
        <v>362</v>
      </c>
      <c r="E26" s="1">
        <v>54</v>
      </c>
      <c r="F26" s="1">
        <v>1299</v>
      </c>
      <c r="G26" s="1">
        <f t="shared" si="1"/>
        <v>45422</v>
      </c>
      <c r="H26" s="11" t="str">
        <f>FEBRERO2015!H26</f>
        <v>B</v>
      </c>
    </row>
    <row r="27" spans="1:8">
      <c r="A27" s="1" t="s">
        <v>4</v>
      </c>
      <c r="B27" s="11">
        <f>FEBRERO2015!B27</f>
        <v>23</v>
      </c>
      <c r="C27" s="1">
        <v>788</v>
      </c>
      <c r="D27" s="1">
        <v>417</v>
      </c>
      <c r="E27" s="1">
        <v>56</v>
      </c>
      <c r="F27" s="1">
        <f t="shared" si="0"/>
        <v>1261</v>
      </c>
      <c r="G27" s="1">
        <f t="shared" si="1"/>
        <v>46683</v>
      </c>
      <c r="H27" s="11" t="str">
        <f>FEBRERO2015!H27</f>
        <v>B</v>
      </c>
    </row>
    <row r="28" spans="1:8">
      <c r="A28" s="1" t="s">
        <v>5</v>
      </c>
      <c r="B28" s="11">
        <f>FEBRERO2015!B28</f>
        <v>24</v>
      </c>
      <c r="C28" s="1">
        <v>1169</v>
      </c>
      <c r="D28" s="1">
        <v>488</v>
      </c>
      <c r="E28" s="1">
        <v>64</v>
      </c>
      <c r="F28" s="1">
        <f t="shared" si="0"/>
        <v>1721</v>
      </c>
      <c r="G28" s="1">
        <f t="shared" si="1"/>
        <v>48404</v>
      </c>
      <c r="H28" s="11" t="s">
        <v>10</v>
      </c>
    </row>
    <row r="29" spans="1:8">
      <c r="A29" s="1" t="s">
        <v>34</v>
      </c>
      <c r="B29" s="11">
        <f>FEBRERO2015!B29</f>
        <v>25</v>
      </c>
      <c r="C29" s="1">
        <v>1378</v>
      </c>
      <c r="D29" s="1">
        <v>476</v>
      </c>
      <c r="E29" s="1">
        <v>62</v>
      </c>
      <c r="F29" s="1">
        <v>1916</v>
      </c>
      <c r="G29" s="1">
        <f t="shared" si="1"/>
        <v>50320</v>
      </c>
      <c r="H29" s="11" t="s">
        <v>10</v>
      </c>
    </row>
    <row r="30" spans="1:8">
      <c r="A30" s="38" t="s">
        <v>6</v>
      </c>
      <c r="B30" s="39">
        <f>FEBRERO2015!B30</f>
        <v>26</v>
      </c>
      <c r="C30" s="38">
        <v>1248</v>
      </c>
      <c r="D30" s="38">
        <v>364</v>
      </c>
      <c r="E30" s="38">
        <v>56</v>
      </c>
      <c r="F30" s="38">
        <f t="shared" si="0"/>
        <v>1668</v>
      </c>
      <c r="G30" s="38">
        <f t="shared" si="1"/>
        <v>51988</v>
      </c>
      <c r="H30" s="39" t="s">
        <v>10</v>
      </c>
    </row>
    <row r="31" spans="1:8">
      <c r="A31" s="1" t="s">
        <v>7</v>
      </c>
      <c r="B31" s="11">
        <f>FEBRERO2015!B31</f>
        <v>27</v>
      </c>
      <c r="C31" s="1">
        <v>862</v>
      </c>
      <c r="D31" s="1">
        <v>298</v>
      </c>
      <c r="E31" s="1">
        <v>62</v>
      </c>
      <c r="F31" s="1">
        <f t="shared" si="0"/>
        <v>1222</v>
      </c>
      <c r="G31" s="1">
        <f t="shared" si="1"/>
        <v>53210</v>
      </c>
      <c r="H31" s="11" t="str">
        <f>FEBRERO2015!H31</f>
        <v>B</v>
      </c>
    </row>
    <row r="32" spans="1:8">
      <c r="A32" s="1" t="s">
        <v>8</v>
      </c>
      <c r="B32" s="11">
        <f>FEBRERO2015!B32</f>
        <v>28</v>
      </c>
      <c r="C32" s="1">
        <v>600</v>
      </c>
      <c r="D32" s="1">
        <v>267</v>
      </c>
      <c r="E32" s="1">
        <v>24</v>
      </c>
      <c r="F32" s="1">
        <f t="shared" si="0"/>
        <v>891</v>
      </c>
      <c r="G32" s="1">
        <f t="shared" si="1"/>
        <v>54101</v>
      </c>
      <c r="H32" s="11" t="s">
        <v>10</v>
      </c>
    </row>
    <row r="33" spans="1:8">
      <c r="A33" s="1" t="s">
        <v>35</v>
      </c>
      <c r="B33" s="11">
        <v>29</v>
      </c>
      <c r="C33" s="1">
        <v>415</v>
      </c>
      <c r="D33" s="1">
        <v>232</v>
      </c>
      <c r="E33" s="1">
        <v>24</v>
      </c>
      <c r="F33" s="1">
        <f t="shared" si="0"/>
        <v>671</v>
      </c>
      <c r="G33" s="1">
        <f t="shared" si="1"/>
        <v>54772</v>
      </c>
      <c r="H33" s="11" t="s">
        <v>10</v>
      </c>
    </row>
    <row r="34" spans="1:8" ht="15.75" thickBot="1">
      <c r="A34" s="1" t="s">
        <v>4</v>
      </c>
      <c r="B34" s="11">
        <v>30</v>
      </c>
      <c r="C34" s="1">
        <v>636</v>
      </c>
      <c r="D34" s="1">
        <v>283</v>
      </c>
      <c r="E34" s="1">
        <v>36</v>
      </c>
      <c r="F34" s="1">
        <f t="shared" si="0"/>
        <v>955</v>
      </c>
      <c r="G34" s="1">
        <f t="shared" si="1"/>
        <v>55727</v>
      </c>
      <c r="H34" s="11" t="s">
        <v>10</v>
      </c>
    </row>
    <row r="35" spans="1:8" ht="15.75" thickBot="1">
      <c r="B35"/>
      <c r="E35" s="14" t="s">
        <v>49</v>
      </c>
      <c r="F35" s="15"/>
      <c r="G35" s="16">
        <f>G34/B34</f>
        <v>1857.5666666666666</v>
      </c>
    </row>
    <row r="36" spans="1:8" ht="26.25">
      <c r="A36" s="17" t="s">
        <v>50</v>
      </c>
      <c r="B36"/>
      <c r="G36" s="18">
        <f>MARZO2015!G37+ABRIL2015!G34</f>
        <v>6655152</v>
      </c>
    </row>
    <row r="74" spans="3:4">
      <c r="C74" s="19"/>
      <c r="D74" t="s">
        <v>51</v>
      </c>
    </row>
    <row r="75" spans="3:4">
      <c r="C75" s="20"/>
      <c r="D75" t="s">
        <v>52</v>
      </c>
    </row>
  </sheetData>
  <mergeCells count="2">
    <mergeCell ref="C3:D3"/>
    <mergeCell ref="F3:G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6"/>
  <sheetViews>
    <sheetView topLeftCell="A29" workbookViewId="0">
      <selection activeCell="J6" sqref="J6"/>
    </sheetView>
  </sheetViews>
  <sheetFormatPr baseColWidth="10" defaultRowHeight="15"/>
  <cols>
    <col min="2" max="2" width="7.7109375" style="6" customWidth="1"/>
    <col min="3" max="3" width="18.7109375" customWidth="1"/>
    <col min="4" max="4" width="15.85546875" customWidth="1"/>
    <col min="5" max="5" width="13.5703125" customWidth="1"/>
    <col min="6" max="6" width="12" customWidth="1"/>
    <col min="7" max="7" width="15.85546875" customWidth="1"/>
    <col min="8" max="8" width="11.5703125" style="6" customWidth="1"/>
  </cols>
  <sheetData>
    <row r="1" spans="1:10" ht="26.25">
      <c r="A1" s="5" t="s">
        <v>39</v>
      </c>
    </row>
    <row r="2" spans="1:10" ht="27" thickBot="1">
      <c r="A2" s="5"/>
    </row>
    <row r="3" spans="1:10" ht="19.5" thickBot="1">
      <c r="A3" s="7"/>
      <c r="B3" s="8"/>
      <c r="C3" s="46" t="s">
        <v>28</v>
      </c>
      <c r="D3" s="47"/>
      <c r="E3" s="7"/>
      <c r="F3" s="46" t="s">
        <v>29</v>
      </c>
      <c r="G3" s="47"/>
      <c r="H3" s="8"/>
    </row>
    <row r="4" spans="1:10" ht="18.75">
      <c r="A4" s="9" t="s">
        <v>0</v>
      </c>
      <c r="B4" s="9" t="s">
        <v>1</v>
      </c>
      <c r="C4" s="10" t="s">
        <v>30</v>
      </c>
      <c r="D4" s="10" t="s">
        <v>31</v>
      </c>
      <c r="E4" s="9" t="s">
        <v>2</v>
      </c>
      <c r="F4" s="10" t="s">
        <v>32</v>
      </c>
      <c r="G4" s="10" t="s">
        <v>33</v>
      </c>
      <c r="H4" s="9" t="s">
        <v>3</v>
      </c>
    </row>
    <row r="5" spans="1:10">
      <c r="A5" s="1" t="s">
        <v>5</v>
      </c>
      <c r="B5" s="11">
        <f>ABRIL2015!B5</f>
        <v>1</v>
      </c>
      <c r="C5" s="1">
        <v>2261</v>
      </c>
      <c r="D5" s="1">
        <v>1263</v>
      </c>
      <c r="E5" s="1">
        <v>103</v>
      </c>
      <c r="F5" s="43">
        <v>3627</v>
      </c>
      <c r="G5" s="4">
        <f>F5</f>
        <v>3627</v>
      </c>
      <c r="H5" s="11" t="s">
        <v>10</v>
      </c>
      <c r="I5" s="20">
        <v>3627</v>
      </c>
      <c r="J5" t="s">
        <v>75</v>
      </c>
    </row>
    <row r="6" spans="1:10">
      <c r="A6" s="1" t="s">
        <v>34</v>
      </c>
      <c r="B6" s="11">
        <f>ABRIL2015!B6</f>
        <v>2</v>
      </c>
      <c r="C6" s="1">
        <v>1333</v>
      </c>
      <c r="D6" s="1">
        <v>426</v>
      </c>
      <c r="E6" s="1">
        <v>64</v>
      </c>
      <c r="F6" s="1">
        <f>SUM(C6:E6)</f>
        <v>1823</v>
      </c>
      <c r="G6" s="1">
        <f>G5+F6</f>
        <v>5450</v>
      </c>
      <c r="H6" s="11" t="s">
        <v>12</v>
      </c>
    </row>
    <row r="7" spans="1:10">
      <c r="A7" s="38" t="s">
        <v>6</v>
      </c>
      <c r="B7" s="39">
        <f>ABRIL2015!B7</f>
        <v>3</v>
      </c>
      <c r="C7" s="38">
        <v>895</v>
      </c>
      <c r="D7" s="38">
        <v>371</v>
      </c>
      <c r="E7" s="38">
        <v>58</v>
      </c>
      <c r="F7" s="38">
        <f t="shared" ref="F7:F35" si="0">SUM(C7:E7)</f>
        <v>1324</v>
      </c>
      <c r="G7" s="38">
        <f t="shared" ref="G7:G35" si="1">G6+F7</f>
        <v>6774</v>
      </c>
      <c r="H7" s="39" t="s">
        <v>15</v>
      </c>
    </row>
    <row r="8" spans="1:10">
      <c r="A8" s="1" t="s">
        <v>7</v>
      </c>
      <c r="B8" s="11">
        <f>ABRIL2015!B8</f>
        <v>4</v>
      </c>
      <c r="C8" s="1">
        <v>539</v>
      </c>
      <c r="D8" s="1">
        <v>145</v>
      </c>
      <c r="E8" s="1">
        <v>45</v>
      </c>
      <c r="F8" s="1">
        <f t="shared" si="0"/>
        <v>729</v>
      </c>
      <c r="G8" s="1">
        <f t="shared" si="1"/>
        <v>7503</v>
      </c>
      <c r="H8" s="11" t="s">
        <v>10</v>
      </c>
    </row>
    <row r="9" spans="1:10">
      <c r="A9" s="1" t="s">
        <v>8</v>
      </c>
      <c r="B9" s="11">
        <f>ABRIL2015!B9</f>
        <v>5</v>
      </c>
      <c r="C9" s="1">
        <v>572</v>
      </c>
      <c r="D9" s="1">
        <v>212</v>
      </c>
      <c r="E9" s="1">
        <v>38</v>
      </c>
      <c r="F9" s="1">
        <f t="shared" si="0"/>
        <v>822</v>
      </c>
      <c r="G9" s="1">
        <f t="shared" si="1"/>
        <v>8325</v>
      </c>
      <c r="H9" s="11" t="s">
        <v>10</v>
      </c>
    </row>
    <row r="10" spans="1:10">
      <c r="A10" s="1" t="s">
        <v>35</v>
      </c>
      <c r="B10" s="11">
        <f>ABRIL2015!B10</f>
        <v>6</v>
      </c>
      <c r="C10" s="1">
        <v>577</v>
      </c>
      <c r="D10" s="1">
        <v>188</v>
      </c>
      <c r="E10" s="1">
        <v>40</v>
      </c>
      <c r="F10" s="4">
        <v>805</v>
      </c>
      <c r="G10" s="1">
        <f t="shared" si="1"/>
        <v>9130</v>
      </c>
      <c r="H10" s="11" t="s">
        <v>10</v>
      </c>
    </row>
    <row r="11" spans="1:10">
      <c r="A11" s="1" t="s">
        <v>4</v>
      </c>
      <c r="B11" s="11">
        <f>ABRIL2015!B11</f>
        <v>7</v>
      </c>
      <c r="C11" s="1">
        <v>527</v>
      </c>
      <c r="D11" s="1">
        <v>220</v>
      </c>
      <c r="E11" s="1">
        <v>82</v>
      </c>
      <c r="F11" s="1">
        <f t="shared" si="0"/>
        <v>829</v>
      </c>
      <c r="G11" s="1">
        <f t="shared" si="1"/>
        <v>9959</v>
      </c>
      <c r="H11" s="11" t="s">
        <v>10</v>
      </c>
      <c r="I11" t="s">
        <v>47</v>
      </c>
    </row>
    <row r="12" spans="1:10">
      <c r="A12" s="1" t="s">
        <v>5</v>
      </c>
      <c r="B12" s="11">
        <f>ABRIL2015!B12</f>
        <v>8</v>
      </c>
      <c r="C12" s="1">
        <v>762</v>
      </c>
      <c r="D12" s="1">
        <v>208</v>
      </c>
      <c r="E12" s="1">
        <v>69</v>
      </c>
      <c r="F12" s="1">
        <f t="shared" si="0"/>
        <v>1039</v>
      </c>
      <c r="G12" s="1">
        <f t="shared" si="1"/>
        <v>10998</v>
      </c>
      <c r="H12" s="11" t="s">
        <v>10</v>
      </c>
    </row>
    <row r="13" spans="1:10">
      <c r="A13" s="1" t="s">
        <v>34</v>
      </c>
      <c r="B13" s="11">
        <f>ABRIL2015!B13</f>
        <v>9</v>
      </c>
      <c r="C13" s="1">
        <v>886</v>
      </c>
      <c r="D13" s="1">
        <v>220</v>
      </c>
      <c r="E13" s="1">
        <v>68</v>
      </c>
      <c r="F13" s="1">
        <f t="shared" si="0"/>
        <v>1174</v>
      </c>
      <c r="G13" s="1">
        <f t="shared" si="1"/>
        <v>12172</v>
      </c>
      <c r="H13" s="11" t="s">
        <v>10</v>
      </c>
    </row>
    <row r="14" spans="1:10">
      <c r="A14" s="38" t="s">
        <v>6</v>
      </c>
      <c r="B14" s="39">
        <f>ABRIL2015!B14</f>
        <v>10</v>
      </c>
      <c r="C14" s="38">
        <v>513</v>
      </c>
      <c r="D14" s="38">
        <v>126</v>
      </c>
      <c r="E14" s="38">
        <v>40</v>
      </c>
      <c r="F14" s="38">
        <f t="shared" si="0"/>
        <v>679</v>
      </c>
      <c r="G14" s="38">
        <f t="shared" si="1"/>
        <v>12851</v>
      </c>
      <c r="H14" s="39" t="s">
        <v>12</v>
      </c>
    </row>
    <row r="15" spans="1:10">
      <c r="A15" s="1" t="s">
        <v>7</v>
      </c>
      <c r="B15" s="11">
        <f>ABRIL2015!B15</f>
        <v>11</v>
      </c>
      <c r="C15" s="1">
        <v>673</v>
      </c>
      <c r="D15" s="1">
        <v>172</v>
      </c>
      <c r="E15" s="1">
        <v>73</v>
      </c>
      <c r="F15" s="1">
        <f t="shared" si="0"/>
        <v>918</v>
      </c>
      <c r="G15" s="1">
        <f t="shared" si="1"/>
        <v>13769</v>
      </c>
      <c r="H15" s="11" t="s">
        <v>10</v>
      </c>
    </row>
    <row r="16" spans="1:10">
      <c r="A16" s="1" t="s">
        <v>8</v>
      </c>
      <c r="B16" s="11">
        <f>ABRIL2015!B16</f>
        <v>12</v>
      </c>
      <c r="C16" s="1">
        <v>588</v>
      </c>
      <c r="D16" s="1">
        <v>253</v>
      </c>
      <c r="E16" s="1">
        <v>56</v>
      </c>
      <c r="F16" s="1">
        <f t="shared" si="0"/>
        <v>897</v>
      </c>
      <c r="G16" s="1">
        <f t="shared" si="1"/>
        <v>14666</v>
      </c>
      <c r="H16" s="11" t="s">
        <v>10</v>
      </c>
    </row>
    <row r="17" spans="1:8">
      <c r="A17" s="1" t="s">
        <v>35</v>
      </c>
      <c r="B17" s="11">
        <f>ABRIL2015!B17</f>
        <v>13</v>
      </c>
      <c r="C17" s="1">
        <v>587</v>
      </c>
      <c r="D17" s="1">
        <v>211</v>
      </c>
      <c r="E17" s="1">
        <v>58</v>
      </c>
      <c r="F17" s="1">
        <f t="shared" si="0"/>
        <v>856</v>
      </c>
      <c r="G17" s="1">
        <f t="shared" si="1"/>
        <v>15522</v>
      </c>
      <c r="H17" s="11" t="s">
        <v>10</v>
      </c>
    </row>
    <row r="18" spans="1:8">
      <c r="A18" s="1" t="s">
        <v>4</v>
      </c>
      <c r="B18" s="11">
        <f>ABRIL2015!B18</f>
        <v>14</v>
      </c>
      <c r="C18" s="1">
        <v>676</v>
      </c>
      <c r="D18" s="1">
        <v>202</v>
      </c>
      <c r="E18" s="1">
        <v>44</v>
      </c>
      <c r="F18" s="1">
        <f t="shared" si="0"/>
        <v>922</v>
      </c>
      <c r="G18" s="1">
        <f t="shared" si="1"/>
        <v>16444</v>
      </c>
      <c r="H18" s="11" t="str">
        <f>ABRIL2015!H18</f>
        <v>B</v>
      </c>
    </row>
    <row r="19" spans="1:8">
      <c r="A19" s="1" t="s">
        <v>5</v>
      </c>
      <c r="B19" s="11">
        <f>ABRIL2015!B19</f>
        <v>15</v>
      </c>
      <c r="C19" s="1">
        <v>901</v>
      </c>
      <c r="D19" s="1">
        <v>370</v>
      </c>
      <c r="E19" s="1">
        <v>50</v>
      </c>
      <c r="F19" s="1">
        <f t="shared" si="0"/>
        <v>1321</v>
      </c>
      <c r="G19" s="1">
        <f t="shared" si="1"/>
        <v>17765</v>
      </c>
      <c r="H19" s="11" t="s">
        <v>10</v>
      </c>
    </row>
    <row r="20" spans="1:8">
      <c r="A20" s="1" t="s">
        <v>34</v>
      </c>
      <c r="B20" s="11">
        <f>ABRIL2015!B20</f>
        <v>16</v>
      </c>
      <c r="C20" s="1">
        <v>1599</v>
      </c>
      <c r="D20" s="1">
        <v>493</v>
      </c>
      <c r="E20" s="1">
        <v>92</v>
      </c>
      <c r="F20" s="1">
        <f t="shared" si="0"/>
        <v>2184</v>
      </c>
      <c r="G20" s="1">
        <f t="shared" si="1"/>
        <v>19949</v>
      </c>
      <c r="H20" s="11" t="s">
        <v>10</v>
      </c>
    </row>
    <row r="21" spans="1:8">
      <c r="A21" s="38" t="s">
        <v>6</v>
      </c>
      <c r="B21" s="39">
        <f>ABRIL2015!B21</f>
        <v>17</v>
      </c>
      <c r="C21" s="38">
        <v>1411</v>
      </c>
      <c r="D21" s="38">
        <v>455</v>
      </c>
      <c r="E21" s="38">
        <v>76</v>
      </c>
      <c r="F21" s="38">
        <f t="shared" si="0"/>
        <v>1942</v>
      </c>
      <c r="G21" s="38">
        <f t="shared" si="1"/>
        <v>21891</v>
      </c>
      <c r="H21" s="39" t="s">
        <v>10</v>
      </c>
    </row>
    <row r="22" spans="1:8">
      <c r="A22" s="1" t="s">
        <v>7</v>
      </c>
      <c r="B22" s="11">
        <f>ABRIL2015!B22</f>
        <v>18</v>
      </c>
      <c r="C22" s="1">
        <v>725</v>
      </c>
      <c r="D22" s="1">
        <v>199</v>
      </c>
      <c r="E22" s="1">
        <v>46</v>
      </c>
      <c r="F22" s="1">
        <f t="shared" si="0"/>
        <v>970</v>
      </c>
      <c r="G22" s="1">
        <f t="shared" si="1"/>
        <v>22861</v>
      </c>
      <c r="H22" s="11" t="s">
        <v>10</v>
      </c>
    </row>
    <row r="23" spans="1:8">
      <c r="A23" s="1" t="s">
        <v>8</v>
      </c>
      <c r="B23" s="11">
        <f>ABRIL2015!B23</f>
        <v>19</v>
      </c>
      <c r="C23" s="1">
        <v>644</v>
      </c>
      <c r="D23" s="1">
        <v>348</v>
      </c>
      <c r="E23" s="1">
        <v>58</v>
      </c>
      <c r="F23" s="1">
        <f t="shared" si="0"/>
        <v>1050</v>
      </c>
      <c r="G23" s="1">
        <f t="shared" si="1"/>
        <v>23911</v>
      </c>
      <c r="H23" s="11" t="s">
        <v>10</v>
      </c>
    </row>
    <row r="24" spans="1:8">
      <c r="A24" s="1" t="s">
        <v>35</v>
      </c>
      <c r="B24" s="11">
        <f>ABRIL2015!B24</f>
        <v>20</v>
      </c>
      <c r="C24" s="1">
        <v>613</v>
      </c>
      <c r="D24" s="1">
        <v>225</v>
      </c>
      <c r="E24" s="1">
        <v>52</v>
      </c>
      <c r="F24" s="1">
        <f t="shared" si="0"/>
        <v>890</v>
      </c>
      <c r="G24" s="1">
        <f t="shared" si="1"/>
        <v>24801</v>
      </c>
      <c r="H24" s="11" t="s">
        <v>10</v>
      </c>
    </row>
    <row r="25" spans="1:8">
      <c r="A25" s="1" t="s">
        <v>4</v>
      </c>
      <c r="B25" s="11">
        <f>ABRIL2015!B25</f>
        <v>21</v>
      </c>
      <c r="C25" s="1">
        <v>617</v>
      </c>
      <c r="D25" s="1">
        <v>174</v>
      </c>
      <c r="E25" s="1">
        <v>50</v>
      </c>
      <c r="F25" s="1">
        <v>841</v>
      </c>
      <c r="G25" s="1">
        <f t="shared" si="1"/>
        <v>25642</v>
      </c>
      <c r="H25" s="11" t="s">
        <v>10</v>
      </c>
    </row>
    <row r="26" spans="1:8">
      <c r="A26" s="1" t="s">
        <v>5</v>
      </c>
      <c r="B26" s="11">
        <f>ABRIL2015!B26</f>
        <v>22</v>
      </c>
      <c r="C26" s="1">
        <v>710</v>
      </c>
      <c r="D26" s="1">
        <v>198</v>
      </c>
      <c r="E26" s="1">
        <v>58</v>
      </c>
      <c r="F26" s="1">
        <f t="shared" si="0"/>
        <v>966</v>
      </c>
      <c r="G26" s="1">
        <f t="shared" si="1"/>
        <v>26608</v>
      </c>
      <c r="H26" s="11" t="s">
        <v>10</v>
      </c>
    </row>
    <row r="27" spans="1:8">
      <c r="A27" s="1" t="s">
        <v>34</v>
      </c>
      <c r="B27" s="11">
        <f>ABRIL2015!B27</f>
        <v>23</v>
      </c>
      <c r="C27" s="1">
        <v>1648</v>
      </c>
      <c r="D27" s="1">
        <v>439</v>
      </c>
      <c r="E27" s="1">
        <v>84</v>
      </c>
      <c r="F27" s="1">
        <f t="shared" si="0"/>
        <v>2171</v>
      </c>
      <c r="G27" s="1">
        <f t="shared" si="1"/>
        <v>28779</v>
      </c>
      <c r="H27" s="11" t="s">
        <v>12</v>
      </c>
    </row>
    <row r="28" spans="1:8">
      <c r="A28" s="38" t="s">
        <v>6</v>
      </c>
      <c r="B28" s="39">
        <f>ABRIL2015!B28</f>
        <v>24</v>
      </c>
      <c r="C28" s="38">
        <v>2251</v>
      </c>
      <c r="D28" s="38">
        <v>360</v>
      </c>
      <c r="E28" s="38">
        <v>83</v>
      </c>
      <c r="F28" s="38">
        <f t="shared" si="0"/>
        <v>2694</v>
      </c>
      <c r="G28" s="38">
        <f t="shared" si="1"/>
        <v>31473</v>
      </c>
      <c r="H28" s="39" t="s">
        <v>13</v>
      </c>
    </row>
    <row r="29" spans="1:8">
      <c r="A29" s="1" t="s">
        <v>7</v>
      </c>
      <c r="B29" s="11">
        <f>ABRIL2015!B29</f>
        <v>25</v>
      </c>
      <c r="C29" s="1">
        <v>1140</v>
      </c>
      <c r="D29" s="1">
        <v>200</v>
      </c>
      <c r="E29" s="1">
        <v>62</v>
      </c>
      <c r="F29" s="1">
        <f t="shared" si="0"/>
        <v>1402</v>
      </c>
      <c r="G29" s="1">
        <f t="shared" si="1"/>
        <v>32875</v>
      </c>
      <c r="H29" s="11" t="s">
        <v>18</v>
      </c>
    </row>
    <row r="30" spans="1:8">
      <c r="A30" s="1" t="s">
        <v>8</v>
      </c>
      <c r="B30" s="11">
        <f>ABRIL2015!B30</f>
        <v>26</v>
      </c>
      <c r="C30" s="1">
        <v>252</v>
      </c>
      <c r="D30" s="1">
        <v>110</v>
      </c>
      <c r="E30" s="1">
        <v>36</v>
      </c>
      <c r="F30" s="1">
        <f t="shared" si="0"/>
        <v>398</v>
      </c>
      <c r="G30" s="1">
        <f t="shared" si="1"/>
        <v>33273</v>
      </c>
      <c r="H30" s="11" t="s">
        <v>13</v>
      </c>
    </row>
    <row r="31" spans="1:8">
      <c r="A31" s="1" t="s">
        <v>35</v>
      </c>
      <c r="B31" s="11">
        <f>ABRIL2015!B31</f>
        <v>27</v>
      </c>
      <c r="C31" s="1">
        <v>352</v>
      </c>
      <c r="D31" s="1">
        <v>118</v>
      </c>
      <c r="E31" s="1">
        <v>39</v>
      </c>
      <c r="F31" s="1">
        <f t="shared" si="0"/>
        <v>509</v>
      </c>
      <c r="G31" s="1">
        <f t="shared" si="1"/>
        <v>33782</v>
      </c>
      <c r="H31" s="11" t="s">
        <v>13</v>
      </c>
    </row>
    <row r="32" spans="1:8">
      <c r="A32" s="1" t="s">
        <v>4</v>
      </c>
      <c r="B32" s="11">
        <f>ABRIL2015!B32</f>
        <v>28</v>
      </c>
      <c r="C32" s="1">
        <v>700</v>
      </c>
      <c r="D32" s="1">
        <v>233</v>
      </c>
      <c r="E32" s="1">
        <v>68</v>
      </c>
      <c r="F32" s="1">
        <f t="shared" si="0"/>
        <v>1001</v>
      </c>
      <c r="G32" s="1">
        <f t="shared" si="1"/>
        <v>34783</v>
      </c>
      <c r="H32" s="11" t="s">
        <v>10</v>
      </c>
    </row>
    <row r="33" spans="1:8">
      <c r="A33" s="1" t="s">
        <v>5</v>
      </c>
      <c r="B33" s="11">
        <f>ABRIL2015!B33</f>
        <v>29</v>
      </c>
      <c r="C33" s="1">
        <v>735</v>
      </c>
      <c r="D33" s="1">
        <v>250</v>
      </c>
      <c r="E33" s="1">
        <v>92</v>
      </c>
      <c r="F33" s="1">
        <f t="shared" si="0"/>
        <v>1077</v>
      </c>
      <c r="G33" s="1">
        <f t="shared" si="1"/>
        <v>35860</v>
      </c>
      <c r="H33" s="11" t="s">
        <v>10</v>
      </c>
    </row>
    <row r="34" spans="1:8">
      <c r="A34" s="1" t="s">
        <v>34</v>
      </c>
      <c r="B34" s="11">
        <f>ABRIL2015!B34</f>
        <v>30</v>
      </c>
      <c r="C34" s="1">
        <v>1030</v>
      </c>
      <c r="D34" s="1">
        <v>326</v>
      </c>
      <c r="E34" s="1">
        <v>94</v>
      </c>
      <c r="F34" s="1">
        <f t="shared" si="0"/>
        <v>1450</v>
      </c>
      <c r="G34" s="1">
        <f t="shared" si="1"/>
        <v>37310</v>
      </c>
      <c r="H34" s="11" t="s">
        <v>10</v>
      </c>
    </row>
    <row r="35" spans="1:8" ht="15.75" thickBot="1">
      <c r="A35" s="38" t="s">
        <v>6</v>
      </c>
      <c r="B35" s="39">
        <v>31</v>
      </c>
      <c r="C35" s="38">
        <v>741</v>
      </c>
      <c r="D35" s="38">
        <v>166</v>
      </c>
      <c r="E35" s="38">
        <v>76</v>
      </c>
      <c r="F35" s="38">
        <f t="shared" si="0"/>
        <v>983</v>
      </c>
      <c r="G35" s="38">
        <f t="shared" si="1"/>
        <v>38293</v>
      </c>
      <c r="H35" s="39" t="s">
        <v>13</v>
      </c>
    </row>
    <row r="36" spans="1:8" ht="15.75" thickBot="1">
      <c r="B36"/>
      <c r="E36" s="14" t="s">
        <v>49</v>
      </c>
      <c r="F36" s="15"/>
      <c r="G36" s="16">
        <f>G35/B35</f>
        <v>1235.258064516129</v>
      </c>
    </row>
    <row r="37" spans="1:8" ht="26.25">
      <c r="A37" s="17" t="s">
        <v>50</v>
      </c>
      <c r="B37"/>
      <c r="G37" s="18">
        <f>ABRIL2015!G36+MAYO2015!G35</f>
        <v>6693445</v>
      </c>
    </row>
    <row r="75" spans="3:4">
      <c r="C75" s="19"/>
      <c r="D75" t="s">
        <v>51</v>
      </c>
    </row>
    <row r="76" spans="3:4">
      <c r="C76" s="20"/>
      <c r="D76" t="s">
        <v>52</v>
      </c>
    </row>
  </sheetData>
  <mergeCells count="2">
    <mergeCell ref="C3:D3"/>
    <mergeCell ref="F3:G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75"/>
  <sheetViews>
    <sheetView topLeftCell="A31" workbookViewId="0">
      <selection activeCell="J33" sqref="J33"/>
    </sheetView>
  </sheetViews>
  <sheetFormatPr baseColWidth="10" defaultRowHeight="15"/>
  <cols>
    <col min="2" max="2" width="9.42578125" style="6" customWidth="1"/>
    <col min="3" max="3" width="18.7109375" customWidth="1"/>
    <col min="4" max="4" width="15.5703125" customWidth="1"/>
    <col min="5" max="5" width="13.85546875" customWidth="1"/>
    <col min="6" max="6" width="10.140625" customWidth="1"/>
    <col min="7" max="7" width="18" customWidth="1"/>
    <col min="8" max="8" width="10.5703125" style="6" customWidth="1"/>
  </cols>
  <sheetData>
    <row r="1" spans="1:8" ht="26.25">
      <c r="A1" s="5" t="s">
        <v>23</v>
      </c>
    </row>
    <row r="2" spans="1:8" ht="27" thickBot="1">
      <c r="A2" s="5"/>
    </row>
    <row r="3" spans="1:8" ht="19.5" thickBot="1">
      <c r="A3" s="7"/>
      <c r="B3" s="8"/>
      <c r="C3" s="46" t="s">
        <v>28</v>
      </c>
      <c r="D3" s="47"/>
      <c r="E3" s="7"/>
      <c r="F3" s="46" t="s">
        <v>29</v>
      </c>
      <c r="G3" s="47"/>
      <c r="H3" s="8"/>
    </row>
    <row r="4" spans="1:8" ht="18.75">
      <c r="A4" s="9" t="s">
        <v>0</v>
      </c>
      <c r="B4" s="9" t="s">
        <v>1</v>
      </c>
      <c r="C4" s="10" t="s">
        <v>30</v>
      </c>
      <c r="D4" s="10" t="s">
        <v>31</v>
      </c>
      <c r="E4" s="9" t="s">
        <v>2</v>
      </c>
      <c r="F4" s="10" t="s">
        <v>32</v>
      </c>
      <c r="G4" s="10" t="s">
        <v>33</v>
      </c>
      <c r="H4" s="9" t="s">
        <v>3</v>
      </c>
    </row>
    <row r="5" spans="1:8">
      <c r="A5" s="1" t="s">
        <v>7</v>
      </c>
      <c r="B5" s="11">
        <f>MAYO2015!B5</f>
        <v>1</v>
      </c>
      <c r="C5" s="1">
        <v>471</v>
      </c>
      <c r="D5" s="1">
        <v>196</v>
      </c>
      <c r="E5" s="1">
        <v>48</v>
      </c>
      <c r="F5" s="1">
        <f>SUM(C5:E5)</f>
        <v>715</v>
      </c>
      <c r="G5" s="1">
        <f>F5</f>
        <v>715</v>
      </c>
      <c r="H5" s="11" t="s">
        <v>10</v>
      </c>
    </row>
    <row r="6" spans="1:8">
      <c r="A6" s="1" t="s">
        <v>8</v>
      </c>
      <c r="B6" s="11">
        <f>MAYO2015!B6</f>
        <v>2</v>
      </c>
      <c r="C6" s="1">
        <v>418</v>
      </c>
      <c r="D6" s="1">
        <v>181</v>
      </c>
      <c r="E6" s="1">
        <v>41</v>
      </c>
      <c r="F6" s="1">
        <f>SUM(C6:E6)</f>
        <v>640</v>
      </c>
      <c r="G6" s="1">
        <f>G5+F6</f>
        <v>1355</v>
      </c>
      <c r="H6" s="11" t="s">
        <v>13</v>
      </c>
    </row>
    <row r="7" spans="1:8">
      <c r="A7" s="1" t="s">
        <v>35</v>
      </c>
      <c r="B7" s="11">
        <f>MAYO2015!B7</f>
        <v>3</v>
      </c>
      <c r="C7" s="1">
        <v>262</v>
      </c>
      <c r="D7" s="1">
        <v>210</v>
      </c>
      <c r="E7" s="1">
        <v>38</v>
      </c>
      <c r="F7" s="1">
        <f t="shared" ref="F7:F33" si="0">SUM(C7:E7)</f>
        <v>510</v>
      </c>
      <c r="G7" s="1">
        <f t="shared" ref="G7:G34" si="1">G6+F7</f>
        <v>1865</v>
      </c>
      <c r="H7" s="11" t="s">
        <v>13</v>
      </c>
    </row>
    <row r="8" spans="1:8">
      <c r="A8" s="1" t="s">
        <v>4</v>
      </c>
      <c r="B8" s="11">
        <f>MAYO2015!B8</f>
        <v>4</v>
      </c>
      <c r="C8" s="1">
        <v>353</v>
      </c>
      <c r="D8" s="1">
        <v>201</v>
      </c>
      <c r="E8" s="1">
        <v>26</v>
      </c>
      <c r="F8" s="1">
        <f t="shared" si="0"/>
        <v>580</v>
      </c>
      <c r="G8" s="1">
        <f t="shared" si="1"/>
        <v>2445</v>
      </c>
      <c r="H8" s="11" t="s">
        <v>13</v>
      </c>
    </row>
    <row r="9" spans="1:8">
      <c r="A9" s="1" t="s">
        <v>5</v>
      </c>
      <c r="B9" s="11">
        <f>MAYO2015!B9</f>
        <v>5</v>
      </c>
      <c r="C9" s="1">
        <v>547</v>
      </c>
      <c r="D9" s="1">
        <v>156</v>
      </c>
      <c r="E9" s="1">
        <v>30</v>
      </c>
      <c r="F9" s="1">
        <f t="shared" si="0"/>
        <v>733</v>
      </c>
      <c r="G9" s="1">
        <f t="shared" si="1"/>
        <v>3178</v>
      </c>
      <c r="H9" s="11" t="s">
        <v>13</v>
      </c>
    </row>
    <row r="10" spans="1:8">
      <c r="A10" s="1" t="s">
        <v>34</v>
      </c>
      <c r="B10" s="11">
        <f>MAYO2015!B10</f>
        <v>6</v>
      </c>
      <c r="C10" s="1">
        <v>824</v>
      </c>
      <c r="D10" s="1">
        <v>250</v>
      </c>
      <c r="E10" s="1">
        <v>38</v>
      </c>
      <c r="F10" s="1">
        <f t="shared" si="0"/>
        <v>1112</v>
      </c>
      <c r="G10" s="1">
        <f t="shared" si="1"/>
        <v>4290</v>
      </c>
      <c r="H10" s="11" t="s">
        <v>13</v>
      </c>
    </row>
    <row r="11" spans="1:8">
      <c r="A11" s="38" t="s">
        <v>6</v>
      </c>
      <c r="B11" s="39">
        <f>MAYO2015!B11</f>
        <v>7</v>
      </c>
      <c r="C11" s="38">
        <v>623</v>
      </c>
      <c r="D11" s="38">
        <v>137</v>
      </c>
      <c r="E11" s="38">
        <v>35</v>
      </c>
      <c r="F11" s="38">
        <f t="shared" si="0"/>
        <v>795</v>
      </c>
      <c r="G11" s="38">
        <f t="shared" si="1"/>
        <v>5085</v>
      </c>
      <c r="H11" s="39" t="s">
        <v>13</v>
      </c>
    </row>
    <row r="12" spans="1:8">
      <c r="A12" s="1" t="s">
        <v>7</v>
      </c>
      <c r="B12" s="11">
        <f>MAYO2015!B12</f>
        <v>8</v>
      </c>
      <c r="C12" s="1">
        <v>385</v>
      </c>
      <c r="D12" s="1">
        <v>135</v>
      </c>
      <c r="E12" s="1">
        <v>21</v>
      </c>
      <c r="F12" s="1">
        <f t="shared" si="0"/>
        <v>541</v>
      </c>
      <c r="G12" s="1">
        <f t="shared" si="1"/>
        <v>5626</v>
      </c>
      <c r="H12" s="11" t="s">
        <v>12</v>
      </c>
    </row>
    <row r="13" spans="1:8">
      <c r="A13" s="1" t="s">
        <v>8</v>
      </c>
      <c r="B13" s="11">
        <f>MAYO2015!B13</f>
        <v>9</v>
      </c>
      <c r="C13" s="1">
        <v>355</v>
      </c>
      <c r="D13" s="1">
        <v>143</v>
      </c>
      <c r="E13" s="1">
        <v>29</v>
      </c>
      <c r="F13" s="1">
        <f t="shared" si="0"/>
        <v>527</v>
      </c>
      <c r="G13" s="1">
        <f t="shared" si="1"/>
        <v>6153</v>
      </c>
      <c r="H13" s="11" t="s">
        <v>12</v>
      </c>
    </row>
    <row r="14" spans="1:8">
      <c r="A14" s="1" t="s">
        <v>35</v>
      </c>
      <c r="B14" s="11">
        <f>MAYO2015!B14</f>
        <v>10</v>
      </c>
      <c r="C14" s="1">
        <v>344</v>
      </c>
      <c r="D14" s="1">
        <v>133</v>
      </c>
      <c r="E14" s="1">
        <v>24</v>
      </c>
      <c r="F14" s="1">
        <f t="shared" si="0"/>
        <v>501</v>
      </c>
      <c r="G14" s="1">
        <f t="shared" si="1"/>
        <v>6654</v>
      </c>
      <c r="H14" s="11" t="s">
        <v>10</v>
      </c>
    </row>
    <row r="15" spans="1:8">
      <c r="A15" s="1" t="s">
        <v>4</v>
      </c>
      <c r="B15" s="11">
        <f>MAYO2015!B15</f>
        <v>11</v>
      </c>
      <c r="C15" s="1">
        <v>430</v>
      </c>
      <c r="D15" s="1">
        <v>130</v>
      </c>
      <c r="E15" s="1">
        <v>33</v>
      </c>
      <c r="F15" s="1">
        <f t="shared" si="0"/>
        <v>593</v>
      </c>
      <c r="G15" s="1">
        <f t="shared" si="1"/>
        <v>7247</v>
      </c>
      <c r="H15" s="11" t="s">
        <v>10</v>
      </c>
    </row>
    <row r="16" spans="1:8">
      <c r="A16" s="1" t="s">
        <v>5</v>
      </c>
      <c r="B16" s="11">
        <f>MAYO2015!B16</f>
        <v>12</v>
      </c>
      <c r="C16" s="1">
        <v>569</v>
      </c>
      <c r="D16" s="1">
        <v>164</v>
      </c>
      <c r="E16" s="1">
        <v>30</v>
      </c>
      <c r="F16" s="1">
        <f t="shared" si="0"/>
        <v>763</v>
      </c>
      <c r="G16" s="1">
        <f t="shared" si="1"/>
        <v>8010</v>
      </c>
      <c r="H16" s="11" t="s">
        <v>10</v>
      </c>
    </row>
    <row r="17" spans="1:10">
      <c r="A17" s="1" t="s">
        <v>34</v>
      </c>
      <c r="B17" s="11">
        <f>MAYO2015!B17</f>
        <v>13</v>
      </c>
      <c r="C17" s="1">
        <v>811</v>
      </c>
      <c r="D17" s="1">
        <v>171</v>
      </c>
      <c r="E17" s="1">
        <v>39</v>
      </c>
      <c r="F17" s="1">
        <f t="shared" si="0"/>
        <v>1021</v>
      </c>
      <c r="G17" s="1">
        <f t="shared" si="1"/>
        <v>9031</v>
      </c>
      <c r="H17" s="11" t="s">
        <v>15</v>
      </c>
    </row>
    <row r="18" spans="1:10">
      <c r="A18" s="38" t="s">
        <v>6</v>
      </c>
      <c r="B18" s="39">
        <f>MAYO2015!B18</f>
        <v>14</v>
      </c>
      <c r="C18" s="38">
        <v>598</v>
      </c>
      <c r="D18" s="38">
        <v>150</v>
      </c>
      <c r="E18" s="38">
        <v>39</v>
      </c>
      <c r="F18" s="38">
        <f t="shared" si="0"/>
        <v>787</v>
      </c>
      <c r="G18" s="38">
        <f t="shared" si="1"/>
        <v>9818</v>
      </c>
      <c r="H18" s="39" t="s">
        <v>10</v>
      </c>
    </row>
    <row r="19" spans="1:10">
      <c r="A19" s="1" t="s">
        <v>7</v>
      </c>
      <c r="B19" s="11">
        <f>MAYO2015!B19</f>
        <v>15</v>
      </c>
      <c r="C19" s="1">
        <v>455</v>
      </c>
      <c r="D19" s="1">
        <v>142</v>
      </c>
      <c r="E19" s="1">
        <v>36</v>
      </c>
      <c r="F19" s="1">
        <f t="shared" si="0"/>
        <v>633</v>
      </c>
      <c r="G19" s="1">
        <f t="shared" si="1"/>
        <v>10451</v>
      </c>
      <c r="H19" s="11" t="s">
        <v>10</v>
      </c>
    </row>
    <row r="20" spans="1:10">
      <c r="A20" s="1" t="s">
        <v>8</v>
      </c>
      <c r="B20" s="11">
        <f>MAYO2015!B20</f>
        <v>16</v>
      </c>
      <c r="C20" s="1">
        <v>384</v>
      </c>
      <c r="D20" s="1">
        <v>134</v>
      </c>
      <c r="E20" s="1">
        <v>31</v>
      </c>
      <c r="F20" s="1">
        <f t="shared" si="0"/>
        <v>549</v>
      </c>
      <c r="G20" s="1">
        <f t="shared" si="1"/>
        <v>11000</v>
      </c>
      <c r="H20" s="11" t="s">
        <v>10</v>
      </c>
    </row>
    <row r="21" spans="1:10">
      <c r="A21" s="1" t="s">
        <v>35</v>
      </c>
      <c r="B21" s="11">
        <f>MAYO2015!B21</f>
        <v>17</v>
      </c>
      <c r="C21" s="1">
        <v>385</v>
      </c>
      <c r="D21" s="1">
        <v>128</v>
      </c>
      <c r="E21" s="1">
        <v>32</v>
      </c>
      <c r="F21" s="4">
        <v>545</v>
      </c>
      <c r="G21" s="4">
        <f t="shared" si="1"/>
        <v>11545</v>
      </c>
      <c r="H21" s="11" t="s">
        <v>10</v>
      </c>
    </row>
    <row r="22" spans="1:10">
      <c r="A22" s="1" t="s">
        <v>4</v>
      </c>
      <c r="B22" s="11">
        <f>MAYO2015!B22</f>
        <v>18</v>
      </c>
      <c r="C22" s="1">
        <v>440</v>
      </c>
      <c r="D22" s="1">
        <v>72</v>
      </c>
      <c r="E22" s="1">
        <v>30</v>
      </c>
      <c r="F22" s="1">
        <f t="shared" si="0"/>
        <v>542</v>
      </c>
      <c r="G22" s="1">
        <f t="shared" si="1"/>
        <v>12087</v>
      </c>
      <c r="H22" s="11" t="s">
        <v>10</v>
      </c>
    </row>
    <row r="23" spans="1:10">
      <c r="A23" s="1" t="s">
        <v>5</v>
      </c>
      <c r="B23" s="11">
        <f>MAYO2015!B23</f>
        <v>19</v>
      </c>
      <c r="C23" s="1">
        <v>583</v>
      </c>
      <c r="D23" s="1">
        <v>173</v>
      </c>
      <c r="E23" s="1">
        <v>36</v>
      </c>
      <c r="F23" s="1">
        <f t="shared" si="0"/>
        <v>792</v>
      </c>
      <c r="G23" s="1">
        <f t="shared" si="1"/>
        <v>12879</v>
      </c>
      <c r="H23" s="11" t="s">
        <v>10</v>
      </c>
    </row>
    <row r="24" spans="1:10">
      <c r="A24" s="1" t="s">
        <v>34</v>
      </c>
      <c r="B24" s="11">
        <f>MAYO2015!B24</f>
        <v>20</v>
      </c>
      <c r="C24" s="1">
        <v>923</v>
      </c>
      <c r="D24" s="1">
        <v>224</v>
      </c>
      <c r="E24" s="1">
        <v>42</v>
      </c>
      <c r="F24" s="1">
        <f t="shared" si="0"/>
        <v>1189</v>
      </c>
      <c r="G24" s="1">
        <f t="shared" si="1"/>
        <v>14068</v>
      </c>
      <c r="H24" s="11" t="s">
        <v>10</v>
      </c>
    </row>
    <row r="25" spans="1:10">
      <c r="A25" s="38" t="s">
        <v>6</v>
      </c>
      <c r="B25" s="39">
        <f>MAYO2015!B25</f>
        <v>21</v>
      </c>
      <c r="C25" s="38">
        <v>441</v>
      </c>
      <c r="D25" s="38">
        <v>112</v>
      </c>
      <c r="E25" s="38">
        <v>34</v>
      </c>
      <c r="F25" s="38">
        <f t="shared" si="0"/>
        <v>587</v>
      </c>
      <c r="G25" s="38">
        <f t="shared" si="1"/>
        <v>14655</v>
      </c>
      <c r="H25" s="39" t="s">
        <v>10</v>
      </c>
    </row>
    <row r="26" spans="1:10">
      <c r="A26" s="1" t="s">
        <v>7</v>
      </c>
      <c r="B26" s="11">
        <f>MAYO2015!B26</f>
        <v>22</v>
      </c>
      <c r="C26" s="1">
        <v>285</v>
      </c>
      <c r="D26" s="1">
        <v>75</v>
      </c>
      <c r="E26" s="1">
        <v>36</v>
      </c>
      <c r="F26" s="1">
        <f t="shared" si="0"/>
        <v>396</v>
      </c>
      <c r="G26" s="1">
        <f t="shared" si="1"/>
        <v>15051</v>
      </c>
      <c r="H26" s="11" t="s">
        <v>14</v>
      </c>
    </row>
    <row r="27" spans="1:10">
      <c r="A27" s="1" t="s">
        <v>8</v>
      </c>
      <c r="B27" s="11">
        <f>MAYO2015!B27</f>
        <v>23</v>
      </c>
      <c r="C27" s="1">
        <v>356</v>
      </c>
      <c r="D27" s="1">
        <v>159</v>
      </c>
      <c r="E27" s="1">
        <v>26</v>
      </c>
      <c r="F27" s="1">
        <f t="shared" si="0"/>
        <v>541</v>
      </c>
      <c r="G27" s="1">
        <f t="shared" si="1"/>
        <v>15592</v>
      </c>
      <c r="H27" s="11" t="s">
        <v>10</v>
      </c>
    </row>
    <row r="28" spans="1:10">
      <c r="A28" s="1" t="s">
        <v>35</v>
      </c>
      <c r="B28" s="11">
        <f>MAYO2015!B28</f>
        <v>24</v>
      </c>
      <c r="C28" s="1">
        <v>346</v>
      </c>
      <c r="D28" s="1">
        <v>92</v>
      </c>
      <c r="E28" s="1">
        <v>24</v>
      </c>
      <c r="F28" s="1">
        <f t="shared" si="0"/>
        <v>462</v>
      </c>
      <c r="G28" s="1">
        <f t="shared" si="1"/>
        <v>16054</v>
      </c>
      <c r="H28" s="11" t="s">
        <v>19</v>
      </c>
    </row>
    <row r="29" spans="1:10">
      <c r="A29" s="1" t="s">
        <v>4</v>
      </c>
      <c r="B29" s="11">
        <f>MAYO2015!B29</f>
        <v>25</v>
      </c>
      <c r="C29" s="1">
        <v>486</v>
      </c>
      <c r="D29" s="1">
        <v>209</v>
      </c>
      <c r="E29" s="1">
        <v>35</v>
      </c>
      <c r="F29" s="1">
        <f t="shared" si="0"/>
        <v>730</v>
      </c>
      <c r="G29" s="1">
        <f t="shared" si="1"/>
        <v>16784</v>
      </c>
      <c r="H29" s="11" t="s">
        <v>10</v>
      </c>
    </row>
    <row r="30" spans="1:10">
      <c r="A30" s="1" t="s">
        <v>5</v>
      </c>
      <c r="B30" s="11">
        <f>MAYO2015!B30</f>
        <v>26</v>
      </c>
      <c r="C30" s="1">
        <v>618</v>
      </c>
      <c r="D30" s="1">
        <v>167</v>
      </c>
      <c r="E30" s="1">
        <v>38</v>
      </c>
      <c r="F30" s="1">
        <f t="shared" si="0"/>
        <v>823</v>
      </c>
      <c r="G30" s="1">
        <f t="shared" si="1"/>
        <v>17607</v>
      </c>
      <c r="H30" s="11" t="s">
        <v>10</v>
      </c>
    </row>
    <row r="31" spans="1:10">
      <c r="A31" s="1" t="s">
        <v>34</v>
      </c>
      <c r="B31" s="11">
        <f>MAYO2015!B31</f>
        <v>27</v>
      </c>
      <c r="C31" s="1">
        <v>1025</v>
      </c>
      <c r="D31" s="1">
        <v>301</v>
      </c>
      <c r="E31" s="1">
        <v>43</v>
      </c>
      <c r="F31" s="1">
        <f t="shared" si="0"/>
        <v>1369</v>
      </c>
      <c r="G31" s="1">
        <f t="shared" si="1"/>
        <v>18976</v>
      </c>
      <c r="H31" s="11" t="s">
        <v>15</v>
      </c>
    </row>
    <row r="32" spans="1:10">
      <c r="A32" s="38" t="s">
        <v>6</v>
      </c>
      <c r="B32" s="39">
        <f>MAYO2015!B32</f>
        <v>28</v>
      </c>
      <c r="C32" s="38">
        <v>1127</v>
      </c>
      <c r="D32" s="38">
        <v>278</v>
      </c>
      <c r="E32" s="38">
        <v>46</v>
      </c>
      <c r="F32" s="40">
        <f t="shared" si="0"/>
        <v>1451</v>
      </c>
      <c r="G32" s="38">
        <f t="shared" si="1"/>
        <v>20427</v>
      </c>
      <c r="H32" s="39" t="s">
        <v>10</v>
      </c>
      <c r="I32" s="20">
        <v>1451</v>
      </c>
      <c r="J32" t="s">
        <v>75</v>
      </c>
    </row>
    <row r="33" spans="1:8">
      <c r="A33" s="1" t="s">
        <v>7</v>
      </c>
      <c r="B33" s="11">
        <f>MAYO2015!B33</f>
        <v>29</v>
      </c>
      <c r="C33" s="1">
        <v>389</v>
      </c>
      <c r="D33" s="1">
        <v>172</v>
      </c>
      <c r="E33" s="1">
        <v>34</v>
      </c>
      <c r="F33" s="1">
        <f t="shared" si="0"/>
        <v>595</v>
      </c>
      <c r="G33" s="1">
        <f t="shared" si="1"/>
        <v>21022</v>
      </c>
      <c r="H33" s="11" t="s">
        <v>12</v>
      </c>
    </row>
    <row r="34" spans="1:8" ht="15.75" thickBot="1">
      <c r="A34" s="1" t="s">
        <v>8</v>
      </c>
      <c r="B34" s="11">
        <f>MAYO2015!B34</f>
        <v>30</v>
      </c>
      <c r="C34" s="1">
        <v>722</v>
      </c>
      <c r="D34" s="1">
        <v>309</v>
      </c>
      <c r="E34" s="1">
        <v>35</v>
      </c>
      <c r="F34" s="4">
        <v>1066</v>
      </c>
      <c r="G34" s="1">
        <f t="shared" si="1"/>
        <v>22088</v>
      </c>
      <c r="H34" s="11" t="s">
        <v>10</v>
      </c>
    </row>
    <row r="35" spans="1:8" ht="15.75" thickBot="1">
      <c r="B35"/>
      <c r="E35" s="14" t="s">
        <v>49</v>
      </c>
      <c r="F35" s="15"/>
      <c r="G35" s="16">
        <f>G34/B34</f>
        <v>736.26666666666665</v>
      </c>
    </row>
    <row r="36" spans="1:8" ht="26.25">
      <c r="A36" s="17" t="s">
        <v>50</v>
      </c>
      <c r="B36"/>
      <c r="G36" s="18">
        <f>MAYO2015!G37+JUNIO2015!G34</f>
        <v>6715533</v>
      </c>
    </row>
    <row r="74" spans="3:4">
      <c r="C74" s="19"/>
      <c r="D74" t="s">
        <v>51</v>
      </c>
    </row>
    <row r="75" spans="3:4">
      <c r="C75" s="20"/>
      <c r="D75" t="s">
        <v>52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76"/>
  <sheetViews>
    <sheetView topLeftCell="A59" workbookViewId="0">
      <selection activeCell="K39" sqref="K39"/>
    </sheetView>
  </sheetViews>
  <sheetFormatPr baseColWidth="10" defaultRowHeight="15"/>
  <cols>
    <col min="2" max="2" width="9.28515625" style="6" customWidth="1"/>
    <col min="3" max="3" width="18.85546875" customWidth="1"/>
    <col min="4" max="4" width="15.5703125" customWidth="1"/>
    <col min="5" max="5" width="14.7109375" customWidth="1"/>
    <col min="6" max="6" width="11.28515625" customWidth="1"/>
    <col min="7" max="7" width="15.7109375" customWidth="1"/>
    <col min="8" max="8" width="9.85546875" style="6" customWidth="1"/>
  </cols>
  <sheetData>
    <row r="1" spans="1:8" ht="26.25">
      <c r="A1" s="5" t="s">
        <v>40</v>
      </c>
    </row>
    <row r="2" spans="1:8" ht="27" thickBot="1">
      <c r="A2" s="5"/>
    </row>
    <row r="3" spans="1:8" ht="19.5" thickBot="1">
      <c r="A3" s="7"/>
      <c r="B3" s="8"/>
      <c r="C3" s="46" t="s">
        <v>28</v>
      </c>
      <c r="D3" s="47"/>
      <c r="E3" s="7"/>
      <c r="F3" s="46" t="s">
        <v>29</v>
      </c>
      <c r="G3" s="47"/>
      <c r="H3" s="8"/>
    </row>
    <row r="4" spans="1:8" ht="18.75">
      <c r="A4" s="9" t="s">
        <v>0</v>
      </c>
      <c r="B4" s="9" t="s">
        <v>1</v>
      </c>
      <c r="C4" s="10" t="s">
        <v>30</v>
      </c>
      <c r="D4" s="10" t="s">
        <v>31</v>
      </c>
      <c r="E4" s="9" t="s">
        <v>2</v>
      </c>
      <c r="F4" s="10" t="s">
        <v>32</v>
      </c>
      <c r="G4" s="10" t="s">
        <v>33</v>
      </c>
      <c r="H4" s="9" t="s">
        <v>3</v>
      </c>
    </row>
    <row r="5" spans="1:8">
      <c r="A5" s="1" t="s">
        <v>9</v>
      </c>
      <c r="B5" s="11">
        <f>JUNIO2015!B5</f>
        <v>1</v>
      </c>
      <c r="C5" s="1">
        <v>557</v>
      </c>
      <c r="D5" s="1">
        <v>194</v>
      </c>
      <c r="E5" s="1">
        <v>34</v>
      </c>
      <c r="F5" s="1">
        <f>SUM(C5:E5)</f>
        <v>785</v>
      </c>
      <c r="G5" s="1">
        <f>F5</f>
        <v>785</v>
      </c>
      <c r="H5" s="11" t="s">
        <v>13</v>
      </c>
    </row>
    <row r="6" spans="1:8">
      <c r="A6" s="1" t="s">
        <v>4</v>
      </c>
      <c r="B6" s="11">
        <f>JUNIO2015!B6</f>
        <v>2</v>
      </c>
      <c r="C6" s="1">
        <v>527</v>
      </c>
      <c r="D6" s="1">
        <v>136</v>
      </c>
      <c r="E6" s="1">
        <v>29</v>
      </c>
      <c r="F6" s="1">
        <f t="shared" ref="F6:F35" si="0">SUM(C6:E6)</f>
        <v>692</v>
      </c>
      <c r="G6" s="1">
        <f>G5+F6</f>
        <v>1477</v>
      </c>
      <c r="H6" s="11" t="s">
        <v>24</v>
      </c>
    </row>
    <row r="7" spans="1:8">
      <c r="A7" s="1" t="s">
        <v>5</v>
      </c>
      <c r="B7" s="11">
        <f>JUNIO2015!B7</f>
        <v>3</v>
      </c>
      <c r="C7" s="1">
        <v>702</v>
      </c>
      <c r="D7" s="1">
        <v>181</v>
      </c>
      <c r="E7" s="1">
        <v>24</v>
      </c>
      <c r="F7" s="1">
        <f t="shared" si="0"/>
        <v>907</v>
      </c>
      <c r="G7" s="1">
        <f t="shared" ref="G7:G35" si="1">G6+F7</f>
        <v>2384</v>
      </c>
      <c r="H7" s="11" t="s">
        <v>13</v>
      </c>
    </row>
    <row r="8" spans="1:8">
      <c r="A8" s="1" t="s">
        <v>34</v>
      </c>
      <c r="B8" s="11">
        <f>JUNIO2015!B8</f>
        <v>4</v>
      </c>
      <c r="C8" s="1">
        <v>823</v>
      </c>
      <c r="D8" s="1">
        <v>265</v>
      </c>
      <c r="E8" s="1">
        <v>23</v>
      </c>
      <c r="F8" s="1">
        <f t="shared" si="0"/>
        <v>1111</v>
      </c>
      <c r="G8" s="1">
        <f t="shared" si="1"/>
        <v>3495</v>
      </c>
      <c r="H8" s="11" t="s">
        <v>15</v>
      </c>
    </row>
    <row r="9" spans="1:8">
      <c r="A9" s="38" t="s">
        <v>6</v>
      </c>
      <c r="B9" s="39">
        <f>JUNIO2015!B9</f>
        <v>5</v>
      </c>
      <c r="C9" s="38">
        <v>730</v>
      </c>
      <c r="D9" s="38">
        <v>191</v>
      </c>
      <c r="E9" s="38">
        <v>18</v>
      </c>
      <c r="F9" s="38">
        <f t="shared" si="0"/>
        <v>939</v>
      </c>
      <c r="G9" s="38">
        <f t="shared" si="1"/>
        <v>4434</v>
      </c>
      <c r="H9" s="39" t="s">
        <v>10</v>
      </c>
    </row>
    <row r="10" spans="1:8">
      <c r="A10" s="1" t="s">
        <v>7</v>
      </c>
      <c r="B10" s="11">
        <f>JUNIO2015!B10</f>
        <v>6</v>
      </c>
      <c r="C10" s="1">
        <v>665</v>
      </c>
      <c r="D10" s="1">
        <v>158</v>
      </c>
      <c r="E10" s="1">
        <v>38</v>
      </c>
      <c r="F10" s="1">
        <f t="shared" si="0"/>
        <v>861</v>
      </c>
      <c r="G10" s="1">
        <f t="shared" si="1"/>
        <v>5295</v>
      </c>
      <c r="H10" s="11" t="s">
        <v>10</v>
      </c>
    </row>
    <row r="11" spans="1:8">
      <c r="A11" s="1" t="s">
        <v>8</v>
      </c>
      <c r="B11" s="11">
        <f>JUNIO2015!B11</f>
        <v>7</v>
      </c>
      <c r="C11" s="1">
        <v>694</v>
      </c>
      <c r="D11" s="1">
        <v>145</v>
      </c>
      <c r="E11" s="1">
        <v>32</v>
      </c>
      <c r="F11" s="1">
        <f t="shared" si="0"/>
        <v>871</v>
      </c>
      <c r="G11" s="1">
        <f t="shared" si="1"/>
        <v>6166</v>
      </c>
      <c r="H11" s="11" t="s">
        <v>13</v>
      </c>
    </row>
    <row r="12" spans="1:8">
      <c r="A12" s="1" t="s">
        <v>35</v>
      </c>
      <c r="B12" s="11">
        <f>JUNIO2015!B12</f>
        <v>8</v>
      </c>
      <c r="C12" s="1">
        <v>747</v>
      </c>
      <c r="D12" s="1">
        <v>156</v>
      </c>
      <c r="E12" s="1">
        <v>36</v>
      </c>
      <c r="F12" s="1">
        <f t="shared" si="0"/>
        <v>939</v>
      </c>
      <c r="G12" s="1">
        <f t="shared" si="1"/>
        <v>7105</v>
      </c>
      <c r="H12" s="11" t="s">
        <v>13</v>
      </c>
    </row>
    <row r="13" spans="1:8">
      <c r="A13" s="1" t="s">
        <v>4</v>
      </c>
      <c r="B13" s="11">
        <f>JUNIO2015!B13</f>
        <v>9</v>
      </c>
      <c r="C13" s="1">
        <v>1062</v>
      </c>
      <c r="D13" s="1">
        <v>279</v>
      </c>
      <c r="E13" s="1">
        <v>55</v>
      </c>
      <c r="F13" s="1">
        <f t="shared" si="0"/>
        <v>1396</v>
      </c>
      <c r="G13" s="1">
        <f t="shared" si="1"/>
        <v>8501</v>
      </c>
      <c r="H13" s="11" t="s">
        <v>13</v>
      </c>
    </row>
    <row r="14" spans="1:8">
      <c r="A14" s="1" t="s">
        <v>5</v>
      </c>
      <c r="B14" s="11">
        <f>JUNIO2015!B14</f>
        <v>10</v>
      </c>
      <c r="C14" s="1">
        <v>1529</v>
      </c>
      <c r="D14" s="1">
        <v>344</v>
      </c>
      <c r="E14" s="1">
        <v>60</v>
      </c>
      <c r="F14" s="1">
        <f t="shared" si="0"/>
        <v>1933</v>
      </c>
      <c r="G14" s="1">
        <f t="shared" si="1"/>
        <v>10434</v>
      </c>
      <c r="H14" s="11" t="s">
        <v>15</v>
      </c>
    </row>
    <row r="15" spans="1:8">
      <c r="A15" s="1" t="s">
        <v>34</v>
      </c>
      <c r="B15" s="11">
        <f>JUNIO2015!B15</f>
        <v>11</v>
      </c>
      <c r="C15" s="1">
        <v>1580</v>
      </c>
      <c r="D15" s="1">
        <v>422</v>
      </c>
      <c r="E15" s="1">
        <v>73</v>
      </c>
      <c r="F15" s="1">
        <f t="shared" si="0"/>
        <v>2075</v>
      </c>
      <c r="G15" s="1">
        <f t="shared" si="1"/>
        <v>12509</v>
      </c>
      <c r="H15" s="11" t="s">
        <v>15</v>
      </c>
    </row>
    <row r="16" spans="1:8">
      <c r="A16" s="38" t="s">
        <v>6</v>
      </c>
      <c r="B16" s="39">
        <f>JUNIO2015!B16</f>
        <v>12</v>
      </c>
      <c r="C16" s="38">
        <v>1086</v>
      </c>
      <c r="D16" s="38">
        <v>256</v>
      </c>
      <c r="E16" s="38">
        <v>64</v>
      </c>
      <c r="F16" s="38">
        <f t="shared" si="0"/>
        <v>1406</v>
      </c>
      <c r="G16" s="38">
        <f t="shared" si="1"/>
        <v>13915</v>
      </c>
      <c r="H16" s="39" t="s">
        <v>14</v>
      </c>
    </row>
    <row r="17" spans="1:10">
      <c r="A17" s="1" t="s">
        <v>7</v>
      </c>
      <c r="B17" s="11">
        <f>JUNIO2015!B17</f>
        <v>13</v>
      </c>
      <c r="C17" s="1">
        <v>800</v>
      </c>
      <c r="D17" s="1">
        <v>116</v>
      </c>
      <c r="E17" s="1">
        <v>52</v>
      </c>
      <c r="F17" s="1">
        <f t="shared" si="0"/>
        <v>968</v>
      </c>
      <c r="G17" s="1">
        <f t="shared" si="1"/>
        <v>14883</v>
      </c>
      <c r="H17" s="11" t="s">
        <v>19</v>
      </c>
    </row>
    <row r="18" spans="1:10">
      <c r="A18" s="1" t="s">
        <v>8</v>
      </c>
      <c r="B18" s="11">
        <f>JUNIO2015!B18</f>
        <v>14</v>
      </c>
      <c r="C18" s="1">
        <v>1118</v>
      </c>
      <c r="D18" s="1">
        <v>254</v>
      </c>
      <c r="E18" s="1">
        <v>48</v>
      </c>
      <c r="F18" s="1">
        <f t="shared" si="0"/>
        <v>1420</v>
      </c>
      <c r="G18" s="1">
        <f t="shared" si="1"/>
        <v>16303</v>
      </c>
      <c r="H18" s="11" t="s">
        <v>10</v>
      </c>
    </row>
    <row r="19" spans="1:10">
      <c r="A19" s="1" t="s">
        <v>35</v>
      </c>
      <c r="B19" s="11">
        <f>JUNIO2015!B19</f>
        <v>15</v>
      </c>
      <c r="C19" s="1">
        <v>1086</v>
      </c>
      <c r="D19" s="1">
        <v>255</v>
      </c>
      <c r="E19" s="1">
        <v>36</v>
      </c>
      <c r="F19" s="1">
        <f t="shared" si="0"/>
        <v>1377</v>
      </c>
      <c r="G19" s="1">
        <f t="shared" si="1"/>
        <v>17680</v>
      </c>
      <c r="H19" s="11" t="s">
        <v>10</v>
      </c>
    </row>
    <row r="20" spans="1:10">
      <c r="A20" s="1" t="s">
        <v>4</v>
      </c>
      <c r="B20" s="11">
        <f>JUNIO2015!B20</f>
        <v>16</v>
      </c>
      <c r="C20" s="1">
        <v>1224</v>
      </c>
      <c r="D20" s="1">
        <v>247</v>
      </c>
      <c r="E20" s="1">
        <v>39</v>
      </c>
      <c r="F20" s="1">
        <f t="shared" si="0"/>
        <v>1510</v>
      </c>
      <c r="G20" s="1">
        <f t="shared" si="1"/>
        <v>19190</v>
      </c>
      <c r="H20" s="11" t="s">
        <v>10</v>
      </c>
    </row>
    <row r="21" spans="1:10">
      <c r="A21" s="1" t="s">
        <v>5</v>
      </c>
      <c r="B21" s="11">
        <f>JUNIO2015!B21</f>
        <v>17</v>
      </c>
      <c r="C21" s="1">
        <v>1394</v>
      </c>
      <c r="D21" s="1">
        <v>357</v>
      </c>
      <c r="E21" s="1">
        <v>58</v>
      </c>
      <c r="F21" s="1">
        <f t="shared" si="0"/>
        <v>1809</v>
      </c>
      <c r="G21" s="1">
        <f t="shared" si="1"/>
        <v>20999</v>
      </c>
      <c r="H21" s="11" t="s">
        <v>10</v>
      </c>
    </row>
    <row r="22" spans="1:10">
      <c r="A22" s="1" t="s">
        <v>34</v>
      </c>
      <c r="B22" s="11">
        <f>JUNIO2015!B22</f>
        <v>18</v>
      </c>
      <c r="C22" s="1">
        <v>1860</v>
      </c>
      <c r="D22" s="1">
        <v>488</v>
      </c>
      <c r="E22" s="1">
        <v>80</v>
      </c>
      <c r="F22" s="1">
        <f t="shared" si="0"/>
        <v>2428</v>
      </c>
      <c r="G22" s="1">
        <f t="shared" si="1"/>
        <v>23427</v>
      </c>
      <c r="H22" s="11" t="s">
        <v>15</v>
      </c>
    </row>
    <row r="23" spans="1:10">
      <c r="A23" s="38" t="s">
        <v>6</v>
      </c>
      <c r="B23" s="39">
        <f>JUNIO2015!B23</f>
        <v>19</v>
      </c>
      <c r="C23" s="38">
        <v>1941</v>
      </c>
      <c r="D23" s="38">
        <v>564</v>
      </c>
      <c r="E23" s="38">
        <v>109</v>
      </c>
      <c r="F23" s="38">
        <f t="shared" si="0"/>
        <v>2614</v>
      </c>
      <c r="G23" s="38">
        <f t="shared" si="1"/>
        <v>26041</v>
      </c>
      <c r="H23" s="39" t="s">
        <v>15</v>
      </c>
    </row>
    <row r="24" spans="1:10">
      <c r="A24" s="1" t="s">
        <v>7</v>
      </c>
      <c r="B24" s="11">
        <f>JUNIO2015!B24</f>
        <v>20</v>
      </c>
      <c r="C24" s="1">
        <v>1992</v>
      </c>
      <c r="D24" s="1">
        <v>629</v>
      </c>
      <c r="E24" s="1">
        <v>91</v>
      </c>
      <c r="F24" s="1">
        <f t="shared" si="0"/>
        <v>2712</v>
      </c>
      <c r="G24" s="1">
        <f t="shared" si="1"/>
        <v>28753</v>
      </c>
      <c r="H24" s="11" t="s">
        <v>10</v>
      </c>
    </row>
    <row r="25" spans="1:10">
      <c r="A25" s="1" t="s">
        <v>8</v>
      </c>
      <c r="B25" s="11">
        <f>JUNIO2015!B25</f>
        <v>21</v>
      </c>
      <c r="C25" s="1">
        <v>2209</v>
      </c>
      <c r="D25" s="1">
        <v>768</v>
      </c>
      <c r="E25" s="1">
        <v>104</v>
      </c>
      <c r="F25" s="1">
        <f t="shared" si="0"/>
        <v>3081</v>
      </c>
      <c r="G25" s="1">
        <f t="shared" si="1"/>
        <v>31834</v>
      </c>
      <c r="H25" s="11" t="s">
        <v>10</v>
      </c>
    </row>
    <row r="26" spans="1:10">
      <c r="A26" s="1" t="s">
        <v>35</v>
      </c>
      <c r="B26" s="11">
        <f>JUNIO2015!B26</f>
        <v>22</v>
      </c>
      <c r="C26" s="1">
        <v>2214</v>
      </c>
      <c r="D26" s="1">
        <v>793</v>
      </c>
      <c r="E26" s="1">
        <v>101</v>
      </c>
      <c r="F26" s="1">
        <f t="shared" si="0"/>
        <v>3108</v>
      </c>
      <c r="G26" s="1">
        <f t="shared" si="1"/>
        <v>34942</v>
      </c>
      <c r="H26" s="11" t="s">
        <v>15</v>
      </c>
    </row>
    <row r="27" spans="1:10">
      <c r="A27" s="1" t="s">
        <v>4</v>
      </c>
      <c r="B27" s="11">
        <f>JUNIO2015!B27</f>
        <v>23</v>
      </c>
      <c r="C27" s="1">
        <v>2596</v>
      </c>
      <c r="D27" s="1">
        <v>835</v>
      </c>
      <c r="E27" s="1">
        <v>86</v>
      </c>
      <c r="F27" s="40">
        <f t="shared" si="0"/>
        <v>3517</v>
      </c>
      <c r="G27" s="1">
        <f t="shared" si="1"/>
        <v>38459</v>
      </c>
      <c r="H27" s="11" t="s">
        <v>13</v>
      </c>
      <c r="I27" s="20">
        <v>3517</v>
      </c>
      <c r="J27" t="s">
        <v>75</v>
      </c>
    </row>
    <row r="28" spans="1:10">
      <c r="A28" s="1" t="s">
        <v>5</v>
      </c>
      <c r="B28" s="11">
        <f>JUNIO2015!B28</f>
        <v>24</v>
      </c>
      <c r="C28" s="1">
        <v>2454</v>
      </c>
      <c r="D28" s="1">
        <v>832</v>
      </c>
      <c r="E28" s="1">
        <v>110</v>
      </c>
      <c r="F28" s="1">
        <f t="shared" si="0"/>
        <v>3396</v>
      </c>
      <c r="G28" s="1">
        <f t="shared" si="1"/>
        <v>41855</v>
      </c>
      <c r="H28" s="11" t="s">
        <v>10</v>
      </c>
    </row>
    <row r="29" spans="1:10">
      <c r="A29" s="1" t="s">
        <v>34</v>
      </c>
      <c r="B29" s="11">
        <f>JUNIO2015!B29</f>
        <v>25</v>
      </c>
      <c r="C29" s="1">
        <v>2154</v>
      </c>
      <c r="D29" s="1">
        <v>555</v>
      </c>
      <c r="E29" s="1">
        <v>108</v>
      </c>
      <c r="F29" s="1">
        <f t="shared" si="0"/>
        <v>2817</v>
      </c>
      <c r="G29" s="1">
        <f t="shared" si="1"/>
        <v>44672</v>
      </c>
      <c r="H29" s="11" t="s">
        <v>13</v>
      </c>
    </row>
    <row r="30" spans="1:10">
      <c r="A30" s="38" t="s">
        <v>6</v>
      </c>
      <c r="B30" s="39">
        <f>JUNIO2015!B30</f>
        <v>26</v>
      </c>
      <c r="C30" s="38">
        <v>2343</v>
      </c>
      <c r="D30" s="38">
        <v>832</v>
      </c>
      <c r="E30" s="38">
        <v>104</v>
      </c>
      <c r="F30" s="38">
        <f t="shared" si="0"/>
        <v>3279</v>
      </c>
      <c r="G30" s="38">
        <f t="shared" si="1"/>
        <v>47951</v>
      </c>
      <c r="H30" s="39" t="s">
        <v>10</v>
      </c>
    </row>
    <row r="31" spans="1:10">
      <c r="A31" s="1" t="s">
        <v>7</v>
      </c>
      <c r="B31" s="11">
        <f>JUNIO2015!B31</f>
        <v>27</v>
      </c>
      <c r="C31" s="1">
        <v>2325</v>
      </c>
      <c r="D31" s="1">
        <v>735</v>
      </c>
      <c r="E31" s="1">
        <v>108</v>
      </c>
      <c r="F31" s="1">
        <f t="shared" si="0"/>
        <v>3168</v>
      </c>
      <c r="G31" s="1">
        <f t="shared" si="1"/>
        <v>51119</v>
      </c>
      <c r="H31" s="11" t="s">
        <v>10</v>
      </c>
    </row>
    <row r="32" spans="1:10">
      <c r="A32" s="1" t="s">
        <v>8</v>
      </c>
      <c r="B32" s="11">
        <f>JUNIO2015!B32</f>
        <v>28</v>
      </c>
      <c r="C32" s="1">
        <v>2224</v>
      </c>
      <c r="D32" s="1">
        <v>673</v>
      </c>
      <c r="E32" s="1">
        <v>113</v>
      </c>
      <c r="F32" s="1">
        <f t="shared" si="0"/>
        <v>3010</v>
      </c>
      <c r="G32" s="1">
        <f t="shared" si="1"/>
        <v>54129</v>
      </c>
      <c r="H32" s="11" t="s">
        <v>15</v>
      </c>
    </row>
    <row r="33" spans="1:8">
      <c r="A33" s="1" t="s">
        <v>35</v>
      </c>
      <c r="B33" s="11">
        <f>JUNIO2015!B33</f>
        <v>29</v>
      </c>
      <c r="C33" s="1">
        <v>2370</v>
      </c>
      <c r="D33" s="1">
        <v>733</v>
      </c>
      <c r="E33" s="1">
        <v>98</v>
      </c>
      <c r="F33" s="1">
        <f t="shared" si="0"/>
        <v>3201</v>
      </c>
      <c r="G33" s="1">
        <f t="shared" si="1"/>
        <v>57330</v>
      </c>
      <c r="H33" s="11" t="s">
        <v>15</v>
      </c>
    </row>
    <row r="34" spans="1:8">
      <c r="A34" s="1" t="s">
        <v>4</v>
      </c>
      <c r="B34" s="12">
        <f>JUNIO2015!B34</f>
        <v>30</v>
      </c>
      <c r="C34" s="2">
        <v>2072</v>
      </c>
      <c r="D34" s="2">
        <v>681</v>
      </c>
      <c r="E34" s="2">
        <v>88</v>
      </c>
      <c r="F34" s="2">
        <f t="shared" si="0"/>
        <v>2841</v>
      </c>
      <c r="G34" s="2">
        <f t="shared" si="1"/>
        <v>60171</v>
      </c>
      <c r="H34" s="12" t="s">
        <v>10</v>
      </c>
    </row>
    <row r="35" spans="1:8" ht="15.75" thickBot="1">
      <c r="A35" s="1" t="s">
        <v>5</v>
      </c>
      <c r="B35" s="11">
        <v>31</v>
      </c>
      <c r="C35" s="1">
        <v>1393</v>
      </c>
      <c r="D35" s="1">
        <v>387</v>
      </c>
      <c r="E35" s="1">
        <v>82</v>
      </c>
      <c r="F35" s="1">
        <f t="shared" si="0"/>
        <v>1862</v>
      </c>
      <c r="G35" s="1">
        <f t="shared" si="1"/>
        <v>62033</v>
      </c>
      <c r="H35" s="11" t="s">
        <v>19</v>
      </c>
    </row>
    <row r="36" spans="1:8" ht="15.75" thickBot="1">
      <c r="B36"/>
      <c r="E36" s="14" t="s">
        <v>49</v>
      </c>
      <c r="F36" s="15"/>
      <c r="G36" s="16">
        <f>G35/B35</f>
        <v>2001.0645161290322</v>
      </c>
    </row>
    <row r="37" spans="1:8" ht="26.25">
      <c r="A37" s="17" t="s">
        <v>50</v>
      </c>
      <c r="B37"/>
      <c r="G37" s="18">
        <f>JUNIO2015!G36+JULIO2015!G35</f>
        <v>6777566</v>
      </c>
    </row>
    <row r="75" spans="3:4">
      <c r="C75" s="19"/>
      <c r="D75" t="s">
        <v>51</v>
      </c>
    </row>
    <row r="76" spans="3:4">
      <c r="C76" s="20"/>
      <c r="D76" t="s">
        <v>52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76"/>
  <sheetViews>
    <sheetView topLeftCell="A35" workbookViewId="0">
      <selection activeCell="J21" sqref="J21"/>
    </sheetView>
  </sheetViews>
  <sheetFormatPr baseColWidth="10" defaultRowHeight="15"/>
  <cols>
    <col min="2" max="2" width="9.7109375" style="6" customWidth="1"/>
    <col min="3" max="3" width="18.7109375" customWidth="1"/>
    <col min="4" max="4" width="15.7109375" customWidth="1"/>
    <col min="5" max="5" width="15.140625" customWidth="1"/>
    <col min="6" max="6" width="13" customWidth="1"/>
    <col min="7" max="7" width="15.85546875" customWidth="1"/>
    <col min="8" max="8" width="11.7109375" style="6" customWidth="1"/>
  </cols>
  <sheetData>
    <row r="1" spans="1:8" ht="26.25">
      <c r="A1" s="5" t="s">
        <v>42</v>
      </c>
    </row>
    <row r="2" spans="1:8" ht="27" thickBot="1">
      <c r="A2" s="5"/>
    </row>
    <row r="3" spans="1:8" ht="19.5" thickBot="1">
      <c r="A3" s="7"/>
      <c r="B3" s="8"/>
      <c r="C3" s="46" t="s">
        <v>28</v>
      </c>
      <c r="D3" s="47"/>
      <c r="E3" s="7"/>
      <c r="F3" s="46" t="s">
        <v>29</v>
      </c>
      <c r="G3" s="47"/>
      <c r="H3" s="8"/>
    </row>
    <row r="4" spans="1:8" ht="18.75">
      <c r="A4" s="9" t="s">
        <v>0</v>
      </c>
      <c r="B4" s="9" t="s">
        <v>1</v>
      </c>
      <c r="C4" s="10" t="s">
        <v>30</v>
      </c>
      <c r="D4" s="10" t="s">
        <v>31</v>
      </c>
      <c r="E4" s="9" t="s">
        <v>2</v>
      </c>
      <c r="F4" s="10" t="s">
        <v>32</v>
      </c>
      <c r="G4" s="10" t="s">
        <v>33</v>
      </c>
      <c r="H4" s="9" t="s">
        <v>3</v>
      </c>
    </row>
    <row r="5" spans="1:8">
      <c r="A5" s="1" t="s">
        <v>11</v>
      </c>
      <c r="B5" s="11">
        <f>JULIO2015!B5</f>
        <v>1</v>
      </c>
      <c r="C5" s="1">
        <v>1492</v>
      </c>
      <c r="D5" s="1">
        <v>377</v>
      </c>
      <c r="E5" s="1">
        <v>84</v>
      </c>
      <c r="F5" s="1">
        <f>SUM(C5:E5)</f>
        <v>1953</v>
      </c>
      <c r="G5" s="1">
        <f>F5</f>
        <v>1953</v>
      </c>
      <c r="H5" s="11" t="s">
        <v>10</v>
      </c>
    </row>
    <row r="6" spans="1:8">
      <c r="A6" s="38" t="s">
        <v>6</v>
      </c>
      <c r="B6" s="39">
        <f>JULIO2015!B6</f>
        <v>2</v>
      </c>
      <c r="C6" s="38">
        <v>923</v>
      </c>
      <c r="D6" s="38">
        <v>220</v>
      </c>
      <c r="E6" s="38">
        <v>72</v>
      </c>
      <c r="F6" s="38">
        <f t="shared" ref="F6:F35" si="0">SUM(C6:E6)</f>
        <v>1215</v>
      </c>
      <c r="G6" s="38">
        <f>G5+F6</f>
        <v>3168</v>
      </c>
      <c r="H6" s="39" t="s">
        <v>18</v>
      </c>
    </row>
    <row r="7" spans="1:8">
      <c r="A7" s="1" t="s">
        <v>7</v>
      </c>
      <c r="B7" s="11">
        <f>JULIO2015!B7</f>
        <v>3</v>
      </c>
      <c r="C7" s="1">
        <v>528</v>
      </c>
      <c r="D7" s="1">
        <v>112</v>
      </c>
      <c r="E7" s="1">
        <v>42</v>
      </c>
      <c r="F7" s="1">
        <f t="shared" si="0"/>
        <v>682</v>
      </c>
      <c r="G7" s="1">
        <f t="shared" ref="G7:G35" si="1">G6+F7</f>
        <v>3850</v>
      </c>
      <c r="H7" s="11" t="s">
        <v>10</v>
      </c>
    </row>
    <row r="8" spans="1:8">
      <c r="A8" s="1" t="s">
        <v>8</v>
      </c>
      <c r="B8" s="11">
        <f>JULIO2015!B8</f>
        <v>4</v>
      </c>
      <c r="C8" s="1">
        <v>345</v>
      </c>
      <c r="D8" s="1">
        <v>77</v>
      </c>
      <c r="E8" s="1">
        <v>31</v>
      </c>
      <c r="F8" s="1">
        <f t="shared" si="0"/>
        <v>453</v>
      </c>
      <c r="G8" s="1">
        <f t="shared" si="1"/>
        <v>4303</v>
      </c>
      <c r="H8" s="11" t="s">
        <v>14</v>
      </c>
    </row>
    <row r="9" spans="1:8">
      <c r="A9" s="1" t="s">
        <v>35</v>
      </c>
      <c r="B9" s="11">
        <f>JULIO2015!B9</f>
        <v>5</v>
      </c>
      <c r="C9" s="1">
        <v>513</v>
      </c>
      <c r="D9" s="1">
        <v>72</v>
      </c>
      <c r="E9" s="1">
        <v>33</v>
      </c>
      <c r="F9" s="1">
        <f t="shared" si="0"/>
        <v>618</v>
      </c>
      <c r="G9" s="1">
        <f t="shared" si="1"/>
        <v>4921</v>
      </c>
      <c r="H9" s="11" t="s">
        <v>14</v>
      </c>
    </row>
    <row r="10" spans="1:8">
      <c r="A10" s="1" t="s">
        <v>4</v>
      </c>
      <c r="B10" s="11">
        <f>JULIO2015!B10</f>
        <v>6</v>
      </c>
      <c r="C10" s="1">
        <v>555</v>
      </c>
      <c r="D10" s="1">
        <v>122</v>
      </c>
      <c r="E10" s="1">
        <v>34</v>
      </c>
      <c r="F10" s="1">
        <f t="shared" si="0"/>
        <v>711</v>
      </c>
      <c r="G10" s="1">
        <f t="shared" si="1"/>
        <v>5632</v>
      </c>
      <c r="H10" s="11" t="s">
        <v>13</v>
      </c>
    </row>
    <row r="11" spans="1:8">
      <c r="A11" s="1" t="s">
        <v>5</v>
      </c>
      <c r="B11" s="11">
        <f>JULIO2015!B11</f>
        <v>7</v>
      </c>
      <c r="C11" s="1">
        <v>685</v>
      </c>
      <c r="D11" s="1">
        <v>80</v>
      </c>
      <c r="E11" s="1">
        <v>32</v>
      </c>
      <c r="F11" s="1">
        <f t="shared" si="0"/>
        <v>797</v>
      </c>
      <c r="G11" s="1">
        <f t="shared" si="1"/>
        <v>6429</v>
      </c>
      <c r="H11" s="11" t="s">
        <v>15</v>
      </c>
    </row>
    <row r="12" spans="1:8">
      <c r="A12" s="1" t="s">
        <v>34</v>
      </c>
      <c r="B12" s="11">
        <f>JULIO2015!B12</f>
        <v>8</v>
      </c>
      <c r="C12" s="1">
        <v>855</v>
      </c>
      <c r="D12" s="1">
        <v>110</v>
      </c>
      <c r="E12" s="1">
        <v>30</v>
      </c>
      <c r="F12" s="1">
        <f t="shared" si="0"/>
        <v>995</v>
      </c>
      <c r="G12" s="1">
        <f t="shared" si="1"/>
        <v>7424</v>
      </c>
      <c r="H12" s="11" t="s">
        <v>15</v>
      </c>
    </row>
    <row r="13" spans="1:8">
      <c r="A13" s="38" t="s">
        <v>6</v>
      </c>
      <c r="B13" s="39">
        <f>JULIO2015!B13</f>
        <v>9</v>
      </c>
      <c r="C13" s="38">
        <v>298</v>
      </c>
      <c r="D13" s="38">
        <v>49</v>
      </c>
      <c r="E13" s="38">
        <v>17</v>
      </c>
      <c r="F13" s="38">
        <f t="shared" si="0"/>
        <v>364</v>
      </c>
      <c r="G13" s="38">
        <f t="shared" si="1"/>
        <v>7788</v>
      </c>
      <c r="H13" s="39" t="s">
        <v>10</v>
      </c>
    </row>
    <row r="14" spans="1:8">
      <c r="A14" s="1" t="s">
        <v>7</v>
      </c>
      <c r="B14" s="11">
        <f>JULIO2015!B14</f>
        <v>10</v>
      </c>
      <c r="C14" s="1">
        <v>358</v>
      </c>
      <c r="D14" s="1">
        <v>73</v>
      </c>
      <c r="E14" s="1">
        <v>19</v>
      </c>
      <c r="F14" s="1">
        <f t="shared" si="0"/>
        <v>450</v>
      </c>
      <c r="G14" s="1">
        <f t="shared" si="1"/>
        <v>8238</v>
      </c>
      <c r="H14" s="11" t="s">
        <v>19</v>
      </c>
    </row>
    <row r="15" spans="1:8">
      <c r="A15" s="1" t="s">
        <v>8</v>
      </c>
      <c r="B15" s="11">
        <f>JULIO2015!B15</f>
        <v>11</v>
      </c>
      <c r="C15" s="1">
        <v>406</v>
      </c>
      <c r="D15" s="1">
        <v>82</v>
      </c>
      <c r="E15" s="1">
        <v>13</v>
      </c>
      <c r="F15" s="1">
        <f t="shared" si="0"/>
        <v>501</v>
      </c>
      <c r="G15" s="1">
        <f t="shared" si="1"/>
        <v>8739</v>
      </c>
      <c r="H15" s="11" t="s">
        <v>12</v>
      </c>
    </row>
    <row r="16" spans="1:8">
      <c r="A16" s="1" t="s">
        <v>35</v>
      </c>
      <c r="B16" s="11">
        <f>JULIO2015!B16</f>
        <v>12</v>
      </c>
      <c r="C16" s="1">
        <v>274</v>
      </c>
      <c r="D16" s="1">
        <v>72</v>
      </c>
      <c r="E16" s="1">
        <v>11</v>
      </c>
      <c r="F16" s="1">
        <f t="shared" si="0"/>
        <v>357</v>
      </c>
      <c r="G16" s="1">
        <f t="shared" si="1"/>
        <v>9096</v>
      </c>
      <c r="H16" s="11" t="s">
        <v>12</v>
      </c>
    </row>
    <row r="17" spans="1:10">
      <c r="A17" s="1" t="s">
        <v>4</v>
      </c>
      <c r="B17" s="11">
        <f>JULIO2015!B17</f>
        <v>13</v>
      </c>
      <c r="C17" s="1">
        <v>381</v>
      </c>
      <c r="D17" s="1">
        <v>51</v>
      </c>
      <c r="E17" s="1">
        <v>13</v>
      </c>
      <c r="F17" s="1">
        <f t="shared" si="0"/>
        <v>445</v>
      </c>
      <c r="G17" s="1">
        <f t="shared" si="1"/>
        <v>9541</v>
      </c>
      <c r="H17" s="11" t="s">
        <v>12</v>
      </c>
    </row>
    <row r="18" spans="1:10">
      <c r="A18" s="1" t="s">
        <v>5</v>
      </c>
      <c r="B18" s="11">
        <f>JULIO2015!B18</f>
        <v>14</v>
      </c>
      <c r="C18" s="1">
        <v>310</v>
      </c>
      <c r="D18" s="1">
        <v>53</v>
      </c>
      <c r="E18" s="1">
        <v>12</v>
      </c>
      <c r="F18" s="1">
        <f t="shared" si="0"/>
        <v>375</v>
      </c>
      <c r="G18" s="1">
        <f t="shared" si="1"/>
        <v>9916</v>
      </c>
      <c r="H18" s="11" t="s">
        <v>12</v>
      </c>
    </row>
    <row r="19" spans="1:10">
      <c r="A19" s="1" t="s">
        <v>34</v>
      </c>
      <c r="B19" s="11">
        <f>JULIO2015!B19</f>
        <v>15</v>
      </c>
      <c r="C19" s="1">
        <v>1621</v>
      </c>
      <c r="D19" s="1">
        <v>540</v>
      </c>
      <c r="E19" s="1">
        <v>22</v>
      </c>
      <c r="F19" s="1">
        <f t="shared" si="0"/>
        <v>2183</v>
      </c>
      <c r="G19" s="1">
        <f t="shared" si="1"/>
        <v>12099</v>
      </c>
      <c r="H19" s="11" t="s">
        <v>19</v>
      </c>
    </row>
    <row r="20" spans="1:10">
      <c r="A20" s="38" t="s">
        <v>6</v>
      </c>
      <c r="B20" s="39">
        <f>JULIO2015!B20</f>
        <v>16</v>
      </c>
      <c r="C20" s="38">
        <v>2400</v>
      </c>
      <c r="D20" s="38">
        <v>764</v>
      </c>
      <c r="E20" s="38">
        <v>99</v>
      </c>
      <c r="F20" s="40">
        <f t="shared" si="0"/>
        <v>3263</v>
      </c>
      <c r="G20" s="38">
        <f t="shared" si="1"/>
        <v>15362</v>
      </c>
      <c r="H20" s="39" t="s">
        <v>17</v>
      </c>
      <c r="I20" s="20">
        <v>3263</v>
      </c>
      <c r="J20" t="s">
        <v>76</v>
      </c>
    </row>
    <row r="21" spans="1:10">
      <c r="A21" s="1" t="s">
        <v>7</v>
      </c>
      <c r="B21" s="11">
        <f>JULIO2015!B21</f>
        <v>17</v>
      </c>
      <c r="C21" s="1">
        <v>463</v>
      </c>
      <c r="D21" s="1">
        <v>50</v>
      </c>
      <c r="E21" s="1">
        <v>16</v>
      </c>
      <c r="F21" s="1">
        <f t="shared" si="0"/>
        <v>529</v>
      </c>
      <c r="G21" s="1">
        <f t="shared" si="1"/>
        <v>15891</v>
      </c>
      <c r="H21" s="11" t="s">
        <v>22</v>
      </c>
    </row>
    <row r="22" spans="1:10">
      <c r="A22" s="1" t="s">
        <v>8</v>
      </c>
      <c r="B22" s="11">
        <f>JULIO2015!B22</f>
        <v>18</v>
      </c>
      <c r="C22" s="1">
        <v>348</v>
      </c>
      <c r="D22" s="1">
        <v>78</v>
      </c>
      <c r="E22" s="1">
        <v>18</v>
      </c>
      <c r="F22" s="1">
        <f t="shared" si="0"/>
        <v>444</v>
      </c>
      <c r="G22" s="1">
        <f t="shared" si="1"/>
        <v>16335</v>
      </c>
      <c r="H22" s="11" t="s">
        <v>22</v>
      </c>
    </row>
    <row r="23" spans="1:10">
      <c r="A23" s="1" t="s">
        <v>35</v>
      </c>
      <c r="B23" s="11">
        <f>JULIO2015!B23</f>
        <v>19</v>
      </c>
      <c r="C23" s="1">
        <v>475</v>
      </c>
      <c r="D23" s="1">
        <v>105</v>
      </c>
      <c r="E23" s="1">
        <v>39</v>
      </c>
      <c r="F23" s="1">
        <f t="shared" si="0"/>
        <v>619</v>
      </c>
      <c r="G23" s="1">
        <f t="shared" si="1"/>
        <v>16954</v>
      </c>
      <c r="H23" s="11" t="s">
        <v>10</v>
      </c>
    </row>
    <row r="24" spans="1:10">
      <c r="A24" s="1" t="s">
        <v>4</v>
      </c>
      <c r="B24" s="11">
        <f>JULIO2015!B24</f>
        <v>20</v>
      </c>
      <c r="C24" s="1">
        <v>450</v>
      </c>
      <c r="D24" s="1">
        <v>121</v>
      </c>
      <c r="E24" s="1">
        <v>22</v>
      </c>
      <c r="F24" s="1">
        <f t="shared" si="0"/>
        <v>593</v>
      </c>
      <c r="G24" s="1">
        <f t="shared" si="1"/>
        <v>17547</v>
      </c>
      <c r="H24" s="11" t="s">
        <v>10</v>
      </c>
    </row>
    <row r="25" spans="1:10">
      <c r="A25" s="1" t="s">
        <v>5</v>
      </c>
      <c r="B25" s="11">
        <f>JULIO2015!B25</f>
        <v>21</v>
      </c>
      <c r="C25" s="1">
        <v>762</v>
      </c>
      <c r="D25" s="1">
        <v>209</v>
      </c>
      <c r="E25" s="1">
        <v>54</v>
      </c>
      <c r="F25" s="1">
        <f t="shared" si="0"/>
        <v>1025</v>
      </c>
      <c r="G25" s="1">
        <f t="shared" si="1"/>
        <v>18572</v>
      </c>
      <c r="H25" s="11" t="s">
        <v>10</v>
      </c>
    </row>
    <row r="26" spans="1:10">
      <c r="A26" s="1" t="s">
        <v>34</v>
      </c>
      <c r="B26" s="11">
        <f>JULIO2015!B26</f>
        <v>22</v>
      </c>
      <c r="C26" s="1">
        <v>1275</v>
      </c>
      <c r="D26" s="1">
        <v>572</v>
      </c>
      <c r="E26" s="1">
        <v>88</v>
      </c>
      <c r="F26" s="1">
        <f t="shared" si="0"/>
        <v>1935</v>
      </c>
      <c r="G26" s="1">
        <f t="shared" si="1"/>
        <v>20507</v>
      </c>
      <c r="H26" s="11" t="s">
        <v>15</v>
      </c>
    </row>
    <row r="27" spans="1:10">
      <c r="A27" s="38" t="s">
        <v>6</v>
      </c>
      <c r="B27" s="39">
        <f>JULIO2015!B27</f>
        <v>23</v>
      </c>
      <c r="C27" s="38">
        <v>1468</v>
      </c>
      <c r="D27" s="38">
        <v>493</v>
      </c>
      <c r="E27" s="38">
        <v>68</v>
      </c>
      <c r="F27" s="38">
        <f t="shared" si="0"/>
        <v>2029</v>
      </c>
      <c r="G27" s="38">
        <f t="shared" si="1"/>
        <v>22536</v>
      </c>
      <c r="H27" s="39" t="s">
        <v>10</v>
      </c>
    </row>
    <row r="28" spans="1:10">
      <c r="A28" s="1" t="s">
        <v>7</v>
      </c>
      <c r="B28" s="11">
        <f>JULIO2015!B28</f>
        <v>24</v>
      </c>
      <c r="C28" s="1">
        <v>1053</v>
      </c>
      <c r="D28" s="1">
        <v>375</v>
      </c>
      <c r="E28" s="1">
        <v>56</v>
      </c>
      <c r="F28" s="1">
        <f t="shared" si="0"/>
        <v>1484</v>
      </c>
      <c r="G28" s="1">
        <f t="shared" si="1"/>
        <v>24020</v>
      </c>
      <c r="H28" s="11" t="s">
        <v>10</v>
      </c>
    </row>
    <row r="29" spans="1:10">
      <c r="A29" s="1" t="s">
        <v>8</v>
      </c>
      <c r="B29" s="11">
        <f>JULIO2015!B29</f>
        <v>25</v>
      </c>
      <c r="C29" s="1">
        <v>732</v>
      </c>
      <c r="D29" s="1">
        <v>163</v>
      </c>
      <c r="E29" s="1">
        <v>18</v>
      </c>
      <c r="F29" s="1">
        <f t="shared" si="0"/>
        <v>913</v>
      </c>
      <c r="G29" s="1">
        <f t="shared" si="1"/>
        <v>24933</v>
      </c>
      <c r="H29" s="11" t="s">
        <v>10</v>
      </c>
    </row>
    <row r="30" spans="1:10">
      <c r="A30" s="1" t="s">
        <v>35</v>
      </c>
      <c r="B30" s="11">
        <f>JULIO2015!B30</f>
        <v>26</v>
      </c>
      <c r="C30" s="1">
        <v>531</v>
      </c>
      <c r="D30" s="1">
        <v>122</v>
      </c>
      <c r="E30" s="1">
        <v>22</v>
      </c>
      <c r="F30" s="1">
        <f t="shared" si="0"/>
        <v>675</v>
      </c>
      <c r="G30" s="1">
        <f t="shared" si="1"/>
        <v>25608</v>
      </c>
      <c r="H30" s="11" t="s">
        <v>13</v>
      </c>
    </row>
    <row r="31" spans="1:10">
      <c r="A31" s="1" t="s">
        <v>4</v>
      </c>
      <c r="B31" s="11">
        <f>JULIO2015!B31</f>
        <v>27</v>
      </c>
      <c r="C31" s="1">
        <v>662</v>
      </c>
      <c r="D31" s="1">
        <v>139</v>
      </c>
      <c r="E31" s="1">
        <v>38</v>
      </c>
      <c r="F31" s="1">
        <f t="shared" si="0"/>
        <v>839</v>
      </c>
      <c r="G31" s="1">
        <f t="shared" si="1"/>
        <v>26447</v>
      </c>
      <c r="H31" s="11" t="str">
        <f>JULIO2015!H31</f>
        <v>B</v>
      </c>
    </row>
    <row r="32" spans="1:10">
      <c r="A32" s="1" t="s">
        <v>5</v>
      </c>
      <c r="B32" s="11">
        <f>JULIO2015!B32</f>
        <v>28</v>
      </c>
      <c r="C32" s="1">
        <v>894</v>
      </c>
      <c r="D32" s="1">
        <v>228</v>
      </c>
      <c r="E32" s="1">
        <v>40</v>
      </c>
      <c r="F32" s="1">
        <f t="shared" si="0"/>
        <v>1162</v>
      </c>
      <c r="G32" s="1">
        <f t="shared" si="1"/>
        <v>27609</v>
      </c>
      <c r="H32" s="11" t="s">
        <v>10</v>
      </c>
    </row>
    <row r="33" spans="1:8">
      <c r="A33" s="1" t="s">
        <v>34</v>
      </c>
      <c r="B33" s="11">
        <f>JULIO2015!B33</f>
        <v>29</v>
      </c>
      <c r="C33" s="1">
        <v>1264</v>
      </c>
      <c r="D33" s="1">
        <v>328</v>
      </c>
      <c r="E33" s="1">
        <v>72</v>
      </c>
      <c r="F33" s="1">
        <f t="shared" si="0"/>
        <v>1664</v>
      </c>
      <c r="G33" s="1">
        <f t="shared" si="1"/>
        <v>29273</v>
      </c>
      <c r="H33" s="11" t="s">
        <v>10</v>
      </c>
    </row>
    <row r="34" spans="1:8">
      <c r="A34" s="38" t="s">
        <v>6</v>
      </c>
      <c r="B34" s="39">
        <f>JULIO2015!B34</f>
        <v>30</v>
      </c>
      <c r="C34" s="38">
        <v>1255</v>
      </c>
      <c r="D34" s="38">
        <v>345</v>
      </c>
      <c r="E34" s="38">
        <v>73</v>
      </c>
      <c r="F34" s="38">
        <f t="shared" si="0"/>
        <v>1673</v>
      </c>
      <c r="G34" s="38">
        <f t="shared" si="1"/>
        <v>30946</v>
      </c>
      <c r="H34" s="39" t="s">
        <v>10</v>
      </c>
    </row>
    <row r="35" spans="1:8" ht="15.75" thickBot="1">
      <c r="A35" s="1" t="s">
        <v>7</v>
      </c>
      <c r="B35" s="11">
        <v>31</v>
      </c>
      <c r="C35" s="1">
        <v>620</v>
      </c>
      <c r="D35" s="1">
        <v>164</v>
      </c>
      <c r="E35" s="1">
        <v>44</v>
      </c>
      <c r="F35" s="1">
        <f t="shared" si="0"/>
        <v>828</v>
      </c>
      <c r="G35" s="1">
        <f t="shared" si="1"/>
        <v>31774</v>
      </c>
      <c r="H35" s="11" t="s">
        <v>10</v>
      </c>
    </row>
    <row r="36" spans="1:8" ht="15.75" thickBot="1">
      <c r="B36"/>
      <c r="E36" s="14" t="s">
        <v>49</v>
      </c>
      <c r="F36" s="15"/>
      <c r="G36" s="16">
        <f>G35/B35</f>
        <v>1024.9677419354839</v>
      </c>
    </row>
    <row r="37" spans="1:8" ht="26.25">
      <c r="A37" s="17" t="s">
        <v>50</v>
      </c>
      <c r="B37"/>
      <c r="G37" s="18">
        <f>JULIO2015!G37+AGOSTO2015!G35</f>
        <v>6809340</v>
      </c>
    </row>
    <row r="75" spans="3:4">
      <c r="C75" s="19"/>
      <c r="D75" t="s">
        <v>51</v>
      </c>
    </row>
    <row r="76" spans="3:4">
      <c r="C76" s="20"/>
      <c r="D76" t="s">
        <v>52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TOTALES2015</vt:lpstr>
      <vt:lpstr>ENERO2015</vt:lpstr>
      <vt:lpstr>FEBRERO2015</vt:lpstr>
      <vt:lpstr>MARZO2015</vt:lpstr>
      <vt:lpstr>ABRIL2015</vt:lpstr>
      <vt:lpstr>MAYO2015</vt:lpstr>
      <vt:lpstr>JUNIO2015</vt:lpstr>
      <vt:lpstr>JULIO2015</vt:lpstr>
      <vt:lpstr>AGOSTO2015</vt:lpstr>
      <vt:lpstr>SEPTIEMBRE2015</vt:lpstr>
      <vt:lpstr>OCTUBRE2015</vt:lpstr>
      <vt:lpstr>NOVIEMBRE2015</vt:lpstr>
      <vt:lpstr>DICIEMBRE2015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2019-05-21T13:03:43Z</dcterms:created>
  <dcterms:modified xsi:type="dcterms:W3CDTF">2019-11-30T23:08:09Z</dcterms:modified>
</cp:coreProperties>
</file>