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Hardware_projects\Mayfly_adapter\Mayfly_adapter_v1p1_revC\"/>
    </mc:Choice>
  </mc:AlternateContent>
  <xr:revisionPtr revIDLastSave="0" documentId="13_ncr:1_{C5B78E81-5916-4DD3-B65D-CF06F11368C4}" xr6:coauthVersionLast="47" xr6:coauthVersionMax="47" xr10:uidLastSave="{00000000-0000-0000-0000-000000000000}"/>
  <bookViews>
    <workbookView xWindow="-34000" yWindow="830" windowWidth="23270" windowHeight="19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4" i="1"/>
  <c r="G16" i="1"/>
  <c r="G15" i="1"/>
  <c r="G22" i="1" l="1"/>
  <c r="G13" i="1"/>
  <c r="G12" i="1"/>
  <c r="G10" i="1"/>
  <c r="G9" i="1"/>
  <c r="G8" i="1"/>
  <c r="G7" i="1"/>
  <c r="G6" i="1"/>
  <c r="G4" i="1"/>
  <c r="G5" i="1"/>
  <c r="G3" i="1"/>
  <c r="K32" i="1"/>
  <c r="G32" i="1"/>
  <c r="G21" i="1"/>
  <c r="K19" i="1"/>
  <c r="G29" i="1" l="1"/>
  <c r="G19" i="1"/>
  <c r="K29" i="1"/>
</calcChain>
</file>

<file path=xl/sharedStrings.xml><?xml version="1.0" encoding="utf-8"?>
<sst xmlns="http://schemas.openxmlformats.org/spreadsheetml/2006/main" count="87" uniqueCount="83">
  <si>
    <t>Digikey.com materials</t>
  </si>
  <si>
    <t>Manufacturer PN</t>
  </si>
  <si>
    <t>Digikey PN</t>
  </si>
  <si>
    <t>Qty</t>
  </si>
  <si>
    <t>Unit Price</t>
  </si>
  <si>
    <t>Per-board price</t>
  </si>
  <si>
    <t>CL10B105MO8NNWC</t>
  </si>
  <si>
    <t>1276-6524-1-ND</t>
  </si>
  <si>
    <t>WM2702-ND</t>
  </si>
  <si>
    <t>ERJ-3GEYJ103V</t>
  </si>
  <si>
    <t>P10KGCT-ND</t>
  </si>
  <si>
    <t>Subtotal</t>
  </si>
  <si>
    <t>Heart rate sensor modules</t>
  </si>
  <si>
    <t>4-conductor cable USB-2.0 28gauge 0.150" diameter, 1000ft spool</t>
  </si>
  <si>
    <t>2725-2828-BL-01000-A</t>
  </si>
  <si>
    <t>CN230B-1000-ND</t>
  </si>
  <si>
    <t>PCA9577PW</t>
  </si>
  <si>
    <t>TMUX1208PWR</t>
  </si>
  <si>
    <t>TCA9548AMRGER</t>
  </si>
  <si>
    <t>296-TCA9548ARGERQ1TR-ND</t>
  </si>
  <si>
    <t>TCA9548AMRGER 8-ch I2C multiplexer, VQFN package</t>
  </si>
  <si>
    <t>296-20978-2-ND</t>
  </si>
  <si>
    <t>296-51847-2-ND</t>
  </si>
  <si>
    <t>PCA9577 I2C port expander 16-TSSOP</t>
  </si>
  <si>
    <t>TMUX1208PWR 8-ch analog multiplexer 16-TSSOP</t>
  </si>
  <si>
    <t>JST_PH_B4B-PH-K_04x2.00mm_Straight</t>
  </si>
  <si>
    <t>B4B-PH-K-S(LF)(SN)</t>
  </si>
  <si>
    <t>455-1706-ND</t>
  </si>
  <si>
    <t>Molex KK 4-pin header thru-hole 2.54mm</t>
  </si>
  <si>
    <t>CL10B104KA8NNNC</t>
  </si>
  <si>
    <t>Capacitor 0.1uF - 0603 ceramic 25V X7R</t>
  </si>
  <si>
    <t>1276-1006-1-ND</t>
  </si>
  <si>
    <t>CAP CER 1UF 16V X7R 0603</t>
  </si>
  <si>
    <t>RES SMD 10K OHM 5% 1/10W 0603</t>
  </si>
  <si>
    <t>Schematic designator</t>
  </si>
  <si>
    <t>U1, U3</t>
  </si>
  <si>
    <t>U4</t>
  </si>
  <si>
    <t>U2</t>
  </si>
  <si>
    <t>Hall0-7</t>
  </si>
  <si>
    <t>Heart0-7</t>
  </si>
  <si>
    <t>C1,C2,C4,C5</t>
  </si>
  <si>
    <t>C3,C6</t>
  </si>
  <si>
    <t>PRPC020DFBN-RC</t>
  </si>
  <si>
    <t>S2221EC-20-ND</t>
  </si>
  <si>
    <t>H1, H2</t>
  </si>
  <si>
    <t>R1, R2, R3, R4</t>
  </si>
  <si>
    <t>PPPC102LFBN-RC</t>
  </si>
  <si>
    <t>H3,H4</t>
  </si>
  <si>
    <t>Female Header 20POS 2x10 0.1 GOLD PCB</t>
  </si>
  <si>
    <t>Male HEADER VERT 40POS 2-row 2.54MM, breakaway</t>
  </si>
  <si>
    <t>S6106-ND</t>
  </si>
  <si>
    <t>5308 507</t>
  </si>
  <si>
    <t>1920-1056-ND</t>
  </si>
  <si>
    <t>CABLE GLAND 2.5-6.5MM PG7 POLY - Altech</t>
  </si>
  <si>
    <t>PHR-4</t>
  </si>
  <si>
    <t>455-1164-ND</t>
  </si>
  <si>
    <t>JST 4-pin connector housing, female</t>
  </si>
  <si>
    <t>JST crimp-on female connector 24-30AWG</t>
  </si>
  <si>
    <t>SPH-002T-P0.5S</t>
  </si>
  <si>
    <t>455-1127-1-ND</t>
  </si>
  <si>
    <t>R5, R6</t>
  </si>
  <si>
    <t>RES SMD 100K OHM 5% 1/10W 0603</t>
  </si>
  <si>
    <t>Mayfly_adapter_v1p1_RevB</t>
  </si>
  <si>
    <t>XB3-C-A2-UT-001</t>
  </si>
  <si>
    <t>602-2169-ND</t>
  </si>
  <si>
    <t xml:space="preserve">Digi 4G LTE CAT-M1 modem </t>
  </si>
  <si>
    <t xml:space="preserve">https://www.amazon.com/EnviroDIY-Mayfly-Logger-Arduino-Compatible/dp/B01F9B4WCG/ref=sr_1_1 </t>
  </si>
  <si>
    <t>Solar Panel - 5 Watt</t>
  </si>
  <si>
    <t>H10084HC-6P-WHT</t>
  </si>
  <si>
    <t>2321-H10084HC-6P-WHT-ND</t>
  </si>
  <si>
    <t>Adafruit Industries 5367</t>
  </si>
  <si>
    <t>Li-Ion battery 4400mAh</t>
  </si>
  <si>
    <t>Adafruit Industries 354</t>
  </si>
  <si>
    <t>1528-1834-ND</t>
  </si>
  <si>
    <t>SIM card (360 MB / year minimum)</t>
  </si>
  <si>
    <t>EnviroDIY Mayfly v1.1 (Amazon)</t>
  </si>
  <si>
    <t>Watertight box Integra Enclosures, clear top</t>
  </si>
  <si>
    <t>‎484-SCL-1/4-0-STK-ND‎</t>
  </si>
  <si>
    <t>‎SCL-1/4-0-STK‎</t>
  </si>
  <si>
    <t>1/4" heat shrink semi-rigid 4ft, black, moisture-proof</t>
  </si>
  <si>
    <t>1528-5367-ND</t>
  </si>
  <si>
    <t>4061T228</t>
  </si>
  <si>
    <t xml:space="preserve">O-ring 1/8 width dash number 206 - McMasterCarr https://www.mcmaster.com/4061t228/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</si>
</sst>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4" fontId="3" fillId="0" borderId="0" xfId="1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44" fontId="4" fillId="0" borderId="0" xfId="0" applyNumberFormat="1" applyFont="1"/>
    <xf numFmtId="44" fontId="0" fillId="0" borderId="0" xfId="0" applyNumberForma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44" fontId="4" fillId="0" borderId="0" xfId="1" applyFont="1"/>
    <xf numFmtId="0" fontId="5" fillId="0" borderId="0" xfId="0" applyFont="1" applyAlignment="1">
      <alignment horizontal="center"/>
    </xf>
    <xf numFmtId="44" fontId="4" fillId="0" borderId="0" xfId="1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2" fillId="0" borderId="0" xfId="0" applyNumberFormat="1" applyFont="1"/>
    <xf numFmtId="44" fontId="0" fillId="0" borderId="0" xfId="1" applyFont="1"/>
    <xf numFmtId="164" fontId="4" fillId="0" borderId="0" xfId="0" applyNumberFormat="1" applyFont="1"/>
    <xf numFmtId="164" fontId="4" fillId="0" borderId="0" xfId="1" applyNumberFormat="1" applyFont="1" applyAlignment="1">
      <alignment horizontal="center" wrapText="1"/>
    </xf>
    <xf numFmtId="0" fontId="0" fillId="0" borderId="0" xfId="0" applyAlignment="1">
      <alignment wrapText="1"/>
    </xf>
    <xf numFmtId="0" fontId="7" fillId="0" borderId="0" xfId="2" applyAlignment="1">
      <alignment horizontal="center"/>
    </xf>
    <xf numFmtId="44" fontId="4" fillId="0" borderId="0" xfId="1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EnviroDIY-Mayfly-Logger-Arduino-Compatible/dp/B01F9B4WCG/ref=sr_1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B23" sqref="B23"/>
    </sheetView>
  </sheetViews>
  <sheetFormatPr defaultRowHeight="14.5" x14ac:dyDescent="0.35"/>
  <cols>
    <col min="1" max="1" width="18.54296875" bestFit="1" customWidth="1"/>
    <col min="2" max="2" width="40.81640625" customWidth="1"/>
    <col min="3" max="3" width="18.81640625" customWidth="1"/>
    <col min="4" max="4" width="25.453125" bestFit="1" customWidth="1"/>
    <col min="6" max="6" width="10.54296875" customWidth="1"/>
  </cols>
  <sheetData>
    <row r="1" spans="1:11" x14ac:dyDescent="0.35">
      <c r="B1" s="1" t="s">
        <v>62</v>
      </c>
    </row>
    <row r="2" spans="1:11" x14ac:dyDescent="0.35">
      <c r="A2" s="1" t="s">
        <v>34</v>
      </c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1" t="s">
        <v>5</v>
      </c>
    </row>
    <row r="3" spans="1:11" x14ac:dyDescent="0.35">
      <c r="A3" t="s">
        <v>35</v>
      </c>
      <c r="B3" s="5" t="s">
        <v>23</v>
      </c>
      <c r="C3" t="s">
        <v>16</v>
      </c>
      <c r="D3" t="s">
        <v>21</v>
      </c>
      <c r="E3" s="6">
        <v>2</v>
      </c>
      <c r="F3" s="21">
        <v>1.28</v>
      </c>
      <c r="G3" s="8">
        <f>F3*E3</f>
        <v>2.56</v>
      </c>
      <c r="K3" s="9"/>
    </row>
    <row r="4" spans="1:11" x14ac:dyDescent="0.35">
      <c r="A4" t="s">
        <v>36</v>
      </c>
      <c r="B4" t="s">
        <v>24</v>
      </c>
      <c r="C4" t="s">
        <v>17</v>
      </c>
      <c r="D4" t="s">
        <v>22</v>
      </c>
      <c r="E4" s="12">
        <v>1</v>
      </c>
      <c r="F4" s="20">
        <v>0.78100000000000003</v>
      </c>
      <c r="G4" s="8">
        <f t="shared" ref="G4:G13" si="0">F4*E4</f>
        <v>0.78100000000000003</v>
      </c>
      <c r="K4" s="9"/>
    </row>
    <row r="5" spans="1:11" x14ac:dyDescent="0.35">
      <c r="A5" t="s">
        <v>37</v>
      </c>
      <c r="B5" t="s">
        <v>20</v>
      </c>
      <c r="C5" t="s">
        <v>18</v>
      </c>
      <c r="D5" t="s">
        <v>19</v>
      </c>
      <c r="E5" s="12">
        <v>1</v>
      </c>
      <c r="F5" s="13">
        <v>1.9641999999999999</v>
      </c>
      <c r="G5" s="8">
        <f t="shared" si="0"/>
        <v>1.9641999999999999</v>
      </c>
      <c r="K5" s="9"/>
    </row>
    <row r="6" spans="1:11" x14ac:dyDescent="0.35">
      <c r="A6" t="s">
        <v>38</v>
      </c>
      <c r="B6" s="10" t="s">
        <v>25</v>
      </c>
      <c r="C6" s="11" t="s">
        <v>26</v>
      </c>
      <c r="D6" s="12" t="s">
        <v>27</v>
      </c>
      <c r="E6" s="12">
        <v>8</v>
      </c>
      <c r="F6" s="8">
        <v>0.22</v>
      </c>
      <c r="G6" s="8">
        <f t="shared" si="0"/>
        <v>1.76</v>
      </c>
      <c r="K6" s="9"/>
    </row>
    <row r="7" spans="1:11" x14ac:dyDescent="0.35">
      <c r="A7" t="s">
        <v>39</v>
      </c>
      <c r="B7" s="7" t="s">
        <v>28</v>
      </c>
      <c r="C7" s="6">
        <v>22112042</v>
      </c>
      <c r="D7" s="14" t="s">
        <v>8</v>
      </c>
      <c r="E7" s="12">
        <v>8</v>
      </c>
      <c r="F7" s="13">
        <v>0.65</v>
      </c>
      <c r="G7" s="8">
        <f t="shared" si="0"/>
        <v>5.2</v>
      </c>
      <c r="K7" s="9"/>
    </row>
    <row r="8" spans="1:11" x14ac:dyDescent="0.35">
      <c r="A8" t="s">
        <v>40</v>
      </c>
      <c r="B8" s="7" t="s">
        <v>30</v>
      </c>
      <c r="C8" s="6" t="s">
        <v>29</v>
      </c>
      <c r="D8" s="12" t="s">
        <v>31</v>
      </c>
      <c r="E8" s="12">
        <v>4</v>
      </c>
      <c r="F8" s="15">
        <v>0.1</v>
      </c>
      <c r="G8" s="8">
        <f t="shared" si="0"/>
        <v>0.4</v>
      </c>
      <c r="K8" s="9"/>
    </row>
    <row r="9" spans="1:11" x14ac:dyDescent="0.35">
      <c r="A9" t="s">
        <v>41</v>
      </c>
      <c r="B9" s="7" t="s">
        <v>32</v>
      </c>
      <c r="C9" s="6" t="s">
        <v>6</v>
      </c>
      <c r="D9" s="12" t="s">
        <v>7</v>
      </c>
      <c r="E9" s="12">
        <v>2</v>
      </c>
      <c r="F9" s="15">
        <v>0.09</v>
      </c>
      <c r="G9" s="8">
        <f t="shared" si="0"/>
        <v>0.18</v>
      </c>
      <c r="K9" s="9"/>
    </row>
    <row r="10" spans="1:11" x14ac:dyDescent="0.35">
      <c r="A10" t="s">
        <v>45</v>
      </c>
      <c r="B10" s="7" t="s">
        <v>33</v>
      </c>
      <c r="C10" s="6" t="s">
        <v>9</v>
      </c>
      <c r="D10" s="12" t="s">
        <v>10</v>
      </c>
      <c r="E10" s="12">
        <v>3</v>
      </c>
      <c r="F10" s="15">
        <v>0.1</v>
      </c>
      <c r="G10" s="8">
        <f t="shared" si="0"/>
        <v>0.30000000000000004</v>
      </c>
      <c r="K10" s="9"/>
    </row>
    <row r="11" spans="1:11" x14ac:dyDescent="0.35">
      <c r="A11" t="s">
        <v>60</v>
      </c>
      <c r="B11" s="7" t="s">
        <v>61</v>
      </c>
      <c r="C11" s="6"/>
      <c r="D11" s="12"/>
      <c r="E11" s="12"/>
      <c r="F11" s="15"/>
      <c r="G11" s="8"/>
      <c r="K11" s="9"/>
    </row>
    <row r="12" spans="1:11" ht="26.5" x14ac:dyDescent="0.35">
      <c r="A12" t="s">
        <v>44</v>
      </c>
      <c r="B12" s="7" t="s">
        <v>49</v>
      </c>
      <c r="C12" s="14" t="s">
        <v>42</v>
      </c>
      <c r="D12" s="16" t="s">
        <v>43</v>
      </c>
      <c r="E12" s="12">
        <v>1</v>
      </c>
      <c r="F12" s="15">
        <v>1.21</v>
      </c>
      <c r="G12" s="8">
        <f t="shared" si="0"/>
        <v>1.21</v>
      </c>
      <c r="K12" s="9"/>
    </row>
    <row r="13" spans="1:11" x14ac:dyDescent="0.35">
      <c r="A13" t="s">
        <v>47</v>
      </c>
      <c r="B13" s="10" t="s">
        <v>48</v>
      </c>
      <c r="C13" s="11" t="s">
        <v>46</v>
      </c>
      <c r="D13" s="12" t="s">
        <v>50</v>
      </c>
      <c r="E13" s="12">
        <v>2</v>
      </c>
      <c r="F13" s="8">
        <v>1.1399999999999999</v>
      </c>
      <c r="G13" s="8">
        <f t="shared" si="0"/>
        <v>2.2799999999999998</v>
      </c>
      <c r="K13" s="9"/>
    </row>
    <row r="14" spans="1:11" x14ac:dyDescent="0.35">
      <c r="B14" s="7"/>
      <c r="C14" s="5"/>
      <c r="D14" s="5"/>
      <c r="E14" s="12"/>
      <c r="F14" s="15"/>
      <c r="G14" s="8"/>
      <c r="K14" s="9"/>
    </row>
    <row r="15" spans="1:11" x14ac:dyDescent="0.35">
      <c r="B15" s="22" t="s">
        <v>56</v>
      </c>
      <c r="C15" t="s">
        <v>54</v>
      </c>
      <c r="D15" t="s">
        <v>55</v>
      </c>
      <c r="E15" s="12">
        <v>8</v>
      </c>
      <c r="F15" s="24">
        <v>0.1</v>
      </c>
      <c r="G15" s="8">
        <f>F15*E15</f>
        <v>0.8</v>
      </c>
      <c r="K15" s="9"/>
    </row>
    <row r="16" spans="1:11" x14ac:dyDescent="0.35">
      <c r="B16" s="22" t="s">
        <v>57</v>
      </c>
      <c r="C16" t="s">
        <v>58</v>
      </c>
      <c r="D16" t="s">
        <v>59</v>
      </c>
      <c r="E16" s="12">
        <v>32</v>
      </c>
      <c r="F16" s="15">
        <v>0.1</v>
      </c>
      <c r="G16" s="8">
        <f>F16*E16</f>
        <v>3.2</v>
      </c>
      <c r="K16" s="9"/>
    </row>
    <row r="17" spans="2:11" x14ac:dyDescent="0.35">
      <c r="B17" s="7"/>
      <c r="C17" s="17"/>
      <c r="D17" s="17"/>
      <c r="E17" s="12"/>
      <c r="F17" s="15"/>
      <c r="G17" s="8"/>
      <c r="K17" s="9"/>
    </row>
    <row r="18" spans="2:11" x14ac:dyDescent="0.35">
      <c r="B18" s="7"/>
      <c r="C18" s="17"/>
      <c r="D18" s="17"/>
      <c r="E18" s="12"/>
      <c r="F18" s="15"/>
      <c r="G18" s="8"/>
      <c r="K18" s="9"/>
    </row>
    <row r="19" spans="2:11" x14ac:dyDescent="0.35">
      <c r="F19" s="1" t="s">
        <v>11</v>
      </c>
      <c r="G19" s="18">
        <f>SUM(G3:G18)</f>
        <v>20.635200000000001</v>
      </c>
      <c r="I19" s="1" t="s">
        <v>11</v>
      </c>
      <c r="J19" s="1"/>
      <c r="K19" s="18">
        <f>SUM(K3:K18)</f>
        <v>0</v>
      </c>
    </row>
    <row r="21" spans="2:11" x14ac:dyDescent="0.35">
      <c r="B21" t="s">
        <v>12</v>
      </c>
      <c r="E21">
        <v>8</v>
      </c>
      <c r="F21" s="19">
        <v>14.94</v>
      </c>
      <c r="G21" s="9">
        <f>F21*E21</f>
        <v>119.52</v>
      </c>
    </row>
    <row r="22" spans="2:11" x14ac:dyDescent="0.35">
      <c r="B22" s="7" t="s">
        <v>53</v>
      </c>
      <c r="C22" s="17" t="s">
        <v>51</v>
      </c>
      <c r="D22" s="17" t="s">
        <v>52</v>
      </c>
      <c r="E22" s="12">
        <v>8</v>
      </c>
      <c r="F22" s="15">
        <v>1.39</v>
      </c>
      <c r="G22" s="9">
        <f>F22*E22</f>
        <v>11.12</v>
      </c>
    </row>
    <row r="23" spans="2:11" ht="26.5" x14ac:dyDescent="0.35">
      <c r="B23" s="7" t="s">
        <v>82</v>
      </c>
      <c r="C23" s="17" t="s">
        <v>81</v>
      </c>
      <c r="D23" s="17" t="s">
        <v>81</v>
      </c>
      <c r="E23" s="12"/>
      <c r="F23" s="15"/>
      <c r="G23" s="9"/>
    </row>
    <row r="24" spans="2:11" x14ac:dyDescent="0.35">
      <c r="B24" s="7" t="s">
        <v>65</v>
      </c>
      <c r="C24" s="17" t="s">
        <v>63</v>
      </c>
      <c r="D24" s="17" t="s">
        <v>64</v>
      </c>
      <c r="E24" s="12">
        <v>1</v>
      </c>
      <c r="F24" s="15">
        <v>81.680000000000007</v>
      </c>
      <c r="G24" s="8">
        <f>F24*E24</f>
        <v>81.680000000000007</v>
      </c>
      <c r="K24" s="9"/>
    </row>
    <row r="25" spans="2:11" x14ac:dyDescent="0.35">
      <c r="B25" s="7" t="s">
        <v>75</v>
      </c>
      <c r="C25" s="17"/>
      <c r="D25" s="23" t="s">
        <v>66</v>
      </c>
      <c r="E25" s="12">
        <v>1</v>
      </c>
      <c r="F25" s="15">
        <v>120</v>
      </c>
      <c r="G25" s="8">
        <f t="shared" ref="G25:G28" si="1">F25*E25</f>
        <v>120</v>
      </c>
      <c r="K25" s="9"/>
    </row>
    <row r="26" spans="2:11" x14ac:dyDescent="0.35">
      <c r="B26" s="7" t="s">
        <v>67</v>
      </c>
      <c r="C26" s="17" t="s">
        <v>70</v>
      </c>
      <c r="D26" s="16" t="s">
        <v>80</v>
      </c>
      <c r="E26" s="12">
        <v>1</v>
      </c>
      <c r="F26" s="15">
        <v>43.69</v>
      </c>
      <c r="G26" s="8">
        <f t="shared" si="1"/>
        <v>43.69</v>
      </c>
      <c r="K26" s="9"/>
    </row>
    <row r="27" spans="2:11" x14ac:dyDescent="0.35">
      <c r="B27" s="7" t="s">
        <v>71</v>
      </c>
      <c r="C27" s="17" t="s">
        <v>72</v>
      </c>
      <c r="D27" s="16" t="s">
        <v>73</v>
      </c>
      <c r="E27" s="12">
        <v>1</v>
      </c>
      <c r="F27" s="15">
        <v>17.96</v>
      </c>
      <c r="G27" s="8">
        <f t="shared" si="1"/>
        <v>17.96</v>
      </c>
      <c r="K27" s="9"/>
    </row>
    <row r="28" spans="2:11" x14ac:dyDescent="0.35">
      <c r="B28" s="7" t="s">
        <v>76</v>
      </c>
      <c r="C28" t="s">
        <v>68</v>
      </c>
      <c r="D28" t="s">
        <v>69</v>
      </c>
      <c r="E28" s="12">
        <v>1</v>
      </c>
      <c r="F28" s="24">
        <v>98.18</v>
      </c>
      <c r="G28" s="8">
        <f t="shared" si="1"/>
        <v>98.18</v>
      </c>
    </row>
    <row r="29" spans="2:11" x14ac:dyDescent="0.35">
      <c r="F29" s="1" t="s">
        <v>11</v>
      </c>
      <c r="G29" s="18">
        <f>SUM(G21:G28)</f>
        <v>492.15</v>
      </c>
      <c r="I29" s="1" t="s">
        <v>11</v>
      </c>
      <c r="K29" s="18">
        <f ca="1">SUM(K19:K32)</f>
        <v>152.88</v>
      </c>
    </row>
    <row r="31" spans="2:11" x14ac:dyDescent="0.35">
      <c r="B31" s="7" t="s">
        <v>74</v>
      </c>
    </row>
    <row r="32" spans="2:11" ht="26.5" x14ac:dyDescent="0.35">
      <c r="B32" s="7" t="s">
        <v>13</v>
      </c>
      <c r="C32" s="17" t="s">
        <v>14</v>
      </c>
      <c r="D32" s="17" t="s">
        <v>15</v>
      </c>
      <c r="E32" s="12">
        <v>1</v>
      </c>
      <c r="F32" s="15">
        <v>152.88</v>
      </c>
      <c r="G32" s="8">
        <f>E32*F32</f>
        <v>152.88</v>
      </c>
      <c r="I32">
        <v>1</v>
      </c>
      <c r="K32" s="9">
        <f>I32*F32</f>
        <v>152.88</v>
      </c>
    </row>
    <row r="33" spans="2:6" ht="26.5" x14ac:dyDescent="0.35">
      <c r="B33" s="7" t="s">
        <v>79</v>
      </c>
      <c r="C33" t="s">
        <v>78</v>
      </c>
      <c r="D33" t="s">
        <v>77</v>
      </c>
      <c r="E33">
        <v>1</v>
      </c>
      <c r="F33">
        <v>7.73</v>
      </c>
    </row>
  </sheetData>
  <hyperlinks>
    <hyperlink ref="D25" r:id="rId1" xr:uid="{0930FBDC-54B4-489B-95CE-23ED44B8285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 Miller</cp:lastModifiedBy>
  <dcterms:created xsi:type="dcterms:W3CDTF">2022-10-05T04:43:38Z</dcterms:created>
  <dcterms:modified xsi:type="dcterms:W3CDTF">2024-12-04T19:25:08Z</dcterms:modified>
</cp:coreProperties>
</file>