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rlp/Dropbox/Hardware_projects/MusselHeartRate/datasheets/"/>
    </mc:Choice>
  </mc:AlternateContent>
  <xr:revisionPtr revIDLastSave="0" documentId="13_ncr:1_{FD95312D-2453-6A4B-AD02-AC3452EC7E9E}" xr6:coauthVersionLast="36" xr6:coauthVersionMax="36" xr10:uidLastSave="{00000000-0000-0000-0000-000000000000}"/>
  <bookViews>
    <workbookView xWindow="780" yWindow="460" windowWidth="20780" windowHeight="15240" xr2:uid="{733DA7A1-89F1-A14B-A8CF-74987378DF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Q16" i="1"/>
  <c r="H16" i="1"/>
  <c r="G16" i="1"/>
  <c r="C16" i="1"/>
  <c r="A23" i="1"/>
  <c r="A22" i="1"/>
  <c r="A21" i="1"/>
  <c r="V14" i="1"/>
  <c r="R14" i="1"/>
  <c r="Q14" i="1"/>
  <c r="M14" i="1"/>
  <c r="L14" i="1"/>
  <c r="H14" i="1"/>
  <c r="G14" i="1"/>
  <c r="F3" i="1"/>
  <c r="F4" i="1"/>
  <c r="G4" i="1"/>
  <c r="H4" i="1" s="1"/>
  <c r="J4" i="1" s="1"/>
  <c r="E4" i="1"/>
  <c r="D4" i="1"/>
  <c r="G3" i="1"/>
  <c r="H3" i="1" s="1"/>
  <c r="J3" i="1" s="1"/>
  <c r="E3" i="1"/>
  <c r="D3" i="1"/>
</calcChain>
</file>

<file path=xl/sharedStrings.xml><?xml version="1.0" encoding="utf-8"?>
<sst xmlns="http://schemas.openxmlformats.org/spreadsheetml/2006/main" count="38" uniqueCount="35">
  <si>
    <t>sampleAverage</t>
  </si>
  <si>
    <t>sampleRate</t>
  </si>
  <si>
    <t>pulseWidth</t>
  </si>
  <si>
    <t>sampleDelayMS</t>
  </si>
  <si>
    <t>pulseDelayMS</t>
  </si>
  <si>
    <t>slotWidthMS</t>
  </si>
  <si>
    <t>Total Per Cycle</t>
  </si>
  <si>
    <t>TotalWithAveragesMS</t>
  </si>
  <si>
    <t>Total x8 channels</t>
  </si>
  <si>
    <t>PW</t>
  </si>
  <si>
    <t>Wait for 1st red (ms)</t>
  </si>
  <si>
    <t>Red duration (ms)</t>
  </si>
  <si>
    <t>Slot time to IR start (ms)</t>
  </si>
  <si>
    <t>IR duration (ms)</t>
  </si>
  <si>
    <t>Total for 1st sample</t>
  </si>
  <si>
    <t>Wait for 2nd red (ms)</t>
  </si>
  <si>
    <t>Red duraton 2 (ms)</t>
  </si>
  <si>
    <t>Slot time</t>
  </si>
  <si>
    <t>IR duration 2</t>
  </si>
  <si>
    <t>Total for 2 samples</t>
  </si>
  <si>
    <t>Wait for 3rd red (ms)</t>
  </si>
  <si>
    <t>Red duration 3 (ms)</t>
  </si>
  <si>
    <t>Slot time 3 (ms)</t>
  </si>
  <si>
    <t>IR duration 3 (ms)</t>
  </si>
  <si>
    <t>Total time for 3 samples</t>
  </si>
  <si>
    <t>Wait for 4th red (ms)</t>
  </si>
  <si>
    <t>Red duration 4 (ms)</t>
  </si>
  <si>
    <t>Slot time 4 (ms)</t>
  </si>
  <si>
    <t>IR duration 4 (ms)</t>
  </si>
  <si>
    <t>Total for 4 samples (ms)</t>
  </si>
  <si>
    <t>SampleRate (Hz)</t>
  </si>
  <si>
    <t>long wait</t>
  </si>
  <si>
    <t>sample wait</t>
  </si>
  <si>
    <t>i</t>
  </si>
  <si>
    <t>post-sample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</si>
</sst>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0CAD-0A57-7B45-BA37-4D0F4DF594CA}">
  <dimension ref="A2:V23"/>
  <sheetViews>
    <sheetView tabSelected="1" topLeftCell="I1" workbookViewId="0">
      <selection activeCell="V16" sqref="V16"/>
    </sheetView>
  </sheetViews>
  <sheetFormatPr baseColWidth="10" defaultRowHeight="16" x14ac:dyDescent="0.2"/>
  <sheetData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</row>
    <row r="3" spans="1:22" x14ac:dyDescent="0.2">
      <c r="A3">
        <v>2</v>
      </c>
      <c r="B3">
        <v>400</v>
      </c>
      <c r="C3">
        <v>411</v>
      </c>
      <c r="D3">
        <f>1000/B3</f>
        <v>2.5</v>
      </c>
      <c r="E3">
        <f>C3/1000</f>
        <v>0.41099999999999998</v>
      </c>
      <c r="F3">
        <f>1.107+0.05</f>
        <v>1.157</v>
      </c>
      <c r="G3">
        <f>F3+E3+D3</f>
        <v>4.0679999999999996</v>
      </c>
      <c r="H3">
        <f>G3*A3</f>
        <v>8.1359999999999992</v>
      </c>
      <c r="J3">
        <f>H3*8</f>
        <v>65.087999999999994</v>
      </c>
    </row>
    <row r="4" spans="1:22" x14ac:dyDescent="0.2">
      <c r="A4">
        <v>4</v>
      </c>
      <c r="B4">
        <v>800</v>
      </c>
      <c r="C4">
        <v>215</v>
      </c>
      <c r="D4">
        <f>1000/B4</f>
        <v>1.25</v>
      </c>
      <c r="E4">
        <f>C4/1000</f>
        <v>0.215</v>
      </c>
      <c r="F4">
        <f>0.72+0.05</f>
        <v>0.77</v>
      </c>
      <c r="G4">
        <f>F4+E4+D4</f>
        <v>2.2349999999999999</v>
      </c>
      <c r="H4">
        <f>G4*A4</f>
        <v>8.94</v>
      </c>
      <c r="J4">
        <f>H4*8</f>
        <v>71.52</v>
      </c>
    </row>
    <row r="11" spans="1:22" s="1" customFormat="1" ht="62" customHeight="1" x14ac:dyDescent="0.2">
      <c r="A11" s="1" t="s">
        <v>9</v>
      </c>
      <c r="B11" s="1" t="s">
        <v>30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</row>
    <row r="12" spans="1:22" x14ac:dyDescent="0.2">
      <c r="A12">
        <v>69</v>
      </c>
    </row>
    <row r="13" spans="1:22" x14ac:dyDescent="0.2">
      <c r="A13">
        <v>118</v>
      </c>
    </row>
    <row r="14" spans="1:22" x14ac:dyDescent="0.2">
      <c r="A14">
        <v>215</v>
      </c>
      <c r="B14">
        <v>800</v>
      </c>
      <c r="C14">
        <v>1.25</v>
      </c>
      <c r="D14">
        <v>0.215</v>
      </c>
      <c r="E14">
        <v>0.505</v>
      </c>
      <c r="F14">
        <v>0.215</v>
      </c>
      <c r="G14">
        <f>SUM(C14:F14)</f>
        <v>2.1850000000000001</v>
      </c>
      <c r="H14">
        <f>C14-(SUM(D14:F14))</f>
        <v>0.31500000000000006</v>
      </c>
      <c r="I14">
        <v>0.215</v>
      </c>
      <c r="J14">
        <v>0.505</v>
      </c>
      <c r="K14">
        <v>0.215</v>
      </c>
      <c r="L14">
        <f>SUM(G14:K14)</f>
        <v>3.4349999999999996</v>
      </c>
      <c r="M14">
        <f>1.25 - (SUM(I14:K14))</f>
        <v>0.31500000000000006</v>
      </c>
      <c r="N14">
        <v>0.215</v>
      </c>
      <c r="O14">
        <v>0.505</v>
      </c>
      <c r="P14">
        <v>0.215</v>
      </c>
      <c r="Q14">
        <f>SUM(L14:P14)</f>
        <v>4.6849999999999996</v>
      </c>
      <c r="R14">
        <f>1.25 - (SUM(N14:P14))</f>
        <v>0.31500000000000006</v>
      </c>
      <c r="S14">
        <v>0.215</v>
      </c>
      <c r="T14">
        <v>0.505</v>
      </c>
      <c r="U14">
        <v>0.215</v>
      </c>
      <c r="V14">
        <f>SUM(Q14:U14)</f>
        <v>5.9349999999999996</v>
      </c>
    </row>
    <row r="15" spans="1:22" x14ac:dyDescent="0.2">
      <c r="A15">
        <v>411</v>
      </c>
    </row>
    <row r="16" spans="1:22" x14ac:dyDescent="0.2">
      <c r="A16">
        <v>215</v>
      </c>
      <c r="B16">
        <v>50</v>
      </c>
      <c r="C16">
        <f>1000/B16</f>
        <v>20</v>
      </c>
      <c r="D16">
        <v>0.215</v>
      </c>
      <c r="E16">
        <v>0.505</v>
      </c>
      <c r="F16">
        <v>0.215</v>
      </c>
      <c r="G16">
        <f>SUM(C16:F16)</f>
        <v>20.934999999999999</v>
      </c>
      <c r="H16">
        <f>C16-(SUM(D16:F16))</f>
        <v>19.065000000000001</v>
      </c>
      <c r="Q16">
        <f>Q14-L14</f>
        <v>1.25</v>
      </c>
      <c r="V16">
        <f>V14-Q14</f>
        <v>1.25</v>
      </c>
    </row>
    <row r="20" spans="1:7" x14ac:dyDescent="0.2">
      <c r="D20" t="s">
        <v>33</v>
      </c>
      <c r="E20" t="s">
        <v>33</v>
      </c>
      <c r="F20" t="s">
        <v>33</v>
      </c>
      <c r="G20" t="s">
        <v>33</v>
      </c>
    </row>
    <row r="21" spans="1:7" x14ac:dyDescent="0.2">
      <c r="A21">
        <f>1/15</f>
        <v>6.6666666666666666E-2</v>
      </c>
      <c r="C21" t="s">
        <v>31</v>
      </c>
      <c r="D21">
        <v>0</v>
      </c>
    </row>
    <row r="22" spans="1:7" x14ac:dyDescent="0.2">
      <c r="A22">
        <f>1/20</f>
        <v>0.05</v>
      </c>
      <c r="C22" t="s">
        <v>32</v>
      </c>
      <c r="D22">
        <v>0</v>
      </c>
      <c r="E22">
        <v>1</v>
      </c>
      <c r="F22">
        <v>2</v>
      </c>
      <c r="G22">
        <v>3</v>
      </c>
    </row>
    <row r="23" spans="1:7" x14ac:dyDescent="0.2">
      <c r="A23">
        <f>1/10</f>
        <v>0.1</v>
      </c>
      <c r="C23" t="s">
        <v>34</v>
      </c>
      <c r="D23">
        <v>0</v>
      </c>
      <c r="E23">
        <v>1</v>
      </c>
      <c r="F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</dc:creator>
  <cp:lastModifiedBy>Miller</cp:lastModifiedBy>
  <dcterms:created xsi:type="dcterms:W3CDTF">2020-08-21T21:14:04Z</dcterms:created>
  <dcterms:modified xsi:type="dcterms:W3CDTF">2020-08-22T03:33:45Z</dcterms:modified>
</cp:coreProperties>
</file>