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Eagle\Eagle_projects\Thermocouple_datalogger\"/>
    </mc:Choice>
  </mc:AlternateContent>
  <bookViews>
    <workbookView xWindow="0" yWindow="0" windowWidth="19080" windowHeight="12375" activeTab="1"/>
  </bookViews>
  <sheets>
    <sheet name="Thermocouple_datalogger_RevA" sheetId="1" r:id="rId1"/>
    <sheet name="Thermocouple_datalogger_Rev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" l="1"/>
  <c r="H32" i="2"/>
  <c r="H31" i="2"/>
  <c r="H30" i="2"/>
  <c r="H7" i="2"/>
  <c r="H5" i="2"/>
  <c r="H9" i="2"/>
  <c r="H38" i="2" l="1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6" i="2"/>
  <c r="H4" i="2"/>
  <c r="H3" i="2"/>
  <c r="H2" i="2"/>
  <c r="H35" i="2" l="1"/>
  <c r="H33" i="1"/>
  <c r="H28" i="1"/>
  <c r="H30" i="1" s="1"/>
  <c r="H27" i="1"/>
  <c r="H12" i="1"/>
  <c r="H9" i="1"/>
  <c r="H3" i="1"/>
  <c r="H5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8" i="1"/>
  <c r="H7" i="1"/>
  <c r="H6" i="1"/>
  <c r="H4" i="1"/>
  <c r="H2" i="1"/>
</calcChain>
</file>

<file path=xl/sharedStrings.xml><?xml version="1.0" encoding="utf-8"?>
<sst xmlns="http://schemas.openxmlformats.org/spreadsheetml/2006/main" count="305" uniqueCount="174">
  <si>
    <t>Part Description</t>
  </si>
  <si>
    <t>Eagle library part</t>
  </si>
  <si>
    <t>Manufacturer</t>
  </si>
  <si>
    <t>Mfr. PN</t>
  </si>
  <si>
    <t>Quantity (for 1 board)</t>
  </si>
  <si>
    <t>Digikey PN</t>
  </si>
  <si>
    <t>Digikey $</t>
  </si>
  <si>
    <t>Extended $</t>
  </si>
  <si>
    <t>Panasonic</t>
  </si>
  <si>
    <t>Capacitor, 0603 0.1µF 16V ceramic</t>
  </si>
  <si>
    <t>KEMET</t>
  </si>
  <si>
    <t>C0603C104K4RACTU</t>
  </si>
  <si>
    <t>399-1096-1-ND</t>
  </si>
  <si>
    <t>Resistor, 0603 100ohm</t>
  </si>
  <si>
    <t>miller.lbr\RESISTOR_SMD</t>
  </si>
  <si>
    <t>Yageo</t>
  </si>
  <si>
    <t>RC0603JR-07100RL</t>
  </si>
  <si>
    <t>311-100GRCT-ND</t>
  </si>
  <si>
    <t>Resistor, 0603 10 k ohm</t>
  </si>
  <si>
    <t>RC0603JR-0710KL</t>
  </si>
  <si>
    <t>311-10KGRCT-ND</t>
  </si>
  <si>
    <t xml:space="preserve">Resistor, 0603 100 k ohm </t>
  </si>
  <si>
    <t>RC0603JR-07100KL</t>
  </si>
  <si>
    <t>311-100KGRCT-ND</t>
  </si>
  <si>
    <t>LED, Red 0805</t>
  </si>
  <si>
    <t>miller.lbr\LED</t>
  </si>
  <si>
    <t>Lite-On</t>
  </si>
  <si>
    <t>LTST-C171KRKT</t>
  </si>
  <si>
    <t>160-1427-1-ND</t>
  </si>
  <si>
    <t>LED, Green 0805</t>
  </si>
  <si>
    <t>LTST-C171GKT</t>
  </si>
  <si>
    <t>160-1423-1-ND</t>
  </si>
  <si>
    <t>Pushbutton switch SPST tactile, SMD</t>
  </si>
  <si>
    <t>miller.lbr\PUSHBUTTON_DPST_SMD</t>
  </si>
  <si>
    <t>Omron</t>
  </si>
  <si>
    <t>B3S-1000P</t>
  </si>
  <si>
    <t>SW836CT-ND</t>
  </si>
  <si>
    <t>Real Time Clock, DS3231M</t>
  </si>
  <si>
    <t>miller.lbr\DS3231M</t>
  </si>
  <si>
    <t>Maxim Integrated</t>
  </si>
  <si>
    <t>DS3231MZ/V+</t>
  </si>
  <si>
    <t>DS3231MZ/V+-ND</t>
  </si>
  <si>
    <t>CR1220 Battery holder</t>
  </si>
  <si>
    <t>miller.lbr\CR1220_BATTERY_HOLDER</t>
  </si>
  <si>
    <t>Keystone</t>
  </si>
  <si>
    <t>36-3000-ND</t>
  </si>
  <si>
    <t>CR1220 Battery, lithium</t>
  </si>
  <si>
    <t>Energizer</t>
  </si>
  <si>
    <t>CR1220VP</t>
  </si>
  <si>
    <t>N033-ND</t>
  </si>
  <si>
    <t>4x1 Pin header, female, through hole</t>
  </si>
  <si>
    <t>miller.lbr\PINHD-1x4BIG_LOCK</t>
  </si>
  <si>
    <t>Sullins</t>
  </si>
  <si>
    <t>PPTC041LFBN-RC</t>
  </si>
  <si>
    <t>S7002-ND</t>
  </si>
  <si>
    <t>40x1 Pin header, male breakaway</t>
  </si>
  <si>
    <t>PRPC040SAAN-RC</t>
  </si>
  <si>
    <t>S1011EC-40-ND</t>
  </si>
  <si>
    <t>2x1 Molex KK male connector, through hole</t>
  </si>
  <si>
    <t>miller.lbr\22-23-2021</t>
  </si>
  <si>
    <t>Molex</t>
  </si>
  <si>
    <t>22-23-2021</t>
  </si>
  <si>
    <t>WM4200-ND</t>
  </si>
  <si>
    <t>2x1 Molex KK female connector</t>
  </si>
  <si>
    <t xml:space="preserve"> 10-11-2023</t>
  </si>
  <si>
    <t>WM2601-ND</t>
  </si>
  <si>
    <t>Molex KK crimp-on connector, 24-30AWG</t>
  </si>
  <si>
    <t>WM5268-ND</t>
  </si>
  <si>
    <t>Inductor, 10µH 150mA, 360 mOhm</t>
  </si>
  <si>
    <t>miller.lbr\INDUCTOR0805</t>
  </si>
  <si>
    <t>Taiyo-Yuden</t>
  </si>
  <si>
    <t>LBR2012T100K</t>
  </si>
  <si>
    <t>587-2045-1-ND</t>
  </si>
  <si>
    <t>3x2 Pin header</t>
  </si>
  <si>
    <t>miller.lbr\AVR_SPI_PRG_6</t>
  </si>
  <si>
    <t>WM8139-ND</t>
  </si>
  <si>
    <t>Microchip</t>
  </si>
  <si>
    <t>MicroSD card slot push-push</t>
  </si>
  <si>
    <t>miller.lbr\MICROSD_MOLEX_REVERSECURRENT</t>
  </si>
  <si>
    <t>WM24066CT-ND</t>
  </si>
  <si>
    <t>ATmega328P 32-TQFP</t>
  </si>
  <si>
    <t>miller.lbr\ATMEGA328_SMT</t>
  </si>
  <si>
    <t>ATMEGA328P-AU</t>
  </si>
  <si>
    <t>ATMEGA328P-AU-ND</t>
  </si>
  <si>
    <t>Total</t>
  </si>
  <si>
    <t>478-8119-1-ND</t>
  </si>
  <si>
    <t>Capacitor, 22µF 6.3V 20% 0805</t>
  </si>
  <si>
    <t>miller.lbr\CPOL-US0805</t>
  </si>
  <si>
    <t>AVX Corporation</t>
  </si>
  <si>
    <t>miller.lbr\CPOL-USB</t>
  </si>
  <si>
    <t>F920J226MPA</t>
  </si>
  <si>
    <t>Capacitor, surface mount 10uF 35V, electrolytic, Panasonic FC series, size code B</t>
  </si>
  <si>
    <t>EEE-FC1C100R</t>
  </si>
  <si>
    <t>PCE3995CT-ND</t>
  </si>
  <si>
    <t>miller.lbr\CAP0805</t>
  </si>
  <si>
    <t>Capacitor, 0603 0.01µF 16V ceramic (10000pF)</t>
  </si>
  <si>
    <t>C0603C103K4RACTU</t>
  </si>
  <si>
    <t>399-7841-1-ND</t>
  </si>
  <si>
    <t>Screw terminal 2-position, through-hole</t>
  </si>
  <si>
    <t>miller.lbr\TERMINAL-2PIN-2.54MM</t>
  </si>
  <si>
    <t>On Shore Technologies</t>
  </si>
  <si>
    <t>OSTVN02A150</t>
  </si>
  <si>
    <t>ED10561-ND</t>
  </si>
  <si>
    <t>MAX31855K thermocouple convertor</t>
  </si>
  <si>
    <t>miller.lbr\MAX31855</t>
  </si>
  <si>
    <t>MAX31855KASA+</t>
  </si>
  <si>
    <t>MAX31855KASA+-ND</t>
  </si>
  <si>
    <t>PCC-SMP-V</t>
  </si>
  <si>
    <t>Omega Engineering</t>
  </si>
  <si>
    <t>miller.lbr\PCC-SMP-THERMOCOUPLE</t>
  </si>
  <si>
    <t>2.1mm Power jack</t>
  </si>
  <si>
    <t>miller.lbr\POWER_JACK_2,1MM</t>
  </si>
  <si>
    <t>CUI</t>
  </si>
  <si>
    <t>PJ-202AH</t>
  </si>
  <si>
    <t>CP-202AH-ND</t>
  </si>
  <si>
    <t>miller.lbr\MCP1700T-3302E/TT</t>
  </si>
  <si>
    <t>MCP1700T-3302E/TT</t>
  </si>
  <si>
    <t>MCP1700T3302ETTCT-ND</t>
  </si>
  <si>
    <t>Voltage regulator MCP-1700T-3302 3.3V</t>
  </si>
  <si>
    <t>Ferrite 300 ohm 100Mhz 0805</t>
  </si>
  <si>
    <t>miller.lbr\FERRITE_BEAD</t>
  </si>
  <si>
    <t>MMZ2012R301AT000</t>
  </si>
  <si>
    <t>TDK</t>
  </si>
  <si>
    <t>445-2191-1-ND</t>
  </si>
  <si>
    <t>Omega miniature thermocouple terminal vertical (5 pack)</t>
  </si>
  <si>
    <t>C0809C103K4RACTU</t>
  </si>
  <si>
    <t>399-7995-1-ND</t>
  </si>
  <si>
    <t>399-1167-1-ND</t>
  </si>
  <si>
    <t>C0805C104K4RACTU</t>
  </si>
  <si>
    <t>Capacitor, 0805 0.1µF 16V ceramic</t>
  </si>
  <si>
    <t>Capacitor, 0805 0.01µF 16V ceramic (10000pF)</t>
  </si>
  <si>
    <t>311-4.7KARCT-ND</t>
  </si>
  <si>
    <t>RC0805JR-074K7L</t>
  </si>
  <si>
    <t>Resistor, 0805 4.7k ohm 1/8watt</t>
  </si>
  <si>
    <t>311-100ARCT-ND</t>
  </si>
  <si>
    <t>RC0805JR-07100RL</t>
  </si>
  <si>
    <t>399-5505-1-ND</t>
  </si>
  <si>
    <t>C0805C475K3PACTU</t>
  </si>
  <si>
    <t>Capacitor, 0805 4.7µF 25V ceramic X5R</t>
  </si>
  <si>
    <t>RC0805JR-0710KL</t>
  </si>
  <si>
    <t>311-10KARCT-ND</t>
  </si>
  <si>
    <t>RC0805JR-07100KL</t>
  </si>
  <si>
    <t>311-100KARCT-ND</t>
  </si>
  <si>
    <t>311-0.0ARCT-ND</t>
  </si>
  <si>
    <t>RC0805JR-070RL</t>
  </si>
  <si>
    <t>Resistor, 0805 0 ohm (jumper)</t>
  </si>
  <si>
    <t>Capacitor, 22µF 6.3V 20% 0805 tantalum</t>
  </si>
  <si>
    <t>Resistor, 0805 10 k ohm 1/8watt</t>
  </si>
  <si>
    <t>Resistor, 0805 100 k ohm  1/8watt</t>
  </si>
  <si>
    <t>Resistor, 0805 100ohm 1/8watt</t>
  </si>
  <si>
    <t>MAX31856 Thermocouple convertor</t>
  </si>
  <si>
    <t>miller.lbr\MAX31856</t>
  </si>
  <si>
    <t>MAX31856MUD+-ND</t>
  </si>
  <si>
    <t>MAX31856MUD+</t>
  </si>
  <si>
    <t>Other Vendors</t>
  </si>
  <si>
    <t>miller.lbr\OLED_0.96_I2CWIDE</t>
  </si>
  <si>
    <t>Schottky diode 20V 1A</t>
  </si>
  <si>
    <t>miller.lbr\SCHOTTKY_DIODE_DO-214AC</t>
  </si>
  <si>
    <t>Vishay Semiconductor</t>
  </si>
  <si>
    <t>SS12-E3/61T</t>
  </si>
  <si>
    <t>SS12-E3/61TGICT-ND</t>
  </si>
  <si>
    <t>AA battery holder 4xAA, through hole</t>
  </si>
  <si>
    <t>36-2477-ND</t>
  </si>
  <si>
    <t>Power path controller LTC4411 TSOT-23</t>
  </si>
  <si>
    <t>Linear Technology</t>
  </si>
  <si>
    <t>LTC4411ES5</t>
  </si>
  <si>
    <t>LTC4411ES5#TRMPBFCT-ND</t>
  </si>
  <si>
    <t>miller.lbr\LTC4411TSOT-23_5-LEAD</t>
  </si>
  <si>
    <t>miller.lbr\BATTERY_4XAA</t>
  </si>
  <si>
    <t>Amazon HiLetgo</t>
  </si>
  <si>
    <t>OLED 0.96" I2C screen 128x64 4pin</t>
  </si>
  <si>
    <t>3-01-1234-IIC-W</t>
  </si>
  <si>
    <t>http://a.co/hNL97jw</t>
  </si>
  <si>
    <t>Digikey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</si>
</sst>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Fill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Fill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2" fillId="0" borderId="0" xfId="1" applyFont="1"/>
  </cellXfs>
  <cellStyles count="2">
    <cellStyle name="Currency" xfId="1" builtinId="4"/>
    <cellStyle name="Normal" xfId="0" builtinId="0"/>
  </cellStyles>
  <dxfs count="18"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sqref="A1:XFD1048576"/>
    </sheetView>
  </sheetViews>
  <sheetFormatPr defaultRowHeight="15" x14ac:dyDescent="0.25"/>
  <cols>
    <col min="1" max="1" width="45.28515625" style="7" customWidth="1"/>
    <col min="2" max="2" width="23.85546875" customWidth="1"/>
    <col min="3" max="3" width="13.140625" customWidth="1"/>
    <col min="4" max="4" width="18.5703125" customWidth="1"/>
    <col min="5" max="5" width="22.140625" style="8" customWidth="1"/>
    <col min="6" max="6" width="24" customWidth="1"/>
    <col min="7" max="8" width="12.28515625" style="6" customWidth="1"/>
  </cols>
  <sheetData>
    <row r="1" spans="1:8" x14ac:dyDescent="0.25">
      <c r="A1" s="1" t="s">
        <v>0</v>
      </c>
      <c r="B1" s="2" t="s">
        <v>1</v>
      </c>
      <c r="C1" t="s">
        <v>2</v>
      </c>
      <c r="D1" s="3" t="s">
        <v>3</v>
      </c>
      <c r="E1" s="4" t="s">
        <v>4</v>
      </c>
      <c r="F1" t="s">
        <v>5</v>
      </c>
      <c r="G1" s="5" t="s">
        <v>6</v>
      </c>
      <c r="H1" s="6" t="s">
        <v>7</v>
      </c>
    </row>
    <row r="2" spans="1:8" ht="30" x14ac:dyDescent="0.25">
      <c r="A2" s="1" t="s">
        <v>91</v>
      </c>
      <c r="B2" t="s">
        <v>89</v>
      </c>
      <c r="C2" t="s">
        <v>8</v>
      </c>
      <c r="D2" s="3" t="s">
        <v>92</v>
      </c>
      <c r="E2" s="4">
        <v>2</v>
      </c>
      <c r="F2" t="s">
        <v>93</v>
      </c>
      <c r="G2" s="5">
        <v>0.32</v>
      </c>
      <c r="H2" s="6">
        <f>G2*E2</f>
        <v>0.64</v>
      </c>
    </row>
    <row r="3" spans="1:8" x14ac:dyDescent="0.25">
      <c r="A3" s="7" t="s">
        <v>95</v>
      </c>
      <c r="B3" t="s">
        <v>94</v>
      </c>
      <c r="C3" t="s">
        <v>10</v>
      </c>
      <c r="D3" s="10" t="s">
        <v>96</v>
      </c>
      <c r="E3" s="11">
        <v>8</v>
      </c>
      <c r="F3" t="s">
        <v>97</v>
      </c>
      <c r="G3" s="12">
        <v>0.28000000000000003</v>
      </c>
      <c r="H3" s="6">
        <f>G3*E3</f>
        <v>2.2400000000000002</v>
      </c>
    </row>
    <row r="4" spans="1:8" x14ac:dyDescent="0.25">
      <c r="A4" s="7" t="s">
        <v>9</v>
      </c>
      <c r="B4" t="s">
        <v>94</v>
      </c>
      <c r="C4" t="s">
        <v>10</v>
      </c>
      <c r="D4" t="s">
        <v>11</v>
      </c>
      <c r="E4" s="8">
        <v>13</v>
      </c>
      <c r="F4" t="s">
        <v>12</v>
      </c>
      <c r="G4" s="6">
        <v>0.1</v>
      </c>
      <c r="H4" s="6">
        <f>G4*E4</f>
        <v>1.3</v>
      </c>
    </row>
    <row r="5" spans="1:8" x14ac:dyDescent="0.25">
      <c r="A5" s="7" t="s">
        <v>86</v>
      </c>
      <c r="B5" t="s">
        <v>87</v>
      </c>
      <c r="C5" t="s">
        <v>88</v>
      </c>
      <c r="D5" t="s">
        <v>90</v>
      </c>
      <c r="E5" s="8">
        <v>1</v>
      </c>
      <c r="F5" t="s">
        <v>85</v>
      </c>
      <c r="G5" s="6">
        <v>0.43</v>
      </c>
      <c r="H5" s="6">
        <f>G5*E5</f>
        <v>0.43</v>
      </c>
    </row>
    <row r="6" spans="1:8" x14ac:dyDescent="0.25">
      <c r="A6" s="7" t="s">
        <v>13</v>
      </c>
      <c r="B6" t="s">
        <v>14</v>
      </c>
      <c r="C6" t="s">
        <v>15</v>
      </c>
      <c r="D6" t="s">
        <v>16</v>
      </c>
      <c r="E6" s="8">
        <v>2</v>
      </c>
      <c r="F6" t="s">
        <v>17</v>
      </c>
      <c r="G6" s="6">
        <v>0.1</v>
      </c>
      <c r="H6" s="6">
        <f t="shared" ref="H6:H28" si="0">G6*E6</f>
        <v>0.2</v>
      </c>
    </row>
    <row r="7" spans="1:8" x14ac:dyDescent="0.25">
      <c r="A7" s="7" t="s">
        <v>18</v>
      </c>
      <c r="B7" t="s">
        <v>14</v>
      </c>
      <c r="C7" t="s">
        <v>15</v>
      </c>
      <c r="D7" t="s">
        <v>19</v>
      </c>
      <c r="E7" s="8">
        <v>4</v>
      </c>
      <c r="F7" t="s">
        <v>20</v>
      </c>
      <c r="G7" s="6">
        <v>0.1</v>
      </c>
      <c r="H7" s="6">
        <f t="shared" si="0"/>
        <v>0.4</v>
      </c>
    </row>
    <row r="8" spans="1:8" x14ac:dyDescent="0.25">
      <c r="A8" s="7" t="s">
        <v>21</v>
      </c>
      <c r="B8" t="s">
        <v>14</v>
      </c>
      <c r="C8" t="s">
        <v>15</v>
      </c>
      <c r="D8" t="s">
        <v>22</v>
      </c>
      <c r="E8" s="8">
        <v>10</v>
      </c>
      <c r="F8" t="s">
        <v>23</v>
      </c>
      <c r="G8" s="6">
        <v>0.1</v>
      </c>
      <c r="H8" s="6">
        <f t="shared" si="0"/>
        <v>1</v>
      </c>
    </row>
    <row r="9" spans="1:8" x14ac:dyDescent="0.25">
      <c r="A9" s="7" t="s">
        <v>98</v>
      </c>
      <c r="B9" t="s">
        <v>99</v>
      </c>
      <c r="C9" t="s">
        <v>100</v>
      </c>
      <c r="D9" t="s">
        <v>101</v>
      </c>
      <c r="E9" s="8">
        <v>2</v>
      </c>
      <c r="F9" t="s">
        <v>102</v>
      </c>
      <c r="G9" s="6">
        <v>0.57999999999999996</v>
      </c>
      <c r="H9" s="6">
        <f t="shared" si="0"/>
        <v>1.1599999999999999</v>
      </c>
    </row>
    <row r="10" spans="1:8" x14ac:dyDescent="0.25">
      <c r="A10" s="7" t="s">
        <v>24</v>
      </c>
      <c r="B10" t="s">
        <v>25</v>
      </c>
      <c r="C10" t="s">
        <v>26</v>
      </c>
      <c r="D10" t="s">
        <v>27</v>
      </c>
      <c r="E10" s="8">
        <v>1</v>
      </c>
      <c r="F10" t="s">
        <v>28</v>
      </c>
      <c r="G10" s="6">
        <v>0.31</v>
      </c>
      <c r="H10" s="6">
        <f t="shared" si="0"/>
        <v>0.31</v>
      </c>
    </row>
    <row r="11" spans="1:8" x14ac:dyDescent="0.25">
      <c r="A11" s="7" t="s">
        <v>29</v>
      </c>
      <c r="B11" t="s">
        <v>25</v>
      </c>
      <c r="C11" t="s">
        <v>26</v>
      </c>
      <c r="D11" t="s">
        <v>30</v>
      </c>
      <c r="E11" s="8">
        <v>1</v>
      </c>
      <c r="F11" t="s">
        <v>31</v>
      </c>
      <c r="G11" s="6">
        <v>0.28999999999999998</v>
      </c>
      <c r="H11" s="6">
        <f t="shared" si="0"/>
        <v>0.28999999999999998</v>
      </c>
    </row>
    <row r="12" spans="1:8" x14ac:dyDescent="0.25">
      <c r="A12" s="7" t="s">
        <v>103</v>
      </c>
      <c r="B12" t="s">
        <v>104</v>
      </c>
      <c r="C12" t="s">
        <v>39</v>
      </c>
      <c r="D12" t="s">
        <v>105</v>
      </c>
      <c r="E12" s="8">
        <v>8</v>
      </c>
      <c r="F12" t="s">
        <v>106</v>
      </c>
      <c r="G12" s="6">
        <v>4.5</v>
      </c>
      <c r="H12" s="6">
        <f t="shared" si="0"/>
        <v>36</v>
      </c>
    </row>
    <row r="13" spans="1:8" x14ac:dyDescent="0.25">
      <c r="A13" s="7" t="s">
        <v>32</v>
      </c>
      <c r="B13" t="s">
        <v>33</v>
      </c>
      <c r="C13" t="s">
        <v>34</v>
      </c>
      <c r="D13" t="s">
        <v>35</v>
      </c>
      <c r="E13" s="8">
        <v>3</v>
      </c>
      <c r="F13" t="s">
        <v>36</v>
      </c>
      <c r="G13" s="6">
        <v>0.82</v>
      </c>
      <c r="H13" s="6">
        <f t="shared" si="0"/>
        <v>2.46</v>
      </c>
    </row>
    <row r="14" spans="1:8" x14ac:dyDescent="0.25">
      <c r="A14" s="7" t="s">
        <v>37</v>
      </c>
      <c r="B14" t="s">
        <v>38</v>
      </c>
      <c r="C14" t="s">
        <v>39</v>
      </c>
      <c r="D14" t="s">
        <v>40</v>
      </c>
      <c r="E14" s="8">
        <v>1</v>
      </c>
      <c r="F14" t="s">
        <v>41</v>
      </c>
      <c r="G14" s="6">
        <v>6.46</v>
      </c>
      <c r="H14" s="6">
        <f t="shared" si="0"/>
        <v>6.46</v>
      </c>
    </row>
    <row r="15" spans="1:8" x14ac:dyDescent="0.25">
      <c r="A15" s="7" t="s">
        <v>42</v>
      </c>
      <c r="B15" t="s">
        <v>43</v>
      </c>
      <c r="C15" t="s">
        <v>44</v>
      </c>
      <c r="D15">
        <v>3000</v>
      </c>
      <c r="E15" s="8">
        <v>1</v>
      </c>
      <c r="F15" t="s">
        <v>45</v>
      </c>
      <c r="G15" s="6">
        <v>0.57999999999999996</v>
      </c>
      <c r="H15" s="6">
        <f t="shared" si="0"/>
        <v>0.57999999999999996</v>
      </c>
    </row>
    <row r="16" spans="1:8" x14ac:dyDescent="0.25">
      <c r="A16" s="7" t="s">
        <v>46</v>
      </c>
      <c r="C16" t="s">
        <v>47</v>
      </c>
      <c r="D16" t="s">
        <v>48</v>
      </c>
      <c r="E16" s="8">
        <v>1</v>
      </c>
      <c r="F16" t="s">
        <v>49</v>
      </c>
      <c r="G16" s="6">
        <v>0.95</v>
      </c>
      <c r="H16" s="6">
        <f t="shared" si="0"/>
        <v>0.95</v>
      </c>
    </row>
    <row r="17" spans="1:8" x14ac:dyDescent="0.25">
      <c r="A17" s="7" t="s">
        <v>50</v>
      </c>
      <c r="B17" t="s">
        <v>51</v>
      </c>
      <c r="C17" t="s">
        <v>52</v>
      </c>
      <c r="D17" t="s">
        <v>53</v>
      </c>
      <c r="E17" s="8">
        <v>1</v>
      </c>
      <c r="F17" t="s">
        <v>54</v>
      </c>
      <c r="G17" s="6">
        <v>0.6</v>
      </c>
      <c r="H17" s="6">
        <f t="shared" si="0"/>
        <v>0.6</v>
      </c>
    </row>
    <row r="18" spans="1:8" x14ac:dyDescent="0.25">
      <c r="A18" s="7" t="s">
        <v>55</v>
      </c>
      <c r="C18" t="s">
        <v>52</v>
      </c>
      <c r="D18" t="s">
        <v>56</v>
      </c>
      <c r="E18" s="8">
        <v>1</v>
      </c>
      <c r="F18" t="s">
        <v>57</v>
      </c>
      <c r="G18" s="6">
        <v>0.74</v>
      </c>
      <c r="H18" s="6">
        <f t="shared" si="0"/>
        <v>0.74</v>
      </c>
    </row>
    <row r="19" spans="1:8" x14ac:dyDescent="0.25">
      <c r="A19" s="7" t="s">
        <v>58</v>
      </c>
      <c r="B19" t="s">
        <v>59</v>
      </c>
      <c r="C19" t="s">
        <v>60</v>
      </c>
      <c r="D19" t="s">
        <v>61</v>
      </c>
      <c r="E19" s="8">
        <v>1</v>
      </c>
      <c r="F19" t="s">
        <v>62</v>
      </c>
      <c r="G19" s="6">
        <v>0.16</v>
      </c>
      <c r="H19" s="6">
        <f t="shared" si="0"/>
        <v>0.16</v>
      </c>
    </row>
    <row r="20" spans="1:8" x14ac:dyDescent="0.25">
      <c r="A20" s="7" t="s">
        <v>63</v>
      </c>
      <c r="C20" t="s">
        <v>60</v>
      </c>
      <c r="D20" s="9" t="s">
        <v>64</v>
      </c>
      <c r="E20" s="8">
        <v>1</v>
      </c>
      <c r="F20" t="s">
        <v>65</v>
      </c>
      <c r="G20" s="6">
        <v>0.17</v>
      </c>
      <c r="H20" s="6">
        <f t="shared" si="0"/>
        <v>0.17</v>
      </c>
    </row>
    <row r="21" spans="1:8" x14ac:dyDescent="0.25">
      <c r="A21" s="7" t="s">
        <v>66</v>
      </c>
      <c r="C21" t="s">
        <v>60</v>
      </c>
      <c r="D21">
        <v>469990101</v>
      </c>
      <c r="E21" s="8">
        <v>2</v>
      </c>
      <c r="F21" t="s">
        <v>67</v>
      </c>
      <c r="G21" s="6">
        <v>0.23</v>
      </c>
      <c r="H21" s="6">
        <f t="shared" si="0"/>
        <v>0.46</v>
      </c>
    </row>
    <row r="22" spans="1:8" x14ac:dyDescent="0.25">
      <c r="A22" s="7" t="s">
        <v>68</v>
      </c>
      <c r="B22" t="s">
        <v>69</v>
      </c>
      <c r="C22" t="s">
        <v>70</v>
      </c>
      <c r="D22" t="s">
        <v>71</v>
      </c>
      <c r="E22" s="8">
        <v>1</v>
      </c>
      <c r="F22" t="s">
        <v>72</v>
      </c>
      <c r="G22" s="6">
        <v>0.11</v>
      </c>
      <c r="H22" s="6">
        <f t="shared" si="0"/>
        <v>0.11</v>
      </c>
    </row>
    <row r="23" spans="1:8" x14ac:dyDescent="0.25">
      <c r="A23" s="7" t="s">
        <v>73</v>
      </c>
      <c r="B23" t="s">
        <v>74</v>
      </c>
      <c r="C23" t="s">
        <v>60</v>
      </c>
      <c r="D23">
        <v>901310763</v>
      </c>
      <c r="E23" s="8">
        <v>1</v>
      </c>
      <c r="F23" t="s">
        <v>75</v>
      </c>
      <c r="G23" s="6">
        <v>1.38</v>
      </c>
      <c r="H23" s="6">
        <f t="shared" si="0"/>
        <v>1.38</v>
      </c>
    </row>
    <row r="24" spans="1:8" x14ac:dyDescent="0.25">
      <c r="A24" s="7" t="s">
        <v>118</v>
      </c>
      <c r="B24" t="s">
        <v>115</v>
      </c>
      <c r="C24" t="s">
        <v>76</v>
      </c>
      <c r="D24" t="s">
        <v>116</v>
      </c>
      <c r="E24" s="8">
        <v>1</v>
      </c>
      <c r="F24" t="s">
        <v>117</v>
      </c>
      <c r="G24" s="6">
        <v>0.38</v>
      </c>
      <c r="H24" s="6">
        <f t="shared" si="0"/>
        <v>0.38</v>
      </c>
    </row>
    <row r="25" spans="1:8" x14ac:dyDescent="0.25">
      <c r="A25" s="7" t="s">
        <v>77</v>
      </c>
      <c r="B25" t="s">
        <v>78</v>
      </c>
      <c r="C25" t="s">
        <v>60</v>
      </c>
      <c r="D25">
        <v>5027740891</v>
      </c>
      <c r="E25" s="8">
        <v>1</v>
      </c>
      <c r="F25" t="s">
        <v>79</v>
      </c>
      <c r="G25" s="6">
        <v>3.64</v>
      </c>
      <c r="H25" s="6">
        <f t="shared" si="0"/>
        <v>3.64</v>
      </c>
    </row>
    <row r="26" spans="1:8" x14ac:dyDescent="0.25">
      <c r="A26" s="7" t="s">
        <v>80</v>
      </c>
      <c r="B26" t="s">
        <v>81</v>
      </c>
      <c r="C26" t="s">
        <v>76</v>
      </c>
      <c r="D26" t="s">
        <v>82</v>
      </c>
      <c r="E26" s="8">
        <v>1</v>
      </c>
      <c r="F26" t="s">
        <v>83</v>
      </c>
      <c r="G26" s="6">
        <v>2.0699999999999998</v>
      </c>
      <c r="H26" s="6">
        <f t="shared" si="0"/>
        <v>2.0699999999999998</v>
      </c>
    </row>
    <row r="27" spans="1:8" x14ac:dyDescent="0.25">
      <c r="A27" s="7" t="s">
        <v>110</v>
      </c>
      <c r="B27" t="s">
        <v>111</v>
      </c>
      <c r="C27" t="s">
        <v>112</v>
      </c>
      <c r="D27" t="s">
        <v>113</v>
      </c>
      <c r="E27" s="8">
        <v>1</v>
      </c>
      <c r="F27" t="s">
        <v>114</v>
      </c>
      <c r="G27" s="6">
        <v>0.74</v>
      </c>
      <c r="H27" s="6">
        <f t="shared" si="0"/>
        <v>0.74</v>
      </c>
    </row>
    <row r="28" spans="1:8" x14ac:dyDescent="0.25">
      <c r="A28" s="7" t="s">
        <v>119</v>
      </c>
      <c r="B28" t="s">
        <v>120</v>
      </c>
      <c r="C28" t="s">
        <v>122</v>
      </c>
      <c r="D28" t="s">
        <v>121</v>
      </c>
      <c r="E28" s="8">
        <v>16</v>
      </c>
      <c r="F28" t="s">
        <v>123</v>
      </c>
      <c r="G28" s="6">
        <v>0.11</v>
      </c>
      <c r="H28" s="6">
        <f t="shared" si="0"/>
        <v>1.76</v>
      </c>
    </row>
    <row r="30" spans="1:8" x14ac:dyDescent="0.25">
      <c r="G30" s="6" t="s">
        <v>84</v>
      </c>
      <c r="H30" s="6">
        <f>SUM(H2:H28)</f>
        <v>66.63000000000001</v>
      </c>
    </row>
    <row r="33" spans="1:8" ht="30" x14ac:dyDescent="0.25">
      <c r="A33" s="7" t="s">
        <v>124</v>
      </c>
      <c r="B33" t="s">
        <v>109</v>
      </c>
      <c r="C33" t="s">
        <v>108</v>
      </c>
      <c r="D33" t="s">
        <v>107</v>
      </c>
      <c r="E33" s="8">
        <v>2</v>
      </c>
      <c r="G33" s="6">
        <v>21.25</v>
      </c>
      <c r="H33" s="6">
        <f>G33*E33</f>
        <v>42.5</v>
      </c>
    </row>
  </sheetData>
  <conditionalFormatting sqref="B1">
    <cfRule type="containsText" dxfId="17" priority="8" operator="containsText" text="alternate">
      <formula>NOT(ISERROR(SEARCH("alternate",B1)))</formula>
    </cfRule>
    <cfRule type="containsText" dxfId="16" priority="9" operator="containsText" text="main">
      <formula>NOT(ISERROR(SEARCH("main",B1)))</formula>
    </cfRule>
  </conditionalFormatting>
  <conditionalFormatting sqref="B1">
    <cfRule type="cellIs" dxfId="15" priority="7" operator="equal">
      <formula>"yes"</formula>
    </cfRule>
  </conditionalFormatting>
  <conditionalFormatting sqref="B2">
    <cfRule type="containsText" dxfId="14" priority="5" operator="containsText" text="alternate">
      <formula>NOT(ISERROR(SEARCH("alternate",B2)))</formula>
    </cfRule>
    <cfRule type="containsText" dxfId="13" priority="6" operator="containsText" text="main">
      <formula>NOT(ISERROR(SEARCH("main",B2)))</formula>
    </cfRule>
  </conditionalFormatting>
  <conditionalFormatting sqref="B2">
    <cfRule type="cellIs" dxfId="12" priority="4" operator="equal">
      <formula>"yes"</formula>
    </cfRule>
  </conditionalFormatting>
  <conditionalFormatting sqref="B5">
    <cfRule type="containsText" dxfId="11" priority="2" operator="containsText" text="alternate">
      <formula>NOT(ISERROR(SEARCH("alternate",B5)))</formula>
    </cfRule>
    <cfRule type="containsText" dxfId="10" priority="3" operator="containsText" text="main">
      <formula>NOT(ISERROR(SEARCH("main",B5)))</formula>
    </cfRule>
  </conditionalFormatting>
  <conditionalFormatting sqref="B5">
    <cfRule type="cellIs" dxfId="9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F32" sqref="F32"/>
    </sheetView>
  </sheetViews>
  <sheetFormatPr defaultRowHeight="15" x14ac:dyDescent="0.25"/>
  <cols>
    <col min="1" max="1" width="45.28515625" style="7" customWidth="1"/>
    <col min="2" max="2" width="23.85546875" customWidth="1"/>
    <col min="3" max="3" width="13.140625" customWidth="1"/>
    <col min="4" max="4" width="18.5703125" customWidth="1"/>
    <col min="5" max="5" width="8.5703125" style="8" customWidth="1"/>
    <col min="6" max="6" width="24" customWidth="1"/>
    <col min="7" max="8" width="12.28515625" style="6" customWidth="1"/>
  </cols>
  <sheetData>
    <row r="1" spans="1:8" s="16" customFormat="1" x14ac:dyDescent="0.25">
      <c r="A1" s="14" t="s">
        <v>0</v>
      </c>
      <c r="B1" s="15" t="s">
        <v>1</v>
      </c>
      <c r="C1" s="16" t="s">
        <v>2</v>
      </c>
      <c r="D1" s="17" t="s">
        <v>3</v>
      </c>
      <c r="E1" s="18" t="s">
        <v>4</v>
      </c>
      <c r="F1" s="16" t="s">
        <v>5</v>
      </c>
      <c r="G1" s="19" t="s">
        <v>6</v>
      </c>
      <c r="H1" s="20" t="s">
        <v>7</v>
      </c>
    </row>
    <row r="2" spans="1:8" ht="30" x14ac:dyDescent="0.25">
      <c r="A2" s="1" t="s">
        <v>91</v>
      </c>
      <c r="B2" t="s">
        <v>89</v>
      </c>
      <c r="C2" t="s">
        <v>8</v>
      </c>
      <c r="D2" s="3" t="s">
        <v>92</v>
      </c>
      <c r="E2" s="4">
        <v>2</v>
      </c>
      <c r="F2" t="s">
        <v>93</v>
      </c>
      <c r="G2" s="5">
        <v>0.32</v>
      </c>
      <c r="H2" s="6">
        <f t="shared" ref="H2:H7" si="0">G2*E2</f>
        <v>0.64</v>
      </c>
    </row>
    <row r="3" spans="1:8" x14ac:dyDescent="0.25">
      <c r="A3" s="7" t="s">
        <v>130</v>
      </c>
      <c r="B3" t="s">
        <v>94</v>
      </c>
      <c r="C3" t="s">
        <v>10</v>
      </c>
      <c r="D3" s="10" t="s">
        <v>125</v>
      </c>
      <c r="E3" s="11">
        <v>17</v>
      </c>
      <c r="F3" t="s">
        <v>126</v>
      </c>
      <c r="G3" s="12">
        <v>0.28000000000000003</v>
      </c>
      <c r="H3" s="6">
        <f t="shared" si="0"/>
        <v>4.7600000000000007</v>
      </c>
    </row>
    <row r="4" spans="1:8" x14ac:dyDescent="0.25">
      <c r="A4" s="7" t="s">
        <v>129</v>
      </c>
      <c r="B4" t="s">
        <v>94</v>
      </c>
      <c r="C4" t="s">
        <v>10</v>
      </c>
      <c r="D4" t="s">
        <v>128</v>
      </c>
      <c r="E4" s="8">
        <v>20</v>
      </c>
      <c r="F4" t="s">
        <v>127</v>
      </c>
      <c r="G4" s="6">
        <v>0.12</v>
      </c>
      <c r="H4" s="6">
        <f t="shared" si="0"/>
        <v>2.4</v>
      </c>
    </row>
    <row r="5" spans="1:8" x14ac:dyDescent="0.25">
      <c r="A5" s="7" t="s">
        <v>138</v>
      </c>
      <c r="B5" t="s">
        <v>94</v>
      </c>
      <c r="C5" t="s">
        <v>10</v>
      </c>
      <c r="D5" t="s">
        <v>137</v>
      </c>
      <c r="E5" s="8">
        <v>1</v>
      </c>
      <c r="F5" t="s">
        <v>136</v>
      </c>
      <c r="G5" s="6">
        <v>0.33</v>
      </c>
      <c r="H5" s="6">
        <f t="shared" si="0"/>
        <v>0.33</v>
      </c>
    </row>
    <row r="6" spans="1:8" x14ac:dyDescent="0.25">
      <c r="A6" s="7" t="s">
        <v>146</v>
      </c>
      <c r="B6" t="s">
        <v>87</v>
      </c>
      <c r="C6" t="s">
        <v>88</v>
      </c>
      <c r="D6" t="s">
        <v>90</v>
      </c>
      <c r="E6" s="8">
        <v>1</v>
      </c>
      <c r="F6" t="s">
        <v>85</v>
      </c>
      <c r="G6" s="6">
        <v>0.43</v>
      </c>
      <c r="H6" s="6">
        <f t="shared" si="0"/>
        <v>0.43</v>
      </c>
    </row>
    <row r="7" spans="1:8" x14ac:dyDescent="0.25">
      <c r="A7" s="7" t="s">
        <v>145</v>
      </c>
      <c r="B7" t="s">
        <v>14</v>
      </c>
      <c r="C7" t="s">
        <v>15</v>
      </c>
      <c r="D7" t="s">
        <v>144</v>
      </c>
      <c r="E7" s="8">
        <v>8</v>
      </c>
      <c r="F7" t="s">
        <v>143</v>
      </c>
      <c r="G7" s="6">
        <v>0.1</v>
      </c>
      <c r="H7" s="6">
        <f t="shared" si="0"/>
        <v>0.8</v>
      </c>
    </row>
    <row r="8" spans="1:8" x14ac:dyDescent="0.25">
      <c r="A8" s="7" t="s">
        <v>149</v>
      </c>
      <c r="B8" t="s">
        <v>14</v>
      </c>
      <c r="C8" t="s">
        <v>15</v>
      </c>
      <c r="D8" t="s">
        <v>135</v>
      </c>
      <c r="E8" s="8">
        <v>18</v>
      </c>
      <c r="F8" t="s">
        <v>134</v>
      </c>
      <c r="G8" s="6">
        <v>0.1</v>
      </c>
      <c r="H8" s="6">
        <f t="shared" ref="H8:H30" si="1">G8*E8</f>
        <v>1.8</v>
      </c>
    </row>
    <row r="9" spans="1:8" x14ac:dyDescent="0.25">
      <c r="A9" s="7" t="s">
        <v>133</v>
      </c>
      <c r="B9" t="s">
        <v>14</v>
      </c>
      <c r="C9" t="s">
        <v>15</v>
      </c>
      <c r="D9" t="s">
        <v>132</v>
      </c>
      <c r="E9" s="8">
        <v>2</v>
      </c>
      <c r="F9" t="s">
        <v>131</v>
      </c>
      <c r="G9" s="6">
        <v>0.1</v>
      </c>
      <c r="H9" s="6">
        <f>G9*E9</f>
        <v>0.2</v>
      </c>
    </row>
    <row r="10" spans="1:8" x14ac:dyDescent="0.25">
      <c r="A10" s="7" t="s">
        <v>147</v>
      </c>
      <c r="B10" t="s">
        <v>14</v>
      </c>
      <c r="C10" t="s">
        <v>15</v>
      </c>
      <c r="D10" t="s">
        <v>139</v>
      </c>
      <c r="E10" s="8">
        <v>4</v>
      </c>
      <c r="F10" t="s">
        <v>140</v>
      </c>
      <c r="G10" s="6">
        <v>0.1</v>
      </c>
      <c r="H10" s="6">
        <f t="shared" si="1"/>
        <v>0.4</v>
      </c>
    </row>
    <row r="11" spans="1:8" x14ac:dyDescent="0.25">
      <c r="A11" s="7" t="s">
        <v>148</v>
      </c>
      <c r="B11" t="s">
        <v>14</v>
      </c>
      <c r="C11" t="s">
        <v>15</v>
      </c>
      <c r="D11" t="s">
        <v>141</v>
      </c>
      <c r="E11" s="8">
        <v>11</v>
      </c>
      <c r="F11" t="s">
        <v>142</v>
      </c>
      <c r="G11" s="6">
        <v>0.1</v>
      </c>
      <c r="H11" s="6">
        <f t="shared" si="1"/>
        <v>1.1000000000000001</v>
      </c>
    </row>
    <row r="12" spans="1:8" x14ac:dyDescent="0.25">
      <c r="A12" s="7" t="s">
        <v>24</v>
      </c>
      <c r="B12" t="s">
        <v>25</v>
      </c>
      <c r="C12" t="s">
        <v>26</v>
      </c>
      <c r="D12" t="s">
        <v>27</v>
      </c>
      <c r="E12" s="8">
        <v>1</v>
      </c>
      <c r="F12" t="s">
        <v>28</v>
      </c>
      <c r="G12" s="6">
        <v>0.31</v>
      </c>
      <c r="H12" s="6">
        <f t="shared" si="1"/>
        <v>0.31</v>
      </c>
    </row>
    <row r="13" spans="1:8" x14ac:dyDescent="0.25">
      <c r="A13" s="7" t="s">
        <v>29</v>
      </c>
      <c r="B13" t="s">
        <v>25</v>
      </c>
      <c r="C13" t="s">
        <v>26</v>
      </c>
      <c r="D13" t="s">
        <v>30</v>
      </c>
      <c r="E13" s="8">
        <v>1</v>
      </c>
      <c r="F13" t="s">
        <v>31</v>
      </c>
      <c r="G13" s="6">
        <v>0.28999999999999998</v>
      </c>
      <c r="H13" s="6">
        <f t="shared" si="1"/>
        <v>0.28999999999999998</v>
      </c>
    </row>
    <row r="14" spans="1:8" x14ac:dyDescent="0.25">
      <c r="A14" s="7" t="s">
        <v>150</v>
      </c>
      <c r="B14" t="s">
        <v>151</v>
      </c>
      <c r="C14" t="s">
        <v>39</v>
      </c>
      <c r="D14" t="s">
        <v>153</v>
      </c>
      <c r="E14" s="8">
        <v>8</v>
      </c>
      <c r="F14" t="s">
        <v>152</v>
      </c>
      <c r="G14" s="6">
        <v>4.41</v>
      </c>
      <c r="H14" s="6">
        <f t="shared" si="1"/>
        <v>35.28</v>
      </c>
    </row>
    <row r="15" spans="1:8" x14ac:dyDescent="0.25">
      <c r="A15" s="7" t="s">
        <v>32</v>
      </c>
      <c r="B15" t="s">
        <v>33</v>
      </c>
      <c r="C15" t="s">
        <v>34</v>
      </c>
      <c r="D15" t="s">
        <v>35</v>
      </c>
      <c r="E15" s="8">
        <v>3</v>
      </c>
      <c r="F15" t="s">
        <v>36</v>
      </c>
      <c r="G15" s="6">
        <v>0.82</v>
      </c>
      <c r="H15" s="6">
        <f t="shared" si="1"/>
        <v>2.46</v>
      </c>
    </row>
    <row r="16" spans="1:8" x14ac:dyDescent="0.25">
      <c r="A16" s="7" t="s">
        <v>37</v>
      </c>
      <c r="B16" t="s">
        <v>38</v>
      </c>
      <c r="C16" t="s">
        <v>39</v>
      </c>
      <c r="D16" t="s">
        <v>40</v>
      </c>
      <c r="E16" s="8">
        <v>1</v>
      </c>
      <c r="F16" t="s">
        <v>41</v>
      </c>
      <c r="G16" s="6">
        <v>6.46</v>
      </c>
      <c r="H16" s="6">
        <f t="shared" si="1"/>
        <v>6.46</v>
      </c>
    </row>
    <row r="17" spans="1:8" x14ac:dyDescent="0.25">
      <c r="A17" s="7" t="s">
        <v>42</v>
      </c>
      <c r="B17" t="s">
        <v>43</v>
      </c>
      <c r="C17" t="s">
        <v>44</v>
      </c>
      <c r="D17">
        <v>3000</v>
      </c>
      <c r="E17" s="8">
        <v>1</v>
      </c>
      <c r="F17" t="s">
        <v>45</v>
      </c>
      <c r="G17" s="6">
        <v>0.57999999999999996</v>
      </c>
      <c r="H17" s="6">
        <f t="shared" si="1"/>
        <v>0.57999999999999996</v>
      </c>
    </row>
    <row r="18" spans="1:8" x14ac:dyDescent="0.25">
      <c r="A18" s="7" t="s">
        <v>46</v>
      </c>
      <c r="C18" t="s">
        <v>47</v>
      </c>
      <c r="D18" t="s">
        <v>48</v>
      </c>
      <c r="E18" s="8">
        <v>1</v>
      </c>
      <c r="F18" t="s">
        <v>49</v>
      </c>
      <c r="G18" s="6">
        <v>0.95</v>
      </c>
      <c r="H18" s="6">
        <f t="shared" si="1"/>
        <v>0.95</v>
      </c>
    </row>
    <row r="19" spans="1:8" x14ac:dyDescent="0.25">
      <c r="A19" s="7" t="s">
        <v>50</v>
      </c>
      <c r="B19" t="s">
        <v>51</v>
      </c>
      <c r="C19" t="s">
        <v>52</v>
      </c>
      <c r="D19" t="s">
        <v>53</v>
      </c>
      <c r="E19" s="8">
        <v>1</v>
      </c>
      <c r="F19" t="s">
        <v>54</v>
      </c>
      <c r="G19" s="6">
        <v>0.6</v>
      </c>
      <c r="H19" s="6">
        <f t="shared" si="1"/>
        <v>0.6</v>
      </c>
    </row>
    <row r="20" spans="1:8" x14ac:dyDescent="0.25">
      <c r="A20" s="7" t="s">
        <v>55</v>
      </c>
      <c r="C20" t="s">
        <v>52</v>
      </c>
      <c r="D20" t="s">
        <v>56</v>
      </c>
      <c r="E20" s="8">
        <v>1</v>
      </c>
      <c r="F20" t="s">
        <v>57</v>
      </c>
      <c r="G20" s="6">
        <v>0.74</v>
      </c>
      <c r="H20" s="6">
        <f t="shared" si="1"/>
        <v>0.74</v>
      </c>
    </row>
    <row r="21" spans="1:8" x14ac:dyDescent="0.25">
      <c r="A21" s="7" t="s">
        <v>58</v>
      </c>
      <c r="B21" t="s">
        <v>59</v>
      </c>
      <c r="C21" t="s">
        <v>60</v>
      </c>
      <c r="D21" t="s">
        <v>61</v>
      </c>
      <c r="E21" s="8">
        <v>1</v>
      </c>
      <c r="F21" t="s">
        <v>62</v>
      </c>
      <c r="G21" s="6">
        <v>0.16</v>
      </c>
      <c r="H21" s="6">
        <f t="shared" si="1"/>
        <v>0.16</v>
      </c>
    </row>
    <row r="22" spans="1:8" x14ac:dyDescent="0.25">
      <c r="A22" s="7" t="s">
        <v>63</v>
      </c>
      <c r="C22" t="s">
        <v>60</v>
      </c>
      <c r="D22" s="9" t="s">
        <v>64</v>
      </c>
      <c r="E22" s="8">
        <v>1</v>
      </c>
      <c r="F22" t="s">
        <v>65</v>
      </c>
      <c r="G22" s="6">
        <v>0.17</v>
      </c>
      <c r="H22" s="6">
        <f t="shared" si="1"/>
        <v>0.17</v>
      </c>
    </row>
    <row r="23" spans="1:8" x14ac:dyDescent="0.25">
      <c r="A23" s="7" t="s">
        <v>66</v>
      </c>
      <c r="C23" t="s">
        <v>60</v>
      </c>
      <c r="D23">
        <v>469990101</v>
      </c>
      <c r="E23" s="8">
        <v>2</v>
      </c>
      <c r="F23" t="s">
        <v>67</v>
      </c>
      <c r="G23" s="6">
        <v>0.23</v>
      </c>
      <c r="H23" s="6">
        <f t="shared" si="1"/>
        <v>0.46</v>
      </c>
    </row>
    <row r="24" spans="1:8" x14ac:dyDescent="0.25">
      <c r="A24" s="7" t="s">
        <v>68</v>
      </c>
      <c r="B24" t="s">
        <v>69</v>
      </c>
      <c r="C24" t="s">
        <v>70</v>
      </c>
      <c r="D24" t="s">
        <v>71</v>
      </c>
      <c r="E24" s="8">
        <v>1</v>
      </c>
      <c r="F24" t="s">
        <v>72</v>
      </c>
      <c r="G24" s="6">
        <v>0.11</v>
      </c>
      <c r="H24" s="6">
        <f t="shared" si="1"/>
        <v>0.11</v>
      </c>
    </row>
    <row r="25" spans="1:8" x14ac:dyDescent="0.25">
      <c r="A25" s="7" t="s">
        <v>73</v>
      </c>
      <c r="B25" t="s">
        <v>74</v>
      </c>
      <c r="C25" t="s">
        <v>60</v>
      </c>
      <c r="D25">
        <v>901310763</v>
      </c>
      <c r="E25" s="8">
        <v>1</v>
      </c>
      <c r="F25" t="s">
        <v>75</v>
      </c>
      <c r="G25" s="6">
        <v>1.38</v>
      </c>
      <c r="H25" s="6">
        <f t="shared" si="1"/>
        <v>1.38</v>
      </c>
    </row>
    <row r="26" spans="1:8" x14ac:dyDescent="0.25">
      <c r="A26" s="7" t="s">
        <v>118</v>
      </c>
      <c r="B26" t="s">
        <v>115</v>
      </c>
      <c r="C26" t="s">
        <v>76</v>
      </c>
      <c r="D26" t="s">
        <v>116</v>
      </c>
      <c r="E26" s="8">
        <v>1</v>
      </c>
      <c r="F26" t="s">
        <v>117</v>
      </c>
      <c r="G26" s="6">
        <v>0.38</v>
      </c>
      <c r="H26" s="6">
        <f t="shared" si="1"/>
        <v>0.38</v>
      </c>
    </row>
    <row r="27" spans="1:8" x14ac:dyDescent="0.25">
      <c r="A27" s="7" t="s">
        <v>77</v>
      </c>
      <c r="B27" t="s">
        <v>78</v>
      </c>
      <c r="C27" t="s">
        <v>60</v>
      </c>
      <c r="D27">
        <v>5027740891</v>
      </c>
      <c r="E27" s="8">
        <v>1</v>
      </c>
      <c r="F27" t="s">
        <v>79</v>
      </c>
      <c r="G27" s="6">
        <v>3.64</v>
      </c>
      <c r="H27" s="6">
        <f t="shared" si="1"/>
        <v>3.64</v>
      </c>
    </row>
    <row r="28" spans="1:8" x14ac:dyDescent="0.25">
      <c r="A28" s="7" t="s">
        <v>80</v>
      </c>
      <c r="B28" t="s">
        <v>81</v>
      </c>
      <c r="C28" t="s">
        <v>76</v>
      </c>
      <c r="D28" t="s">
        <v>82</v>
      </c>
      <c r="E28" s="8">
        <v>1</v>
      </c>
      <c r="F28" t="s">
        <v>83</v>
      </c>
      <c r="G28" s="6">
        <v>2.0699999999999998</v>
      </c>
      <c r="H28" s="6">
        <f t="shared" si="1"/>
        <v>2.0699999999999998</v>
      </c>
    </row>
    <row r="29" spans="1:8" x14ac:dyDescent="0.25">
      <c r="A29" s="7" t="s">
        <v>110</v>
      </c>
      <c r="B29" t="s">
        <v>111</v>
      </c>
      <c r="C29" t="s">
        <v>112</v>
      </c>
      <c r="D29" t="s">
        <v>113</v>
      </c>
      <c r="E29" s="8">
        <v>1</v>
      </c>
      <c r="F29" t="s">
        <v>114</v>
      </c>
      <c r="G29" s="6">
        <v>0.74</v>
      </c>
      <c r="H29" s="6">
        <f t="shared" si="1"/>
        <v>0.74</v>
      </c>
    </row>
    <row r="30" spans="1:8" x14ac:dyDescent="0.25">
      <c r="A30" s="7" t="s">
        <v>156</v>
      </c>
      <c r="B30" t="s">
        <v>157</v>
      </c>
      <c r="C30" t="s">
        <v>158</v>
      </c>
      <c r="D30" t="s">
        <v>159</v>
      </c>
      <c r="E30" s="8">
        <v>1</v>
      </c>
      <c r="F30" t="s">
        <v>160</v>
      </c>
      <c r="G30" s="6">
        <v>0.4</v>
      </c>
      <c r="H30" s="6">
        <f t="shared" si="1"/>
        <v>0.4</v>
      </c>
    </row>
    <row r="31" spans="1:8" x14ac:dyDescent="0.25">
      <c r="A31" s="7" t="s">
        <v>161</v>
      </c>
      <c r="B31" t="s">
        <v>168</v>
      </c>
      <c r="C31" t="s">
        <v>44</v>
      </c>
      <c r="D31">
        <v>2477</v>
      </c>
      <c r="E31" s="8">
        <v>1</v>
      </c>
      <c r="F31" t="s">
        <v>162</v>
      </c>
      <c r="G31" s="6">
        <v>2.23</v>
      </c>
      <c r="H31" s="6">
        <f>G31*E31</f>
        <v>2.23</v>
      </c>
    </row>
    <row r="32" spans="1:8" x14ac:dyDescent="0.25">
      <c r="A32" s="7" t="s">
        <v>163</v>
      </c>
      <c r="B32" t="s">
        <v>167</v>
      </c>
      <c r="C32" t="s">
        <v>164</v>
      </c>
      <c r="D32" t="s">
        <v>165</v>
      </c>
      <c r="E32" s="8">
        <v>1</v>
      </c>
      <c r="F32" t="s">
        <v>166</v>
      </c>
      <c r="G32" s="6">
        <v>3.88</v>
      </c>
      <c r="H32" s="6">
        <f>G32*E32</f>
        <v>3.88</v>
      </c>
    </row>
    <row r="35" spans="1:8" x14ac:dyDescent="0.25">
      <c r="G35" s="20" t="s">
        <v>173</v>
      </c>
      <c r="H35" s="20">
        <f>SUM(H2:H32)</f>
        <v>76.150000000000006</v>
      </c>
    </row>
    <row r="36" spans="1:8" x14ac:dyDescent="0.25">
      <c r="A36" s="13" t="s">
        <v>154</v>
      </c>
    </row>
    <row r="38" spans="1:8" ht="30" x14ac:dyDescent="0.25">
      <c r="A38" s="7" t="s">
        <v>124</v>
      </c>
      <c r="B38" t="s">
        <v>109</v>
      </c>
      <c r="C38" t="s">
        <v>108</v>
      </c>
      <c r="D38" t="s">
        <v>107</v>
      </c>
      <c r="E38" s="8">
        <v>2</v>
      </c>
      <c r="G38" s="6">
        <v>21.25</v>
      </c>
      <c r="H38" s="6">
        <f>G38*E38</f>
        <v>42.5</v>
      </c>
    </row>
    <row r="40" spans="1:8" x14ac:dyDescent="0.25">
      <c r="A40" s="7" t="s">
        <v>170</v>
      </c>
      <c r="B40" t="s">
        <v>155</v>
      </c>
      <c r="C40" t="s">
        <v>169</v>
      </c>
      <c r="D40" s="7" t="s">
        <v>171</v>
      </c>
      <c r="E40" s="8">
        <v>2</v>
      </c>
      <c r="F40" s="7" t="s">
        <v>172</v>
      </c>
      <c r="G40" s="6">
        <v>8.8800000000000008</v>
      </c>
      <c r="H40" s="6">
        <f>G40*E40</f>
        <v>17.760000000000002</v>
      </c>
    </row>
  </sheetData>
  <conditionalFormatting sqref="B1">
    <cfRule type="containsText" dxfId="8" priority="8" operator="containsText" text="alternate">
      <formula>NOT(ISERROR(SEARCH("alternate",B1)))</formula>
    </cfRule>
    <cfRule type="containsText" dxfId="7" priority="9" operator="containsText" text="main">
      <formula>NOT(ISERROR(SEARCH("main",B1)))</formula>
    </cfRule>
  </conditionalFormatting>
  <conditionalFormatting sqref="B1">
    <cfRule type="cellIs" dxfId="6" priority="7" operator="equal">
      <formula>"yes"</formula>
    </cfRule>
  </conditionalFormatting>
  <conditionalFormatting sqref="B2">
    <cfRule type="containsText" dxfId="5" priority="5" operator="containsText" text="alternate">
      <formula>NOT(ISERROR(SEARCH("alternate",B2)))</formula>
    </cfRule>
    <cfRule type="containsText" dxfId="4" priority="6" operator="containsText" text="main">
      <formula>NOT(ISERROR(SEARCH("main",B2)))</formula>
    </cfRule>
  </conditionalFormatting>
  <conditionalFormatting sqref="B2">
    <cfRule type="cellIs" dxfId="3" priority="4" operator="equal">
      <formula>"yes"</formula>
    </cfRule>
  </conditionalFormatting>
  <conditionalFormatting sqref="B6">
    <cfRule type="containsText" dxfId="2" priority="2" operator="containsText" text="alternate">
      <formula>NOT(ISERROR(SEARCH("alternate",B6)))</formula>
    </cfRule>
    <cfRule type="containsText" dxfId="1" priority="3" operator="containsText" text="main">
      <formula>NOT(ISERROR(SEARCH("main",B6)))</formula>
    </cfRule>
  </conditionalFormatting>
  <conditionalFormatting sqref="B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Thermocouple_datalogger_RevA</vt:lpstr>
      <vt:lpstr>Thermocouple_datalogger_RevB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 Miller</cp:lastModifiedBy>
  <dcterms:created xsi:type="dcterms:W3CDTF">2017-05-26T23:50:12Z</dcterms:created>
  <dcterms:modified xsi:type="dcterms:W3CDTF">2017-07-27T21:02:46Z</dcterms:modified>
</cp:coreProperties>
</file>