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8800" windowHeight="13890"/>
  </bookViews>
  <sheets>
    <sheet name="出欠名簿" sheetId="1" r:id="rId1"/>
    <sheet name="経費明細" sheetId="3" r:id="rId2"/>
    <sheet name="9月27日経費明細" sheetId="5" r:id="rId3"/>
  </sheets>
  <calcPr calcId="152511"/>
</workbook>
</file>

<file path=xl/calcChain.xml><?xml version="1.0" encoding="utf-8"?>
<calcChain xmlns="http://schemas.openxmlformats.org/spreadsheetml/2006/main">
  <c r="E15" i="5" l="1"/>
  <c r="E14" i="5"/>
  <c r="E13" i="5" l="1"/>
  <c r="E16" i="5"/>
  <c r="E20" i="5"/>
  <c r="E18" i="5"/>
  <c r="E17" i="5"/>
  <c r="F3" i="1" l="1"/>
  <c r="F1" i="1"/>
  <c r="E11" i="5" l="1"/>
  <c r="E10" i="5" l="1"/>
  <c r="F21" i="5" l="1"/>
  <c r="E19" i="5"/>
  <c r="E12" i="5"/>
  <c r="E9" i="5"/>
  <c r="E8" i="5"/>
  <c r="E7" i="5"/>
  <c r="E6" i="5"/>
  <c r="E21" i="5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5" i="1"/>
  <c r="E15" i="3" l="1"/>
  <c r="E11" i="3"/>
  <c r="E10" i="3"/>
  <c r="E14" i="3"/>
  <c r="E22" i="3"/>
  <c r="E21" i="3"/>
  <c r="E20" i="3"/>
  <c r="E19" i="3"/>
  <c r="E17" i="3" l="1"/>
  <c r="E16" i="3"/>
  <c r="E18" i="3"/>
  <c r="E13" i="3"/>
  <c r="E12" i="3"/>
  <c r="E9" i="3"/>
  <c r="E8" i="3"/>
  <c r="E6" i="3"/>
  <c r="F2" i="1"/>
  <c r="I2" i="1"/>
  <c r="E24" i="3" l="1"/>
  <c r="I3" i="1"/>
</calcChain>
</file>

<file path=xl/sharedStrings.xml><?xml version="1.0" encoding="utf-8"?>
<sst xmlns="http://schemas.openxmlformats.org/spreadsheetml/2006/main" count="108" uniqueCount="75">
  <si>
    <t>No.</t>
    <phoneticPr fontId="1"/>
  </si>
  <si>
    <t>氏名</t>
    <rPh sb="0" eb="2">
      <t>シメイ</t>
    </rPh>
    <phoneticPr fontId="1"/>
  </si>
  <si>
    <t>参加予定</t>
    <rPh sb="0" eb="2">
      <t>サンカ</t>
    </rPh>
    <rPh sb="2" eb="4">
      <t>ヨテイ</t>
    </rPh>
    <phoneticPr fontId="1"/>
  </si>
  <si>
    <t>出席状況</t>
    <rPh sb="0" eb="2">
      <t>シュッセキ</t>
    </rPh>
    <rPh sb="2" eb="4">
      <t>ジョウキョウ</t>
    </rPh>
    <phoneticPr fontId="1"/>
  </si>
  <si>
    <t>×</t>
  </si>
  <si>
    <t>予算（人）</t>
    <rPh sb="0" eb="2">
      <t>ヨサン</t>
    </rPh>
    <rPh sb="3" eb="4">
      <t>ジン</t>
    </rPh>
    <phoneticPr fontId="1"/>
  </si>
  <si>
    <t>予算（計）</t>
    <rPh sb="0" eb="2">
      <t>ヨサン</t>
    </rPh>
    <rPh sb="3" eb="4">
      <t>ケイ</t>
    </rPh>
    <phoneticPr fontId="1"/>
  </si>
  <si>
    <t>予算（MAX）</t>
    <rPh sb="0" eb="2">
      <t>ヨサン</t>
    </rPh>
    <phoneticPr fontId="1"/>
  </si>
  <si>
    <t>メニュー</t>
    <phoneticPr fontId="1"/>
  </si>
  <si>
    <t>予算\2000/人</t>
    <rPh sb="0" eb="2">
      <t>ヨサン</t>
    </rPh>
    <rPh sb="8" eb="9">
      <t>ニン</t>
    </rPh>
    <phoneticPr fontId="1"/>
  </si>
  <si>
    <t>種別</t>
    <rPh sb="0" eb="2">
      <t>シュベツ</t>
    </rPh>
    <phoneticPr fontId="1"/>
  </si>
  <si>
    <t>金額（税込み）</t>
    <rPh sb="0" eb="2">
      <t>キンガク</t>
    </rPh>
    <rPh sb="3" eb="5">
      <t>ゼイコ</t>
    </rPh>
    <phoneticPr fontId="1"/>
  </si>
  <si>
    <t>数量</t>
    <rPh sb="0" eb="2">
      <t>スウリョウ</t>
    </rPh>
    <phoneticPr fontId="1"/>
  </si>
  <si>
    <t>予定計算</t>
    <rPh sb="0" eb="2">
      <t>ヨテイ</t>
    </rPh>
    <rPh sb="2" eb="4">
      <t>ケイサン</t>
    </rPh>
    <phoneticPr fontId="1"/>
  </si>
  <si>
    <t>実費</t>
    <phoneticPr fontId="1"/>
  </si>
  <si>
    <t>ピザ</t>
    <phoneticPr fontId="1"/>
  </si>
  <si>
    <t>サンドイッチ</t>
    <phoneticPr fontId="1"/>
  </si>
  <si>
    <t>お酒</t>
    <rPh sb="1" eb="2">
      <t>サケ</t>
    </rPh>
    <phoneticPr fontId="1"/>
  </si>
  <si>
    <t>缶ビル</t>
    <rPh sb="0" eb="1">
      <t>カン</t>
    </rPh>
    <phoneticPr fontId="1"/>
  </si>
  <si>
    <t>サワ</t>
    <phoneticPr fontId="1"/>
  </si>
  <si>
    <t>おやつ</t>
    <phoneticPr fontId="1"/>
  </si>
  <si>
    <t>ピーナッツ</t>
    <phoneticPr fontId="1"/>
  </si>
  <si>
    <t>合計</t>
    <rPh sb="0" eb="2">
      <t>ゴウケイ</t>
    </rPh>
    <phoneticPr fontId="1"/>
  </si>
  <si>
    <t>ドリング</t>
    <phoneticPr fontId="1"/>
  </si>
  <si>
    <t>ジュース</t>
    <phoneticPr fontId="1"/>
  </si>
  <si>
    <t>お茶など</t>
    <rPh sb="1" eb="2">
      <t>チャ</t>
    </rPh>
    <phoneticPr fontId="1"/>
  </si>
  <si>
    <t>お菓子各種</t>
    <rPh sb="1" eb="3">
      <t>カシ</t>
    </rPh>
    <rPh sb="3" eb="5">
      <t>カクシュ</t>
    </rPh>
    <phoneticPr fontId="1"/>
  </si>
  <si>
    <t>-</t>
    <phoneticPr fontId="1"/>
  </si>
  <si>
    <t>お肉なしのピザも注文</t>
    <rPh sb="1" eb="2">
      <t>ニク</t>
    </rPh>
    <rPh sb="8" eb="10">
      <t>チュウモン</t>
    </rPh>
    <phoneticPr fontId="1"/>
  </si>
  <si>
    <t>サラダも注文</t>
    <rPh sb="4" eb="6">
      <t>チュウモン</t>
    </rPh>
    <phoneticPr fontId="1"/>
  </si>
  <si>
    <t>缶ビールちょっと多い、ワインも一本を</t>
    <rPh sb="0" eb="1">
      <t>カン</t>
    </rPh>
    <rPh sb="8" eb="9">
      <t>オオ</t>
    </rPh>
    <rPh sb="15" eb="17">
      <t>イッポン</t>
    </rPh>
    <phoneticPr fontId="1"/>
  </si>
  <si>
    <t>その他</t>
    <rPh sb="2" eb="3">
      <t>タ</t>
    </rPh>
    <phoneticPr fontId="1"/>
  </si>
  <si>
    <t>割りばし</t>
    <rPh sb="0" eb="1">
      <t>ワ</t>
    </rPh>
    <phoneticPr fontId="1"/>
  </si>
  <si>
    <t>ゴミ袋</t>
    <rPh sb="2" eb="3">
      <t>ブクロ</t>
    </rPh>
    <phoneticPr fontId="1"/>
  </si>
  <si>
    <t>紙皿</t>
    <rPh sb="0" eb="1">
      <t>カミ</t>
    </rPh>
    <rPh sb="1" eb="2">
      <t>サラ</t>
    </rPh>
    <phoneticPr fontId="1"/>
  </si>
  <si>
    <t>紙コップ</t>
    <rPh sb="0" eb="1">
      <t>カミ</t>
    </rPh>
    <phoneticPr fontId="1"/>
  </si>
  <si>
    <t>赤ワイン</t>
    <rPh sb="0" eb="1">
      <t>アカ</t>
    </rPh>
    <phoneticPr fontId="1"/>
  </si>
  <si>
    <t>点心プレート</t>
    <rPh sb="0" eb="2">
      <t>テンシン</t>
    </rPh>
    <phoneticPr fontId="1"/>
  </si>
  <si>
    <t>お気軽プレート</t>
    <rPh sb="1" eb="3">
      <t>キガル</t>
    </rPh>
    <phoneticPr fontId="1"/>
  </si>
  <si>
    <t>サラダ</t>
    <phoneticPr fontId="1"/>
  </si>
  <si>
    <t>-</t>
    <phoneticPr fontId="1"/>
  </si>
  <si>
    <t>×</t>
    <phoneticPr fontId="1"/>
  </si>
  <si>
    <t>◯</t>
    <phoneticPr fontId="1"/>
  </si>
  <si>
    <t>◯</t>
    <phoneticPr fontId="1"/>
  </si>
  <si>
    <t>◯</t>
    <phoneticPr fontId="1"/>
  </si>
  <si>
    <t>マルゲリータ</t>
    <phoneticPr fontId="1"/>
  </si>
  <si>
    <t>自己紹介</t>
    <rPh sb="0" eb="2">
      <t>ジコ</t>
    </rPh>
    <rPh sb="2" eb="4">
      <t>ショウカイ</t>
    </rPh>
    <phoneticPr fontId="1"/>
  </si>
  <si>
    <t>発表</t>
    <rPh sb="0" eb="2">
      <t>ハッピョウ</t>
    </rPh>
    <phoneticPr fontId="1"/>
  </si>
  <si>
    <t>△</t>
    <phoneticPr fontId="1"/>
  </si>
  <si>
    <t>ミニチーズドッグ</t>
    <phoneticPr fontId="1"/>
  </si>
  <si>
    <t>品物</t>
    <rPh sb="0" eb="2">
      <t>シナモノ</t>
    </rPh>
    <phoneticPr fontId="1"/>
  </si>
  <si>
    <t>金額（単価）</t>
    <rPh sb="0" eb="2">
      <t>キンガク</t>
    </rPh>
    <rPh sb="3" eb="5">
      <t>タンカ</t>
    </rPh>
    <phoneticPr fontId="1"/>
  </si>
  <si>
    <t>計</t>
    <rPh sb="0" eb="1">
      <t>ケイ</t>
    </rPh>
    <phoneticPr fontId="1"/>
  </si>
  <si>
    <t>実費</t>
    <rPh sb="0" eb="2">
      <t>ジッピ</t>
    </rPh>
    <phoneticPr fontId="1"/>
  </si>
  <si>
    <t>スーパーNCJ近く</t>
    <rPh sb="7" eb="8">
      <t>チカ</t>
    </rPh>
    <phoneticPr fontId="1"/>
  </si>
  <si>
    <t>サワー</t>
    <phoneticPr fontId="1"/>
  </si>
  <si>
    <t>ワイン</t>
    <phoneticPr fontId="1"/>
  </si>
  <si>
    <t>お茶、飲料など</t>
    <rPh sb="1" eb="2">
      <t>チャ</t>
    </rPh>
    <rPh sb="3" eb="5">
      <t>インリョウ</t>
    </rPh>
    <phoneticPr fontId="1"/>
  </si>
  <si>
    <t>おやつ（ピナッツ）</t>
    <phoneticPr fontId="1"/>
  </si>
  <si>
    <t>A店※</t>
    <rPh sb="1" eb="2">
      <t>ミセ</t>
    </rPh>
    <phoneticPr fontId="1"/>
  </si>
  <si>
    <t>B店※</t>
    <rPh sb="1" eb="2">
      <t>ミセ</t>
    </rPh>
    <phoneticPr fontId="1"/>
  </si>
  <si>
    <t>※ネット注文で配送</t>
    <rPh sb="4" eb="6">
      <t>チュウモン</t>
    </rPh>
    <rPh sb="7" eb="9">
      <t>ハイソウ</t>
    </rPh>
    <phoneticPr fontId="1"/>
  </si>
  <si>
    <t>紙皿</t>
    <phoneticPr fontId="1"/>
  </si>
  <si>
    <t>紙コップ</t>
    <phoneticPr fontId="1"/>
  </si>
  <si>
    <t>サラダ</t>
    <phoneticPr fontId="1"/>
  </si>
  <si>
    <t>ピザ(マルゲリータLサイズ)</t>
    <phoneticPr fontId="1"/>
  </si>
  <si>
    <t>ピザ(エビマヨネーズLサイズ)</t>
    <phoneticPr fontId="1"/>
  </si>
  <si>
    <t>ピザ(高麗カルビLサイズ)</t>
    <phoneticPr fontId="1"/>
  </si>
  <si>
    <t>パーティーサンド</t>
    <phoneticPr fontId="1"/>
  </si>
  <si>
    <t>ミットピンチョス(Sサイズ)</t>
    <phoneticPr fontId="1"/>
  </si>
  <si>
    <t>シーフードピンチョス(Sサイズ)</t>
    <phoneticPr fontId="1"/>
  </si>
  <si>
    <t>4種のパーティーおつまみ盛り合わせ（Mサイズ）</t>
    <phoneticPr fontId="1"/>
  </si>
  <si>
    <t>ラップロール（Mサイズ）</t>
    <phoneticPr fontId="1"/>
  </si>
  <si>
    <t>上期総括</t>
    <rPh sb="0" eb="2">
      <t>カミキ</t>
    </rPh>
    <rPh sb="2" eb="4">
      <t>ソウカツ</t>
    </rPh>
    <phoneticPr fontId="1"/>
  </si>
  <si>
    <t>ビル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</si>
</sst>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0" fillId="0" borderId="0" xfId="0" applyBorder="1"/>
    <xf numFmtId="38" fontId="0" fillId="0" borderId="1" xfId="1" applyFont="1" applyBorder="1" applyAlignment="1"/>
    <xf numFmtId="0" fontId="3" fillId="0" borderId="0" xfId="0" applyFont="1"/>
    <xf numFmtId="0" fontId="0" fillId="3" borderId="1" xfId="0" applyFill="1" applyBorder="1"/>
    <xf numFmtId="6" fontId="0" fillId="0" borderId="1" xfId="0" applyNumberFormat="1" applyBorder="1"/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6" fontId="0" fillId="2" borderId="1" xfId="0" applyNumberFormat="1" applyFill="1" applyBorder="1"/>
    <xf numFmtId="0" fontId="0" fillId="4" borderId="3" xfId="0" applyFill="1" applyBorder="1"/>
    <xf numFmtId="6" fontId="0" fillId="4" borderId="3" xfId="0" applyNumberFormat="1" applyFill="1" applyBorder="1"/>
    <xf numFmtId="0" fontId="0" fillId="2" borderId="0" xfId="0" applyFill="1" applyBorder="1" applyAlignment="1">
      <alignment horizontal="left" vertical="top"/>
    </xf>
    <xf numFmtId="0" fontId="0" fillId="2" borderId="0" xfId="0" applyFill="1"/>
    <xf numFmtId="0" fontId="0" fillId="0" borderId="0" xfId="0" applyBorder="1" applyAlignment="1">
      <alignment horizontal="left" vertical="top"/>
    </xf>
    <xf numFmtId="49" fontId="0" fillId="0" borderId="1" xfId="0" applyNumberFormat="1" applyBorder="1"/>
    <xf numFmtId="49" fontId="0" fillId="5" borderId="1" xfId="0" applyNumberFormat="1" applyFill="1" applyBorder="1"/>
    <xf numFmtId="0" fontId="0" fillId="0" borderId="1" xfId="0" applyFill="1" applyBorder="1"/>
    <xf numFmtId="6" fontId="0" fillId="0" borderId="1" xfId="2" applyFont="1" applyBorder="1" applyAlignment="1"/>
    <xf numFmtId="6" fontId="4" fillId="2" borderId="1" xfId="0" applyNumberFormat="1" applyFont="1" applyFill="1" applyBorder="1"/>
    <xf numFmtId="6" fontId="5" fillId="2" borderId="1" xfId="0" applyNumberFormat="1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38" fontId="3" fillId="0" borderId="2" xfId="1" applyFont="1" applyBorder="1" applyAlignment="1">
      <alignment horizontal="center"/>
    </xf>
    <xf numFmtId="38" fontId="3" fillId="0" borderId="4" xfId="1" applyFont="1" applyBorder="1" applyAlignment="1">
      <alignment horizontal="center"/>
    </xf>
    <xf numFmtId="38" fontId="3" fillId="0" borderId="3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22</xdr:row>
      <xdr:rowOff>95250</xdr:rowOff>
    </xdr:from>
    <xdr:to>
      <xdr:col>6</xdr:col>
      <xdr:colOff>1914525</xdr:colOff>
      <xdr:row>26</xdr:row>
      <xdr:rowOff>152400</xdr:rowOff>
    </xdr:to>
    <xdr:sp macro="" textlink="">
      <xdr:nvSpPr>
        <xdr:cNvPr id="2" name="四角形吹き出し 1"/>
        <xdr:cNvSpPr/>
      </xdr:nvSpPr>
      <xdr:spPr>
        <a:xfrm>
          <a:off x="7286625" y="2838450"/>
          <a:ext cx="2009775" cy="742950"/>
        </a:xfrm>
        <a:prstGeom prst="wedgeRectCallout">
          <a:avLst>
            <a:gd name="adj1" fmla="val -38369"/>
            <a:gd name="adj2" fmla="val -70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ご調整お願いしますね。頑張ってね。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/>
  </sheetViews>
  <sheetFormatPr defaultRowHeight="13.5" x14ac:dyDescent="0.15"/>
  <cols>
    <col min="2" max="2" width="10" customWidth="1"/>
    <col min="6" max="6" width="3.5" bestFit="1" customWidth="1"/>
    <col min="8" max="8" width="11" bestFit="1" customWidth="1"/>
  </cols>
  <sheetData>
    <row r="1" spans="1:9" x14ac:dyDescent="0.15">
      <c r="E1" s="1" t="s">
        <v>42</v>
      </c>
      <c r="F1" s="1">
        <f>COUNTIF($C$5:$C$34,E1)</f>
        <v>18</v>
      </c>
      <c r="H1" s="1" t="s">
        <v>5</v>
      </c>
      <c r="I1" s="5">
        <v>2000</v>
      </c>
    </row>
    <row r="2" spans="1:9" x14ac:dyDescent="0.15">
      <c r="E2" s="1" t="s">
        <v>48</v>
      </c>
      <c r="F2" s="1">
        <f t="shared" ref="F2" si="0">COUNTIF($C$5:$C$32,E2)</f>
        <v>0</v>
      </c>
      <c r="H2" s="1" t="s">
        <v>6</v>
      </c>
      <c r="I2" s="5">
        <f>F1*I1</f>
        <v>36000</v>
      </c>
    </row>
    <row r="3" spans="1:9" x14ac:dyDescent="0.15">
      <c r="C3" s="3"/>
      <c r="D3" s="3"/>
      <c r="E3" s="1" t="s">
        <v>4</v>
      </c>
      <c r="F3" s="1">
        <f>COUNTIF($C$5:$C$34,E3)</f>
        <v>12</v>
      </c>
      <c r="H3" s="1" t="s">
        <v>7</v>
      </c>
      <c r="I3" s="5">
        <f>I1*(F1+F2)</f>
        <v>36000</v>
      </c>
    </row>
    <row r="4" spans="1:9" x14ac:dyDescent="0.15">
      <c r="A4" s="2" t="s">
        <v>0</v>
      </c>
      <c r="B4" s="2" t="s">
        <v>1</v>
      </c>
      <c r="C4" s="2" t="s">
        <v>2</v>
      </c>
      <c r="D4" s="2" t="s">
        <v>3</v>
      </c>
    </row>
    <row r="5" spans="1:9" x14ac:dyDescent="0.15">
      <c r="A5" s="1">
        <f>ROW()-4</f>
        <v>1</v>
      </c>
      <c r="B5" s="18"/>
      <c r="C5" s="1" t="s">
        <v>43</v>
      </c>
      <c r="D5" s="1"/>
    </row>
    <row r="6" spans="1:9" x14ac:dyDescent="0.15">
      <c r="A6" s="1">
        <f t="shared" ref="A6:A34" si="1">ROW()-4</f>
        <v>2</v>
      </c>
      <c r="B6" s="18"/>
      <c r="C6" s="1" t="s">
        <v>44</v>
      </c>
      <c r="D6" s="1"/>
    </row>
    <row r="7" spans="1:9" x14ac:dyDescent="0.15">
      <c r="A7" s="1">
        <f t="shared" si="1"/>
        <v>3</v>
      </c>
      <c r="B7" s="18"/>
      <c r="C7" s="1" t="s">
        <v>41</v>
      </c>
      <c r="D7" s="1"/>
    </row>
    <row r="8" spans="1:9" x14ac:dyDescent="0.15">
      <c r="A8" s="1">
        <f t="shared" si="1"/>
        <v>4</v>
      </c>
      <c r="B8" s="18"/>
      <c r="C8" s="1" t="s">
        <v>43</v>
      </c>
      <c r="D8" s="1"/>
      <c r="E8" t="s">
        <v>73</v>
      </c>
    </row>
    <row r="9" spans="1:9" x14ac:dyDescent="0.15">
      <c r="A9" s="1">
        <f t="shared" si="1"/>
        <v>5</v>
      </c>
      <c r="B9" s="19"/>
      <c r="C9" s="1" t="s">
        <v>41</v>
      </c>
      <c r="D9" s="1"/>
    </row>
    <row r="10" spans="1:9" x14ac:dyDescent="0.15">
      <c r="A10" s="1">
        <f t="shared" si="1"/>
        <v>6</v>
      </c>
      <c r="B10" s="18"/>
      <c r="C10" s="1" t="s">
        <v>44</v>
      </c>
      <c r="D10" s="1"/>
    </row>
    <row r="11" spans="1:9" x14ac:dyDescent="0.15">
      <c r="A11" s="1">
        <f t="shared" si="1"/>
        <v>7</v>
      </c>
      <c r="B11" s="18"/>
      <c r="C11" s="1" t="s">
        <v>42</v>
      </c>
      <c r="D11" s="1"/>
    </row>
    <row r="12" spans="1:9" x14ac:dyDescent="0.15">
      <c r="A12" s="1">
        <f t="shared" si="1"/>
        <v>8</v>
      </c>
      <c r="B12" s="18"/>
      <c r="C12" s="1" t="s">
        <v>42</v>
      </c>
      <c r="D12" s="1"/>
    </row>
    <row r="13" spans="1:9" x14ac:dyDescent="0.15">
      <c r="A13" s="1">
        <f t="shared" si="1"/>
        <v>9</v>
      </c>
      <c r="B13" s="18"/>
      <c r="C13" s="1" t="s">
        <v>44</v>
      </c>
      <c r="D13" s="1"/>
    </row>
    <row r="14" spans="1:9" x14ac:dyDescent="0.15">
      <c r="A14" s="1">
        <f t="shared" si="1"/>
        <v>10</v>
      </c>
      <c r="B14" s="19"/>
      <c r="C14" s="1" t="s">
        <v>43</v>
      </c>
      <c r="D14" s="1"/>
    </row>
    <row r="15" spans="1:9" x14ac:dyDescent="0.15">
      <c r="A15" s="1">
        <f t="shared" si="1"/>
        <v>11</v>
      </c>
      <c r="B15" s="18"/>
      <c r="C15" s="1" t="s">
        <v>43</v>
      </c>
      <c r="D15" s="1"/>
      <c r="E15" t="s">
        <v>46</v>
      </c>
    </row>
    <row r="16" spans="1:9" x14ac:dyDescent="0.15">
      <c r="A16" s="1">
        <f t="shared" si="1"/>
        <v>12</v>
      </c>
      <c r="B16" s="18"/>
      <c r="C16" s="1" t="s">
        <v>43</v>
      </c>
      <c r="D16" s="1"/>
      <c r="E16" t="s">
        <v>47</v>
      </c>
    </row>
    <row r="17" spans="1:5" x14ac:dyDescent="0.15">
      <c r="A17" s="1">
        <f t="shared" si="1"/>
        <v>13</v>
      </c>
      <c r="B17" s="18"/>
      <c r="C17" s="1" t="s">
        <v>44</v>
      </c>
      <c r="D17" s="1"/>
      <c r="E17" t="s">
        <v>47</v>
      </c>
    </row>
    <row r="18" spans="1:5" x14ac:dyDescent="0.15">
      <c r="A18" s="1">
        <f t="shared" si="1"/>
        <v>14</v>
      </c>
      <c r="B18" s="18"/>
      <c r="C18" s="1" t="s">
        <v>43</v>
      </c>
      <c r="D18" s="1"/>
      <c r="E18" t="s">
        <v>47</v>
      </c>
    </row>
    <row r="19" spans="1:5" x14ac:dyDescent="0.15">
      <c r="A19" s="1">
        <f t="shared" si="1"/>
        <v>15</v>
      </c>
      <c r="B19" s="18"/>
      <c r="C19" s="1" t="s">
        <v>44</v>
      </c>
      <c r="D19" s="1"/>
    </row>
    <row r="20" spans="1:5" x14ac:dyDescent="0.15">
      <c r="A20" s="1">
        <f t="shared" si="1"/>
        <v>16</v>
      </c>
      <c r="B20" s="18"/>
      <c r="C20" s="1" t="s">
        <v>44</v>
      </c>
      <c r="D20" s="1"/>
    </row>
    <row r="21" spans="1:5" x14ac:dyDescent="0.15">
      <c r="A21" s="1">
        <f t="shared" si="1"/>
        <v>17</v>
      </c>
      <c r="B21" s="18"/>
      <c r="C21" s="1" t="s">
        <v>41</v>
      </c>
      <c r="D21" s="1"/>
    </row>
    <row r="22" spans="1:5" x14ac:dyDescent="0.15">
      <c r="A22" s="1">
        <f t="shared" si="1"/>
        <v>18</v>
      </c>
      <c r="B22" s="19"/>
      <c r="C22" s="1" t="s">
        <v>41</v>
      </c>
      <c r="D22" s="1"/>
    </row>
    <row r="23" spans="1:5" x14ac:dyDescent="0.15">
      <c r="A23" s="1">
        <f t="shared" si="1"/>
        <v>19</v>
      </c>
      <c r="B23" s="19"/>
      <c r="C23" s="1" t="s">
        <v>41</v>
      </c>
      <c r="D23" s="1"/>
    </row>
    <row r="24" spans="1:5" x14ac:dyDescent="0.15">
      <c r="A24" s="1">
        <f t="shared" si="1"/>
        <v>20</v>
      </c>
      <c r="B24" s="18"/>
      <c r="C24" s="1" t="s">
        <v>44</v>
      </c>
      <c r="D24" s="1"/>
    </row>
    <row r="25" spans="1:5" x14ac:dyDescent="0.15">
      <c r="A25" s="1">
        <f t="shared" si="1"/>
        <v>21</v>
      </c>
      <c r="B25" s="19"/>
      <c r="C25" s="1" t="s">
        <v>41</v>
      </c>
      <c r="D25" s="1"/>
    </row>
    <row r="26" spans="1:5" x14ac:dyDescent="0.15">
      <c r="A26" s="1">
        <f t="shared" si="1"/>
        <v>22</v>
      </c>
      <c r="B26" s="19"/>
      <c r="C26" s="1" t="s">
        <v>41</v>
      </c>
      <c r="D26" s="1"/>
    </row>
    <row r="27" spans="1:5" x14ac:dyDescent="0.15">
      <c r="A27" s="1">
        <f t="shared" si="1"/>
        <v>23</v>
      </c>
      <c r="B27" s="19"/>
      <c r="C27" s="1" t="s">
        <v>41</v>
      </c>
      <c r="D27" s="1"/>
    </row>
    <row r="28" spans="1:5" x14ac:dyDescent="0.15">
      <c r="A28" s="1">
        <f t="shared" si="1"/>
        <v>24</v>
      </c>
      <c r="B28" s="18"/>
      <c r="C28" s="1" t="s">
        <v>44</v>
      </c>
      <c r="D28" s="1"/>
      <c r="E28" t="s">
        <v>46</v>
      </c>
    </row>
    <row r="29" spans="1:5" x14ac:dyDescent="0.15">
      <c r="A29" s="1">
        <f t="shared" si="1"/>
        <v>25</v>
      </c>
      <c r="B29" s="18"/>
      <c r="C29" s="1" t="s">
        <v>41</v>
      </c>
      <c r="D29" s="1"/>
    </row>
    <row r="30" spans="1:5" x14ac:dyDescent="0.15">
      <c r="A30" s="1">
        <f t="shared" si="1"/>
        <v>26</v>
      </c>
      <c r="B30" s="18"/>
      <c r="C30" s="1" t="s">
        <v>41</v>
      </c>
      <c r="D30" s="1"/>
    </row>
    <row r="31" spans="1:5" x14ac:dyDescent="0.15">
      <c r="A31" s="1">
        <f t="shared" si="1"/>
        <v>27</v>
      </c>
      <c r="B31" s="18"/>
      <c r="C31" s="1" t="s">
        <v>41</v>
      </c>
      <c r="D31" s="1"/>
    </row>
    <row r="32" spans="1:5" x14ac:dyDescent="0.15">
      <c r="A32" s="1">
        <f t="shared" si="1"/>
        <v>28</v>
      </c>
      <c r="B32" s="18"/>
      <c r="C32" s="1" t="s">
        <v>41</v>
      </c>
      <c r="D32" s="1"/>
    </row>
    <row r="33" spans="1:4" x14ac:dyDescent="0.15">
      <c r="A33" s="1">
        <f t="shared" si="1"/>
        <v>29</v>
      </c>
      <c r="B33" s="18"/>
      <c r="C33" s="1" t="s">
        <v>44</v>
      </c>
      <c r="D33" s="1"/>
    </row>
    <row r="34" spans="1:4" x14ac:dyDescent="0.15">
      <c r="A34" s="1">
        <f t="shared" si="1"/>
        <v>30</v>
      </c>
      <c r="B34" s="19"/>
      <c r="C34" s="1" t="s">
        <v>44</v>
      </c>
      <c r="D34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4"/>
  <sheetViews>
    <sheetView showGridLines="0" workbookViewId="0">
      <selection activeCell="D12" sqref="D12"/>
    </sheetView>
  </sheetViews>
  <sheetFormatPr defaultRowHeight="13.5" x14ac:dyDescent="0.15"/>
  <cols>
    <col min="1" max="1" width="15.625" bestFit="1" customWidth="1"/>
    <col min="2" max="2" width="23.875" bestFit="1" customWidth="1"/>
    <col min="3" max="3" width="17.75" bestFit="1" customWidth="1"/>
    <col min="4" max="4" width="13.125" bestFit="1" customWidth="1"/>
    <col min="5" max="5" width="13" bestFit="1" customWidth="1"/>
    <col min="6" max="6" width="13.5" bestFit="1" customWidth="1"/>
    <col min="7" max="7" width="33.25" bestFit="1" customWidth="1"/>
  </cols>
  <sheetData>
    <row r="4" spans="1:7" x14ac:dyDescent="0.15">
      <c r="A4" s="6" t="s">
        <v>8</v>
      </c>
      <c r="F4" t="s">
        <v>9</v>
      </c>
    </row>
    <row r="5" spans="1:7" x14ac:dyDescent="0.15">
      <c r="A5" s="7" t="s">
        <v>10</v>
      </c>
      <c r="B5" s="7"/>
      <c r="C5" s="7" t="s">
        <v>11</v>
      </c>
      <c r="D5" s="7" t="s">
        <v>12</v>
      </c>
      <c r="E5" s="7" t="s">
        <v>13</v>
      </c>
      <c r="F5" s="7" t="s">
        <v>14</v>
      </c>
    </row>
    <row r="6" spans="1:7" x14ac:dyDescent="0.15">
      <c r="A6" s="24" t="s">
        <v>15</v>
      </c>
      <c r="B6" s="1" t="s">
        <v>45</v>
      </c>
      <c r="C6" s="8">
        <v>3200</v>
      </c>
      <c r="D6" s="1">
        <v>3</v>
      </c>
      <c r="E6" s="8">
        <f t="shared" ref="E6:E22" si="0">C6*D6</f>
        <v>9600</v>
      </c>
      <c r="F6" s="1"/>
      <c r="G6" s="16" t="s">
        <v>28</v>
      </c>
    </row>
    <row r="7" spans="1:7" x14ac:dyDescent="0.15">
      <c r="A7" s="25"/>
      <c r="B7" s="1"/>
      <c r="C7" s="8"/>
      <c r="D7" s="1"/>
      <c r="E7" s="8"/>
      <c r="F7" s="1"/>
    </row>
    <row r="8" spans="1:7" x14ac:dyDescent="0.15">
      <c r="A8" s="10" t="s">
        <v>16</v>
      </c>
      <c r="B8" s="1" t="s">
        <v>68</v>
      </c>
      <c r="C8" s="8">
        <v>2592</v>
      </c>
      <c r="D8" s="1">
        <v>2</v>
      </c>
      <c r="E8" s="8">
        <f t="shared" si="0"/>
        <v>5184</v>
      </c>
      <c r="F8" s="1"/>
      <c r="G8" s="16" t="s">
        <v>29</v>
      </c>
    </row>
    <row r="9" spans="1:7" x14ac:dyDescent="0.15">
      <c r="A9" s="26"/>
      <c r="B9" s="1" t="s">
        <v>37</v>
      </c>
      <c r="C9" s="8">
        <v>3132</v>
      </c>
      <c r="D9" s="1">
        <v>2</v>
      </c>
      <c r="E9" s="8">
        <f t="shared" si="0"/>
        <v>6264</v>
      </c>
      <c r="F9" s="1"/>
    </row>
    <row r="10" spans="1:7" x14ac:dyDescent="0.15">
      <c r="A10" s="26"/>
      <c r="B10" s="1" t="s">
        <v>49</v>
      </c>
      <c r="C10" s="8">
        <v>2900</v>
      </c>
      <c r="D10" s="1">
        <v>2</v>
      </c>
      <c r="E10" s="8">
        <f t="shared" si="0"/>
        <v>5800</v>
      </c>
      <c r="F10" s="1"/>
    </row>
    <row r="11" spans="1:7" x14ac:dyDescent="0.15">
      <c r="A11" s="25"/>
      <c r="B11" s="1" t="s">
        <v>38</v>
      </c>
      <c r="C11" s="8">
        <v>3364</v>
      </c>
      <c r="D11" s="1">
        <v>2</v>
      </c>
      <c r="E11" s="8">
        <f t="shared" si="0"/>
        <v>6728</v>
      </c>
      <c r="F11" s="1"/>
    </row>
    <row r="12" spans="1:7" x14ac:dyDescent="0.15">
      <c r="A12" s="24" t="s">
        <v>17</v>
      </c>
      <c r="B12" s="1" t="s">
        <v>18</v>
      </c>
      <c r="C12" s="8">
        <v>150</v>
      </c>
      <c r="D12" s="1">
        <v>24</v>
      </c>
      <c r="E12" s="8">
        <f t="shared" si="0"/>
        <v>3600</v>
      </c>
      <c r="F12" s="1"/>
      <c r="G12" s="16" t="s">
        <v>30</v>
      </c>
    </row>
    <row r="13" spans="1:7" x14ac:dyDescent="0.15">
      <c r="A13" s="26"/>
      <c r="B13" s="1" t="s">
        <v>19</v>
      </c>
      <c r="C13" s="8">
        <v>120</v>
      </c>
      <c r="D13" s="1">
        <v>10</v>
      </c>
      <c r="E13" s="8">
        <f t="shared" si="0"/>
        <v>1200</v>
      </c>
      <c r="F13" s="1"/>
    </row>
    <row r="14" spans="1:7" x14ac:dyDescent="0.15">
      <c r="A14" s="25"/>
      <c r="B14" s="1" t="s">
        <v>36</v>
      </c>
      <c r="C14" s="8">
        <v>2000</v>
      </c>
      <c r="D14" s="1">
        <v>1</v>
      </c>
      <c r="E14" s="8">
        <f t="shared" si="0"/>
        <v>2000</v>
      </c>
      <c r="F14" s="1"/>
    </row>
    <row r="15" spans="1:7" x14ac:dyDescent="0.15">
      <c r="A15" s="9" t="s">
        <v>39</v>
      </c>
      <c r="B15" s="1" t="s">
        <v>40</v>
      </c>
      <c r="C15" s="8">
        <v>2000</v>
      </c>
      <c r="D15" s="1">
        <v>1</v>
      </c>
      <c r="E15" s="8">
        <f t="shared" si="0"/>
        <v>2000</v>
      </c>
      <c r="F15" s="1"/>
    </row>
    <row r="16" spans="1:7" x14ac:dyDescent="0.15">
      <c r="A16" s="11" t="s">
        <v>23</v>
      </c>
      <c r="B16" s="2" t="s">
        <v>24</v>
      </c>
      <c r="C16" s="12">
        <v>200</v>
      </c>
      <c r="D16" s="2">
        <v>2</v>
      </c>
      <c r="E16" s="12">
        <f t="shared" si="0"/>
        <v>400</v>
      </c>
      <c r="F16" s="1"/>
    </row>
    <row r="17" spans="1:6" x14ac:dyDescent="0.15">
      <c r="A17" s="11"/>
      <c r="B17" s="2" t="s">
        <v>25</v>
      </c>
      <c r="C17" s="12">
        <v>200</v>
      </c>
      <c r="D17" s="2">
        <v>4</v>
      </c>
      <c r="E17" s="12">
        <f t="shared" si="0"/>
        <v>800</v>
      </c>
      <c r="F17" s="1"/>
    </row>
    <row r="18" spans="1:6" x14ac:dyDescent="0.15">
      <c r="A18" s="10" t="s">
        <v>20</v>
      </c>
      <c r="B18" s="1" t="s">
        <v>21</v>
      </c>
      <c r="C18" s="8">
        <v>300</v>
      </c>
      <c r="D18" s="1">
        <v>3</v>
      </c>
      <c r="E18" s="8">
        <f t="shared" si="0"/>
        <v>900</v>
      </c>
      <c r="F18" s="1"/>
    </row>
    <row r="19" spans="1:6" x14ac:dyDescent="0.15">
      <c r="A19" s="17" t="s">
        <v>31</v>
      </c>
      <c r="B19" s="1" t="s">
        <v>32</v>
      </c>
      <c r="C19" s="8">
        <v>100</v>
      </c>
      <c r="D19" s="1">
        <v>1</v>
      </c>
      <c r="E19" s="8">
        <f t="shared" si="0"/>
        <v>100</v>
      </c>
      <c r="F19" s="4"/>
    </row>
    <row r="20" spans="1:6" x14ac:dyDescent="0.15">
      <c r="A20" s="17"/>
      <c r="B20" s="1" t="s">
        <v>33</v>
      </c>
      <c r="C20" s="8">
        <v>100</v>
      </c>
      <c r="D20" s="1">
        <v>2</v>
      </c>
      <c r="E20" s="8">
        <f t="shared" si="0"/>
        <v>200</v>
      </c>
      <c r="F20" s="4"/>
    </row>
    <row r="21" spans="1:6" x14ac:dyDescent="0.15">
      <c r="A21" s="17"/>
      <c r="B21" s="1" t="s">
        <v>34</v>
      </c>
      <c r="C21" s="8">
        <v>100</v>
      </c>
      <c r="D21" s="1">
        <v>5</v>
      </c>
      <c r="E21" s="8">
        <f t="shared" si="0"/>
        <v>500</v>
      </c>
      <c r="F21" s="4"/>
    </row>
    <row r="22" spans="1:6" x14ac:dyDescent="0.15">
      <c r="A22" s="17"/>
      <c r="B22" s="1" t="s">
        <v>35</v>
      </c>
      <c r="C22" s="8">
        <v>100</v>
      </c>
      <c r="D22" s="1">
        <v>2</v>
      </c>
      <c r="E22" s="8">
        <f t="shared" si="0"/>
        <v>200</v>
      </c>
      <c r="F22" s="4"/>
    </row>
    <row r="23" spans="1:6" x14ac:dyDescent="0.15">
      <c r="A23" s="15"/>
      <c r="B23" s="2" t="s">
        <v>26</v>
      </c>
      <c r="C23" s="12" t="s">
        <v>27</v>
      </c>
      <c r="D23" s="2" t="s">
        <v>27</v>
      </c>
      <c r="E23" s="12">
        <v>1000</v>
      </c>
      <c r="F23" s="4"/>
    </row>
    <row r="24" spans="1:6" x14ac:dyDescent="0.15">
      <c r="D24" s="13" t="s">
        <v>22</v>
      </c>
      <c r="E24" s="14">
        <f>SUM(E6:E22)</f>
        <v>45476</v>
      </c>
    </row>
  </sheetData>
  <mergeCells count="3">
    <mergeCell ref="A6:A7"/>
    <mergeCell ref="A9:A11"/>
    <mergeCell ref="A12:A14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3"/>
  <sheetViews>
    <sheetView showGridLines="0" workbookViewId="0"/>
  </sheetViews>
  <sheetFormatPr defaultRowHeight="13.5" x14ac:dyDescent="0.15"/>
  <cols>
    <col min="2" max="2" width="23.75" customWidth="1"/>
    <col min="4" max="4" width="12.5" customWidth="1"/>
  </cols>
  <sheetData>
    <row r="5" spans="1:6" x14ac:dyDescent="0.15">
      <c r="B5" s="1" t="s">
        <v>50</v>
      </c>
      <c r="C5" s="1" t="s">
        <v>12</v>
      </c>
      <c r="D5" s="1" t="s">
        <v>51</v>
      </c>
      <c r="E5" s="20" t="s">
        <v>52</v>
      </c>
      <c r="F5" s="20" t="s">
        <v>53</v>
      </c>
    </row>
    <row r="6" spans="1:6" x14ac:dyDescent="0.15">
      <c r="A6" s="27" t="s">
        <v>54</v>
      </c>
      <c r="B6" s="1" t="s">
        <v>74</v>
      </c>
      <c r="C6" s="1">
        <v>18</v>
      </c>
      <c r="D6" s="21">
        <v>150</v>
      </c>
      <c r="E6" s="21">
        <f t="shared" ref="E6:E19" si="0">C6*D6</f>
        <v>2700</v>
      </c>
      <c r="F6" s="28"/>
    </row>
    <row r="7" spans="1:6" x14ac:dyDescent="0.15">
      <c r="A7" s="27"/>
      <c r="B7" s="1" t="s">
        <v>55</v>
      </c>
      <c r="C7" s="1">
        <v>6</v>
      </c>
      <c r="D7" s="21">
        <v>120</v>
      </c>
      <c r="E7" s="21">
        <f t="shared" si="0"/>
        <v>720</v>
      </c>
      <c r="F7" s="29"/>
    </row>
    <row r="8" spans="1:6" x14ac:dyDescent="0.15">
      <c r="A8" s="27"/>
      <c r="B8" s="1" t="s">
        <v>56</v>
      </c>
      <c r="C8" s="1">
        <v>1</v>
      </c>
      <c r="D8" s="21">
        <v>2000</v>
      </c>
      <c r="E8" s="21">
        <f t="shared" si="0"/>
        <v>2000</v>
      </c>
      <c r="F8" s="29"/>
    </row>
    <row r="9" spans="1:6" x14ac:dyDescent="0.15">
      <c r="A9" s="27"/>
      <c r="B9" s="1" t="s">
        <v>57</v>
      </c>
      <c r="C9" s="1">
        <v>3</v>
      </c>
      <c r="D9" s="21">
        <v>200</v>
      </c>
      <c r="E9" s="21">
        <f t="shared" si="0"/>
        <v>600</v>
      </c>
      <c r="F9" s="29"/>
    </row>
    <row r="10" spans="1:6" x14ac:dyDescent="0.15">
      <c r="A10" s="27"/>
      <c r="B10" s="1" t="s">
        <v>58</v>
      </c>
      <c r="C10" s="1">
        <v>2</v>
      </c>
      <c r="D10" s="21">
        <v>300</v>
      </c>
      <c r="E10" s="21">
        <f>C10*D10</f>
        <v>600</v>
      </c>
      <c r="F10" s="29"/>
    </row>
    <row r="11" spans="1:6" x14ac:dyDescent="0.15">
      <c r="A11" s="27"/>
      <c r="B11" s="1" t="s">
        <v>62</v>
      </c>
      <c r="C11" s="1">
        <v>5</v>
      </c>
      <c r="D11" s="21">
        <v>100</v>
      </c>
      <c r="E11" s="21">
        <f>C11*D11</f>
        <v>500</v>
      </c>
      <c r="F11" s="29"/>
    </row>
    <row r="12" spans="1:6" x14ac:dyDescent="0.15">
      <c r="A12" s="27"/>
      <c r="B12" s="1" t="s">
        <v>63</v>
      </c>
      <c r="C12" s="1">
        <v>2</v>
      </c>
      <c r="D12" s="21">
        <v>100</v>
      </c>
      <c r="E12" s="21">
        <f>C12*D12</f>
        <v>200</v>
      </c>
      <c r="F12" s="30"/>
    </row>
    <row r="13" spans="1:6" x14ac:dyDescent="0.15">
      <c r="A13" s="31" t="s">
        <v>59</v>
      </c>
      <c r="B13" s="1" t="s">
        <v>69</v>
      </c>
      <c r="C13" s="1">
        <v>1</v>
      </c>
      <c r="D13" s="21">
        <v>3780</v>
      </c>
      <c r="E13" s="21">
        <f t="shared" si="0"/>
        <v>3780</v>
      </c>
      <c r="F13" s="28"/>
    </row>
    <row r="14" spans="1:6" x14ac:dyDescent="0.15">
      <c r="A14" s="31"/>
      <c r="B14" s="1" t="s">
        <v>70</v>
      </c>
      <c r="C14" s="1">
        <v>1</v>
      </c>
      <c r="D14" s="21">
        <v>3780</v>
      </c>
      <c r="E14" s="21">
        <f t="shared" ref="E14:E15" si="1">C14*D14</f>
        <v>3780</v>
      </c>
      <c r="F14" s="29"/>
    </row>
    <row r="15" spans="1:6" x14ac:dyDescent="0.15">
      <c r="A15" s="31"/>
      <c r="B15" s="1" t="s">
        <v>71</v>
      </c>
      <c r="C15" s="1">
        <v>1</v>
      </c>
      <c r="D15" s="21">
        <v>4320</v>
      </c>
      <c r="E15" s="21">
        <f t="shared" si="1"/>
        <v>4320</v>
      </c>
      <c r="F15" s="29"/>
    </row>
    <row r="16" spans="1:6" x14ac:dyDescent="0.15">
      <c r="A16" s="31"/>
      <c r="B16" s="1" t="s">
        <v>72</v>
      </c>
      <c r="C16" s="1">
        <v>1</v>
      </c>
      <c r="D16" s="21">
        <v>4536</v>
      </c>
      <c r="E16" s="21">
        <f t="shared" si="0"/>
        <v>4536</v>
      </c>
      <c r="F16" s="30"/>
    </row>
    <row r="17" spans="1:6" x14ac:dyDescent="0.15">
      <c r="A17" s="32" t="s">
        <v>60</v>
      </c>
      <c r="B17" s="1" t="s">
        <v>65</v>
      </c>
      <c r="C17" s="1">
        <v>1</v>
      </c>
      <c r="D17" s="21">
        <v>3024</v>
      </c>
      <c r="E17" s="21">
        <f t="shared" ref="E17:E18" si="2">C17*D17</f>
        <v>3024</v>
      </c>
      <c r="F17" s="28"/>
    </row>
    <row r="18" spans="1:6" x14ac:dyDescent="0.15">
      <c r="A18" s="33"/>
      <c r="B18" s="1" t="s">
        <v>66</v>
      </c>
      <c r="C18" s="1">
        <v>1</v>
      </c>
      <c r="D18" s="21">
        <v>3456</v>
      </c>
      <c r="E18" s="21">
        <f t="shared" si="2"/>
        <v>3456</v>
      </c>
      <c r="F18" s="29"/>
    </row>
    <row r="19" spans="1:6" x14ac:dyDescent="0.15">
      <c r="A19" s="33"/>
      <c r="B19" s="1" t="s">
        <v>67</v>
      </c>
      <c r="C19" s="1">
        <v>1</v>
      </c>
      <c r="D19" s="21">
        <v>3780</v>
      </c>
      <c r="E19" s="21">
        <f t="shared" si="0"/>
        <v>3780</v>
      </c>
      <c r="F19" s="29"/>
    </row>
    <row r="20" spans="1:6" x14ac:dyDescent="0.15">
      <c r="A20" s="34"/>
      <c r="B20" s="1" t="s">
        <v>64</v>
      </c>
      <c r="C20" s="1">
        <v>2</v>
      </c>
      <c r="D20" s="21">
        <v>500</v>
      </c>
      <c r="E20" s="21">
        <f t="shared" ref="E20" si="3">C20*D20</f>
        <v>1000</v>
      </c>
      <c r="F20" s="29"/>
    </row>
    <row r="21" spans="1:6" x14ac:dyDescent="0.15">
      <c r="D21" s="2" t="s">
        <v>22</v>
      </c>
      <c r="E21" s="22">
        <f>SUM(E6:E20)</f>
        <v>34996</v>
      </c>
      <c r="F21" s="23">
        <f>SUM(F6:F20)</f>
        <v>0</v>
      </c>
    </row>
    <row r="23" spans="1:6" x14ac:dyDescent="0.15">
      <c r="B23" t="s">
        <v>61</v>
      </c>
    </row>
  </sheetData>
  <mergeCells count="6">
    <mergeCell ref="A6:A12"/>
    <mergeCell ref="F6:F12"/>
    <mergeCell ref="A13:A16"/>
    <mergeCell ref="F13:F16"/>
    <mergeCell ref="A17:A20"/>
    <mergeCell ref="F17:F20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出欠名簿</vt:lpstr>
      <vt:lpstr>経費明細</vt:lpstr>
      <vt:lpstr>9月27日経費明細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2019-09-25T06:40:15Z</dcterms:modified>
</cp:coreProperties>
</file>