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7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charts/chart19.xml" ContentType="application/vnd.openxmlformats-officedocument.drawingml.chart+xml"/>
  <Override PartName="/xl/charts/chart22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1" windowHeight="8192" windowWidth="16384" xWindow="0" yWindow="0"/>
  </bookViews>
  <sheets>
    <sheet name="numbers" sheetId="1" state="visible" r:id="rId2"/>
    <sheet name="Weight_stock" sheetId="2" state="visible" r:id="rId3"/>
    <sheet name="numbers_by_spp" sheetId="3" state="visible" r:id="rId4"/>
    <sheet name="bycatchFleet" sheetId="4" state="visible" r:id="rId5"/>
    <sheet name="bycatchM" sheetId="5" state="visible" r:id="rId6"/>
    <sheet name="Hoja6" sheetId="6" state="visible" r:id="rId7"/>
    <sheet name="Hoja7" sheetId="7" state="visible" r:id="rId8"/>
  </sheets>
  <calcPr iterateCount="100" refMode="A1" iterate="false" iterateDelta="0.0001"/>
</workbook>
</file>

<file path=xl/sharedStrings.xml><?xml version="1.0" encoding="utf-8"?>
<sst xmlns="http://schemas.openxmlformats.org/spreadsheetml/2006/main" count="715" uniqueCount="101">
  <si>
    <t>Population numbers at age 1st January (except Age 0 which is at 1 July)</t>
  </si>
  <si>
    <t>Millions???</t>
  </si>
  <si>
    <t>Age</t>
  </si>
  <si>
    <t>M</t>
  </si>
  <si>
    <t>N dead in 1978</t>
  </si>
  <si>
    <t>Mean w stock (Kg)</t>
  </si>
  <si>
    <t>Weight removed (t)</t>
  </si>
  <si>
    <t>Year</t>
  </si>
  <si>
    <t>SSB (t)</t>
  </si>
  <si>
    <t>M (t)</t>
  </si>
  <si>
    <t>DDE (t)</t>
  </si>
  <si>
    <t>SCO (t)</t>
  </si>
  <si>
    <t>Delfines (1000t)</t>
  </si>
  <si>
    <t>SSB (1000t)</t>
  </si>
  <si>
    <t>M (1000t)</t>
  </si>
  <si>
    <t>Capturas_8c+9a (1000t)</t>
  </si>
  <si>
    <t>% D vs L</t>
  </si>
  <si>
    <t>% D vs SSB</t>
  </si>
  <si>
    <t>% D vs M</t>
  </si>
  <si>
    <t>N dead in 1979</t>
  </si>
  <si>
    <t>N dead in 1980</t>
  </si>
  <si>
    <t>N dead in 1981</t>
  </si>
  <si>
    <t>N dead in 1982</t>
  </si>
  <si>
    <t>N dead in 1983</t>
  </si>
  <si>
    <t>N dead in 1984</t>
  </si>
  <si>
    <t>N dead in 1985</t>
  </si>
  <si>
    <t>N dead in 1986</t>
  </si>
  <si>
    <t>N dead in 1987</t>
  </si>
  <si>
    <t>N dead in 1988</t>
  </si>
  <si>
    <t>N dead in 1989</t>
  </si>
  <si>
    <t>N dead in 1990</t>
  </si>
  <si>
    <t>N dead in 1991</t>
  </si>
  <si>
    <t>N dead in 1992</t>
  </si>
  <si>
    <t>N dead in 1993</t>
  </si>
  <si>
    <t>N dead in 1994</t>
  </si>
  <si>
    <t>N dead in 1995</t>
  </si>
  <si>
    <t>N dead in 1996</t>
  </si>
  <si>
    <t>N dead in 1997</t>
  </si>
  <si>
    <t>N dead in 1998</t>
  </si>
  <si>
    <t>N dead in 1999</t>
  </si>
  <si>
    <t>N dead in 2000</t>
  </si>
  <si>
    <t>N dead in 2001</t>
  </si>
  <si>
    <t>N dead in 2002</t>
  </si>
  <si>
    <t>N dead in 2003</t>
  </si>
  <si>
    <t>N dead in 2004</t>
  </si>
  <si>
    <t>N dead in 2005</t>
  </si>
  <si>
    <t>N dead in 2006</t>
  </si>
  <si>
    <t>N dead in 2007</t>
  </si>
  <si>
    <t>N dead in 2008</t>
  </si>
  <si>
    <t>N dead in 2009</t>
  </si>
  <si>
    <t>N dead in 2010</t>
  </si>
  <si>
    <t>N dead in 2011</t>
  </si>
  <si>
    <t>Sardine (VIIIc + IXa): Mean Weight in Stock (kilograms)</t>
  </si>
  <si>
    <t>% Dlow vs M</t>
  </si>
  <si>
    <t>% Dhigh vs M</t>
  </si>
  <si>
    <t>; year</t>
  </si>
  <si>
    <t>step</t>
  </si>
  <si>
    <t>area</t>
  </si>
  <si>
    <t>fleet</t>
  </si>
  <si>
    <t>amount</t>
  </si>
  <si>
    <t>;</t>
  </si>
  <si>
    <t>byC</t>
  </si>
  <si>
    <t>Num que muere de cada edad </t>
  </si>
  <si>
    <t>dde.rec</t>
  </si>
  <si>
    <t>dde.age1</t>
  </si>
  <si>
    <t>1e-05</t>
  </si>
  <si>
    <t>dde.age2</t>
  </si>
  <si>
    <t>dde.age3</t>
  </si>
  <si>
    <t>dde.age4</t>
  </si>
  <si>
    <t>dde.age5</t>
  </si>
  <si>
    <t>dde.age6</t>
  </si>
  <si>
    <t>dde.age7</t>
  </si>
  <si>
    <t>dde.age8</t>
  </si>
  <si>
    <t>dde.age9</t>
  </si>
  <si>
    <t>dde.age10</t>
  </si>
  <si>
    <t>dde.age11</t>
  </si>
  <si>
    <t>dde.age12</t>
  </si>
  <si>
    <t>dde.age13</t>
  </si>
  <si>
    <t>dde.age14</t>
  </si>
  <si>
    <t>dde.age15</t>
  </si>
  <si>
    <t>dde.age16</t>
  </si>
  <si>
    <t>dde.age17</t>
  </si>
  <si>
    <t>dde.age18</t>
  </si>
  <si>
    <t>dde.age19</t>
  </si>
  <si>
    <t>dde.age20</t>
  </si>
  <si>
    <t>dde.age21</t>
  </si>
  <si>
    <t>dde.age22</t>
  </si>
  <si>
    <t>dde.age23</t>
  </si>
  <si>
    <t>dde.age24</t>
  </si>
  <si>
    <t>dde.age25</t>
  </si>
  <si>
    <t>dde.age26</t>
  </si>
  <si>
    <t>dde.age27</t>
  </si>
  <si>
    <t>dde.age28</t>
  </si>
  <si>
    <t>dde.age29</t>
  </si>
  <si>
    <t>annual catch</t>
  </si>
  <si>
    <t>age</t>
  </si>
  <si>
    <t>n</t>
  </si>
  <si>
    <t>mat</t>
  </si>
  <si>
    <t>N female</t>
  </si>
  <si>
    <t>dde.age0</t>
  </si>
  <si>
    <t>(* 0.5 (+ #dde.age15 #dde.age16 #dde.age17 #dde.age18 #dde.age19))</t>
  </si>
</sst>
</file>

<file path=xl/styles.xml><?xml version="1.0" encoding="utf-8"?>
<styleSheet xmlns="http://schemas.openxmlformats.org/spreadsheetml/2006/main">
  <numFmts count="6">
    <numFmt formatCode="GENERAL" numFmtId="164"/>
    <numFmt formatCode="GENERAL" numFmtId="165"/>
    <numFmt formatCode="0.0" numFmtId="166"/>
    <numFmt formatCode="0" numFmtId="167"/>
    <numFmt formatCode="0.00" numFmtId="168"/>
    <numFmt formatCode="@" numFmtId="169"/>
  </numFmts>
  <fonts count="4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5">
    <fill>
      <patternFill patternType="none"/>
    </fill>
    <fill>
      <patternFill patternType="gray125"/>
    </fill>
    <fill>
      <patternFill patternType="solid">
        <fgColor rgb="008EB4E3"/>
        <bgColor rgb="009999FF"/>
      </patternFill>
    </fill>
    <fill>
      <patternFill patternType="solid">
        <fgColor rgb="00FFC000"/>
        <bgColor rgb="00FF9900"/>
      </patternFill>
    </fill>
    <fill>
      <patternFill patternType="solid">
        <fgColor rgb="00FFFF00"/>
        <bgColor rgb="00FFFF00"/>
      </patternFill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</cellStyleXfs>
  <cellXfs count="14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  <xf applyAlignment="false" applyBorder="false" applyFont="true" applyProtection="false" borderId="0" fillId="2" fontId="0" numFmtId="164" xfId="0"/>
    <xf applyAlignment="false" applyBorder="false" applyFont="false" applyProtection="false" borderId="0" fillId="2" fontId="0" numFmtId="164" xfId="0"/>
    <xf applyAlignment="false" applyBorder="false" applyFont="true" applyProtection="false" borderId="0" fillId="3" fontId="0" numFmtId="164" xfId="0"/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false" applyProtection="false" borderId="0" fillId="0" fontId="0" numFmtId="167" xfId="20"/>
    <xf applyAlignment="false" applyBorder="false" applyFont="false" applyProtection="false" borderId="0" fillId="0" fontId="0" numFmtId="167" xfId="0"/>
    <xf applyAlignment="false" applyBorder="false" applyFont="false" applyProtection="false" borderId="0" fillId="3" fontId="0" numFmtId="168" xfId="0"/>
    <xf applyAlignment="false" applyBorder="false" applyFont="true" applyProtection="false" borderId="0" fillId="4" fontId="0" numFmtId="164" xfId="0"/>
    <xf applyAlignment="false" applyBorder="false" applyFont="false" applyProtection="false" borderId="0" fillId="4" fontId="0" numFmtId="168" xfId="0"/>
    <xf applyAlignment="false" applyBorder="false" applyFont="true" applyProtection="false" borderId="0" fillId="0" fontId="0" numFmtId="169" xfId="0"/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Normal 9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8EB4E3"/>
      <rgbColor rgb="00FF99CC"/>
      <rgbColor rgb="00CC99FF"/>
      <rgbColor rgb="00FFCC99"/>
      <rgbColor rgb="003366FF"/>
      <rgbColor rgb="0033CCCC"/>
      <rgbColor rgb="0099CC00"/>
      <rgbColor rgb="00FFC0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charts/chart19.xml><?xml version="1.0" encoding="UTF-8" standalone="yes"?>

</file>

<file path=xl/charts/chart20.xml><?xml version="1.0" encoding="UTF-8" standalone="yes"?>

</file>

<file path=xl/charts/chart21.xml><?xml version="1.0" encoding="UTF-8" standalone="yes"?>

</file>

<file path=xl/charts/chart22.xml><?xml version="1.0" encoding="UTF-8" standalone="yes"?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9.xml"/><Relationship Id="rId2" Type="http://schemas.openxmlformats.org/officeDocument/2006/relationships/chart" Target="../charts/chart20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1.xml"/><Relationship Id="rId2" Type="http://schemas.openxmlformats.org/officeDocument/2006/relationships/chart" Target="../charts/chart22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23</xdr:col>
      <xdr:colOff>632160</xdr:colOff>
      <xdr:row>35</xdr:row>
      <xdr:rowOff>170280</xdr:rowOff>
    </xdr:from>
    <xdr:to>
      <xdr:col>29</xdr:col>
      <xdr:colOff>631800</xdr:colOff>
      <xdr:row>59</xdr:row>
      <xdr:rowOff>136440</xdr:rowOff>
    </xdr:to>
    <xdr:graphicFrame>
      <xdr:nvGraphicFramePr>
        <xdr:cNvPr id="0" name="3 Gráfico"/>
        <xdr:cNvGraphicFramePr/>
      </xdr:nvGraphicFramePr>
      <xdr:xfrm>
        <a:off x="24199920" y="6837480"/>
        <a:ext cx="5619600" cy="4538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19</xdr:col>
      <xdr:colOff>441720</xdr:colOff>
      <xdr:row>10</xdr:row>
      <xdr:rowOff>125640</xdr:rowOff>
    </xdr:from>
    <xdr:to>
      <xdr:col>27</xdr:col>
      <xdr:colOff>553320</xdr:colOff>
      <xdr:row>33</xdr:row>
      <xdr:rowOff>91800</xdr:rowOff>
    </xdr:to>
    <xdr:graphicFrame>
      <xdr:nvGraphicFramePr>
        <xdr:cNvPr id="1" name="4 Gráfico"/>
        <xdr:cNvGraphicFramePr/>
      </xdr:nvGraphicFramePr>
      <xdr:xfrm>
        <a:off x="20262960" y="2030400"/>
        <a:ext cx="7604640" cy="4347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23</xdr:col>
      <xdr:colOff>632160</xdr:colOff>
      <xdr:row>34</xdr:row>
      <xdr:rowOff>170280</xdr:rowOff>
    </xdr:from>
    <xdr:to>
      <xdr:col>29</xdr:col>
      <xdr:colOff>631800</xdr:colOff>
      <xdr:row>58</xdr:row>
      <xdr:rowOff>136440</xdr:rowOff>
    </xdr:to>
    <xdr:graphicFrame>
      <xdr:nvGraphicFramePr>
        <xdr:cNvPr id="2" name="1 Gráfico"/>
        <xdr:cNvGraphicFramePr/>
      </xdr:nvGraphicFramePr>
      <xdr:xfrm>
        <a:off x="25549560" y="6647040"/>
        <a:ext cx="6095520" cy="4538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21</xdr:col>
      <xdr:colOff>239760</xdr:colOff>
      <xdr:row>11</xdr:row>
      <xdr:rowOff>13320</xdr:rowOff>
    </xdr:from>
    <xdr:to>
      <xdr:col>29</xdr:col>
      <xdr:colOff>351360</xdr:colOff>
      <xdr:row>33</xdr:row>
      <xdr:rowOff>169920</xdr:rowOff>
    </xdr:to>
    <xdr:graphicFrame>
      <xdr:nvGraphicFramePr>
        <xdr:cNvPr id="3" name="2 Gráfico"/>
        <xdr:cNvGraphicFramePr/>
      </xdr:nvGraphicFramePr>
      <xdr:xfrm>
        <a:off x="23124960" y="2108520"/>
        <a:ext cx="8239680" cy="4347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85" zoomScaleNormal="85" zoomScalePageLayoutView="100">
      <selection activeCell="D11" activeCellId="0" pane="topLeft" sqref="D11"/>
    </sheetView>
  </sheetViews>
  <cols>
    <col collapsed="false" hidden="false" max="3" min="1" style="0" width="10.5764705882353"/>
    <col collapsed="false" hidden="false" max="4" min="4" style="0" width="15.2039215686275"/>
    <col collapsed="false" hidden="false" max="5" min="5" style="0" width="13.9098039215686"/>
    <col collapsed="false" hidden="false" max="6" min="6" style="0" width="16.4941176470588"/>
    <col collapsed="false" hidden="false" max="12" min="7" style="0" width="10.5764705882353"/>
    <col collapsed="false" hidden="false" max="13" min="13" style="0" width="16.2078431372549"/>
    <col collapsed="false" hidden="false" max="15" min="14" style="0" width="10.5764705882353"/>
    <col collapsed="false" hidden="false" max="16" min="16" style="0" width="15.9176470588235"/>
    <col collapsed="false" hidden="false" max="17" min="17" style="0" width="8.60392156862745"/>
    <col collapsed="false" hidden="false" max="1025" min="18" style="0" width="10.5764705882353"/>
  </cols>
  <sheetData>
    <row collapsed="false" customFormat="true" customHeight="true" hidden="false" ht="15" outlineLevel="0" r="1" s="1">
      <c r="A1" s="1" t="s">
        <v>0</v>
      </c>
      <c r="F1" s="1" t="s">
        <v>1</v>
      </c>
    </row>
    <row collapsed="false" customFormat="true" customHeight="true" hidden="false" ht="15" outlineLevel="0" r="2" s="2">
      <c r="A2" s="2" t="s">
        <v>2</v>
      </c>
      <c r="B2" s="2" t="n">
        <v>1978</v>
      </c>
      <c r="C2" s="2" t="n">
        <v>1979</v>
      </c>
      <c r="D2" s="2" t="n">
        <v>1980</v>
      </c>
      <c r="E2" s="2" t="n">
        <v>1981</v>
      </c>
      <c r="F2" s="2" t="n">
        <v>1982</v>
      </c>
      <c r="G2" s="2" t="n">
        <v>1983</v>
      </c>
      <c r="H2" s="2" t="n">
        <v>1984</v>
      </c>
      <c r="I2" s="2" t="n">
        <v>1985</v>
      </c>
      <c r="J2" s="2" t="n">
        <v>1986</v>
      </c>
      <c r="K2" s="2" t="n">
        <v>1987</v>
      </c>
      <c r="L2" s="2" t="n">
        <v>1988</v>
      </c>
      <c r="M2" s="2" t="n">
        <v>1989</v>
      </c>
      <c r="N2" s="2" t="n">
        <v>1990</v>
      </c>
      <c r="O2" s="2" t="n">
        <v>1991</v>
      </c>
      <c r="P2" s="2" t="n">
        <v>1992</v>
      </c>
      <c r="Q2" s="2" t="n">
        <v>1993</v>
      </c>
      <c r="R2" s="2" t="n">
        <v>1994</v>
      </c>
      <c r="S2" s="2" t="n">
        <v>1995</v>
      </c>
      <c r="T2" s="2" t="n">
        <v>1996</v>
      </c>
      <c r="U2" s="2" t="n">
        <v>1997</v>
      </c>
      <c r="V2" s="2" t="n">
        <v>1998</v>
      </c>
      <c r="W2" s="2" t="n">
        <v>1999</v>
      </c>
      <c r="X2" s="2" t="n">
        <v>2000</v>
      </c>
      <c r="Y2" s="2" t="n">
        <v>2001</v>
      </c>
      <c r="Z2" s="2" t="n">
        <v>2002</v>
      </c>
      <c r="AA2" s="2" t="n">
        <v>2003</v>
      </c>
      <c r="AB2" s="2" t="n">
        <v>2004</v>
      </c>
      <c r="AC2" s="2" t="n">
        <v>2005</v>
      </c>
      <c r="AD2" s="2" t="n">
        <v>2006</v>
      </c>
      <c r="AE2" s="2" t="n">
        <v>2007</v>
      </c>
      <c r="AF2" s="2" t="n">
        <v>2008</v>
      </c>
      <c r="AG2" s="2" t="n">
        <v>2009</v>
      </c>
      <c r="AH2" s="2" t="n">
        <v>2010</v>
      </c>
      <c r="AI2" s="2" t="n">
        <v>2011</v>
      </c>
    </row>
    <row collapsed="false" customFormat="true" customHeight="true" hidden="false" ht="15" outlineLevel="0" r="3" s="2">
      <c r="A3" s="3" t="n">
        <v>0</v>
      </c>
      <c r="B3" s="2" t="n">
        <v>11659.0645</v>
      </c>
      <c r="C3" s="2" t="n">
        <v>13689.4443</v>
      </c>
      <c r="D3" s="2" t="n">
        <v>14888.1279</v>
      </c>
      <c r="E3" s="2" t="n">
        <v>9455.43457</v>
      </c>
      <c r="F3" s="2" t="n">
        <v>6897.25488</v>
      </c>
      <c r="G3" s="2" t="n">
        <v>19940.9453</v>
      </c>
      <c r="H3" s="2" t="n">
        <v>8495.78711</v>
      </c>
      <c r="I3" s="2" t="n">
        <v>6493.10352</v>
      </c>
      <c r="J3" s="2" t="n">
        <v>5414.17383</v>
      </c>
      <c r="K3" s="2" t="n">
        <v>9065.91797</v>
      </c>
      <c r="L3" s="2" t="n">
        <v>5824.30762</v>
      </c>
      <c r="M3" s="2" t="n">
        <v>5776.61475</v>
      </c>
      <c r="N3" s="2" t="n">
        <v>5442.45508</v>
      </c>
      <c r="O3" s="2" t="n">
        <v>12550.2646</v>
      </c>
      <c r="P3" s="2" t="n">
        <v>10368.21</v>
      </c>
      <c r="Q3" s="2" t="n">
        <v>4630.02686</v>
      </c>
      <c r="R3" s="2" t="n">
        <v>4540.21094</v>
      </c>
      <c r="S3" s="2" t="n">
        <v>3841.09497</v>
      </c>
      <c r="T3" s="2" t="n">
        <v>4868.36719</v>
      </c>
      <c r="U3" s="2" t="n">
        <v>3797.22949</v>
      </c>
      <c r="V3" s="2" t="n">
        <v>3854.77075</v>
      </c>
      <c r="W3" s="2" t="n">
        <v>3741.41187</v>
      </c>
      <c r="X3" s="2" t="n">
        <v>10382.0898</v>
      </c>
      <c r="Y3" s="2" t="n">
        <v>7121.40381</v>
      </c>
      <c r="Z3" s="2" t="n">
        <v>3922.70801</v>
      </c>
      <c r="AA3" s="2" t="n">
        <v>2736.41968</v>
      </c>
      <c r="AB3" s="2" t="n">
        <v>11289.3018</v>
      </c>
      <c r="AC3" s="2" t="n">
        <v>4938.85156</v>
      </c>
      <c r="AD3" s="2" t="n">
        <v>1568.95557</v>
      </c>
      <c r="AE3" s="2" t="n">
        <v>1859.60022</v>
      </c>
      <c r="AF3" s="2" t="n">
        <v>2534.32153</v>
      </c>
      <c r="AG3" s="2" t="n">
        <v>3760.85547</v>
      </c>
      <c r="AH3" s="2" t="n">
        <v>1419.18152</v>
      </c>
      <c r="AI3" s="2" t="n">
        <v>4000</v>
      </c>
    </row>
    <row collapsed="false" customFormat="true" customHeight="true" hidden="false" ht="15" outlineLevel="0" r="4" s="2">
      <c r="A4" s="3" t="n">
        <v>1</v>
      </c>
      <c r="B4" s="2" t="n">
        <v>7555.69434</v>
      </c>
      <c r="C4" s="2" t="n">
        <v>9250.82129</v>
      </c>
      <c r="D4" s="2" t="n">
        <v>10911.6582</v>
      </c>
      <c r="E4" s="2" t="n">
        <v>12054.1084</v>
      </c>
      <c r="F4" s="2" t="n">
        <v>7494.90186</v>
      </c>
      <c r="G4" s="2" t="n">
        <v>5563.11914</v>
      </c>
      <c r="H4" s="2" t="n">
        <v>16162.6973</v>
      </c>
      <c r="I4" s="2" t="n">
        <v>6955.76123</v>
      </c>
      <c r="J4" s="2" t="n">
        <v>5326.55859</v>
      </c>
      <c r="K4" s="2" t="n">
        <v>4398.93848</v>
      </c>
      <c r="L4" s="2" t="n">
        <v>7179.42725</v>
      </c>
      <c r="M4" s="2" t="n">
        <v>4589.90088</v>
      </c>
      <c r="N4" s="2" t="n">
        <v>4571.67578</v>
      </c>
      <c r="O4" s="2" t="n">
        <v>4304.8457</v>
      </c>
      <c r="P4" s="2" t="n">
        <v>9969.02051</v>
      </c>
      <c r="Q4" s="2" t="n">
        <v>8323.42676</v>
      </c>
      <c r="R4" s="2" t="n">
        <v>3730.45093</v>
      </c>
      <c r="S4" s="2" t="n">
        <v>3739.06445</v>
      </c>
      <c r="T4" s="2" t="n">
        <v>3177.30884</v>
      </c>
      <c r="U4" s="2" t="n">
        <v>4006.50854</v>
      </c>
      <c r="V4" s="2" t="n">
        <v>3092.70679</v>
      </c>
      <c r="W4" s="2" t="n">
        <v>3073.49658</v>
      </c>
      <c r="X4" s="2" t="n">
        <v>2999.99902</v>
      </c>
      <c r="Y4" s="2" t="n">
        <v>8358.51074</v>
      </c>
      <c r="Z4" s="2" t="n">
        <v>5808.67334</v>
      </c>
      <c r="AA4" s="2" t="n">
        <v>3222.89111</v>
      </c>
      <c r="AB4" s="2" t="n">
        <v>2227.62329</v>
      </c>
      <c r="AC4" s="2" t="n">
        <v>9151.38672</v>
      </c>
      <c r="AD4" s="2" t="n">
        <v>4032.52344</v>
      </c>
      <c r="AE4" s="2" t="n">
        <v>1292.98389</v>
      </c>
      <c r="AF4" s="2" t="n">
        <v>1502.17029</v>
      </c>
      <c r="AG4" s="2" t="n">
        <v>1976.14307</v>
      </c>
      <c r="AH4" s="2" t="n">
        <v>2910.5022</v>
      </c>
      <c r="AI4" s="2" t="n">
        <v>1070.95227</v>
      </c>
    </row>
    <row collapsed="false" customFormat="true" customHeight="true" hidden="false" ht="15" outlineLevel="0" r="5" s="2">
      <c r="A5" s="3" t="n">
        <v>2</v>
      </c>
      <c r="B5" s="2" t="n">
        <v>3690.76538</v>
      </c>
      <c r="C5" s="2" t="n">
        <v>4137.51318</v>
      </c>
      <c r="D5" s="2" t="n">
        <v>5111.72266</v>
      </c>
      <c r="E5" s="2" t="n">
        <v>6435.42529</v>
      </c>
      <c r="F5" s="2" t="n">
        <v>6851.05371</v>
      </c>
      <c r="G5" s="2" t="n">
        <v>4406.39697</v>
      </c>
      <c r="H5" s="2" t="n">
        <v>3387.33105</v>
      </c>
      <c r="I5" s="2" t="n">
        <v>9746.78613</v>
      </c>
      <c r="J5" s="2" t="n">
        <v>4310.13477</v>
      </c>
      <c r="K5" s="2" t="n">
        <v>3195.56665</v>
      </c>
      <c r="L5" s="2" t="n">
        <v>2655.15552</v>
      </c>
      <c r="M5" s="2" t="n">
        <v>4317.18311</v>
      </c>
      <c r="N5" s="2" t="n">
        <v>2747.31982</v>
      </c>
      <c r="O5" s="2" t="n">
        <v>2691.07593</v>
      </c>
      <c r="P5" s="2" t="n">
        <v>2686.1499</v>
      </c>
      <c r="Q5" s="2" t="n">
        <v>6323.55127</v>
      </c>
      <c r="R5" s="2" t="n">
        <v>5258.15283</v>
      </c>
      <c r="S5" s="2" t="n">
        <v>2506.06421</v>
      </c>
      <c r="T5" s="2" t="n">
        <v>2511.9917</v>
      </c>
      <c r="U5" s="2" t="n">
        <v>2147.2605</v>
      </c>
      <c r="V5" s="2" t="n">
        <v>2616.04834</v>
      </c>
      <c r="W5" s="2" t="n">
        <v>1972.88953</v>
      </c>
      <c r="X5" s="2" t="n">
        <v>1952.56458</v>
      </c>
      <c r="Y5" s="2" t="n">
        <v>1902.06848</v>
      </c>
      <c r="Z5" s="2" t="n">
        <v>5350.15869</v>
      </c>
      <c r="AA5" s="2" t="n">
        <v>3761.70605</v>
      </c>
      <c r="AB5" s="2" t="n">
        <v>2077.06201</v>
      </c>
      <c r="AC5" s="2" t="n">
        <v>1429.87903</v>
      </c>
      <c r="AD5" s="2" t="n">
        <v>5915.33008</v>
      </c>
      <c r="AE5" s="2" t="n">
        <v>2647.90942</v>
      </c>
      <c r="AF5" s="2" t="n">
        <v>844.43103</v>
      </c>
      <c r="AG5" s="2" t="n">
        <v>924.525391</v>
      </c>
      <c r="AH5" s="2" t="n">
        <v>1186.2406</v>
      </c>
      <c r="AI5" s="2" t="n">
        <v>1662.25623</v>
      </c>
    </row>
    <row collapsed="false" customFormat="true" customHeight="true" hidden="false" ht="15" outlineLevel="0" r="6" s="2">
      <c r="A6" s="3" t="n">
        <v>3</v>
      </c>
      <c r="B6" s="2" t="n">
        <v>1233.35803</v>
      </c>
      <c r="C6" s="2" t="n">
        <v>1781.14075</v>
      </c>
      <c r="D6" s="2" t="n">
        <v>2021.44946</v>
      </c>
      <c r="E6" s="2" t="n">
        <v>2711.27026</v>
      </c>
      <c r="F6" s="2" t="n">
        <v>3187.15479</v>
      </c>
      <c r="G6" s="2" t="n">
        <v>3464.75146</v>
      </c>
      <c r="H6" s="2" t="n">
        <v>2354.04443</v>
      </c>
      <c r="I6" s="2" t="n">
        <v>1885.75098</v>
      </c>
      <c r="J6" s="2" t="n">
        <v>5457.83691</v>
      </c>
      <c r="K6" s="2" t="n">
        <v>2276.98193</v>
      </c>
      <c r="L6" s="2" t="n">
        <v>1700.61194</v>
      </c>
      <c r="M6" s="2" t="n">
        <v>1412.70874</v>
      </c>
      <c r="N6" s="2" t="n">
        <v>2269.70459</v>
      </c>
      <c r="O6" s="2" t="n">
        <v>1412.91589</v>
      </c>
      <c r="P6" s="2" t="n">
        <v>1532.46863</v>
      </c>
      <c r="Q6" s="2" t="n">
        <v>1567.94275</v>
      </c>
      <c r="R6" s="2" t="n">
        <v>3607.81079</v>
      </c>
      <c r="S6" s="2" t="n">
        <v>3293.48828</v>
      </c>
      <c r="T6" s="2" t="n">
        <v>1565.17102</v>
      </c>
      <c r="U6" s="2" t="n">
        <v>1561.44128</v>
      </c>
      <c r="V6" s="2" t="n">
        <v>1260.84534</v>
      </c>
      <c r="W6" s="2" t="n">
        <v>1479.82275</v>
      </c>
      <c r="X6" s="2" t="n">
        <v>1140.74548</v>
      </c>
      <c r="Y6" s="2" t="n">
        <v>1136.83228</v>
      </c>
      <c r="Z6" s="2" t="n">
        <v>1153.82446</v>
      </c>
      <c r="AA6" s="2" t="n">
        <v>3303.80078</v>
      </c>
      <c r="AB6" s="2" t="n">
        <v>2320.04761</v>
      </c>
      <c r="AC6" s="2" t="n">
        <v>1268.43005</v>
      </c>
      <c r="AD6" s="2" t="n">
        <v>874.476135</v>
      </c>
      <c r="AE6" s="2" t="n">
        <v>3667.50952</v>
      </c>
      <c r="AF6" s="2" t="n">
        <v>1619.67456</v>
      </c>
      <c r="AG6" s="2" t="n">
        <v>469.545563</v>
      </c>
      <c r="AH6" s="2" t="n">
        <v>502.787659</v>
      </c>
      <c r="AI6" s="2" t="n">
        <v>597.274292</v>
      </c>
    </row>
    <row collapsed="false" customFormat="true" customHeight="true" hidden="false" ht="15" outlineLevel="0" r="7" s="2">
      <c r="A7" s="3" t="n">
        <v>4</v>
      </c>
      <c r="B7" s="2" t="n">
        <v>622.249573</v>
      </c>
      <c r="C7" s="2" t="n">
        <v>612.527466</v>
      </c>
      <c r="D7" s="2" t="n">
        <v>888.205383</v>
      </c>
      <c r="E7" s="2" t="n">
        <v>1123.00989</v>
      </c>
      <c r="F7" s="2" t="n">
        <v>1414.42175</v>
      </c>
      <c r="G7" s="2" t="n">
        <v>1701.66956</v>
      </c>
      <c r="H7" s="2" t="n">
        <v>1902.75757</v>
      </c>
      <c r="I7" s="2" t="n">
        <v>1311.29077</v>
      </c>
      <c r="J7" s="2" t="n">
        <v>1054.96155</v>
      </c>
      <c r="K7" s="2" t="n">
        <v>2937.86084</v>
      </c>
      <c r="L7" s="2" t="n">
        <v>1215.21704</v>
      </c>
      <c r="M7" s="2" t="n">
        <v>892.187683</v>
      </c>
      <c r="N7" s="2" t="n">
        <v>719.714355</v>
      </c>
      <c r="O7" s="2" t="n">
        <v>1093.48511</v>
      </c>
      <c r="P7" s="2" t="n">
        <v>747.516663</v>
      </c>
      <c r="Q7" s="2" t="n">
        <v>835.967529</v>
      </c>
      <c r="R7" s="2" t="n">
        <v>803.281555</v>
      </c>
      <c r="S7" s="2" t="n">
        <v>2038.95203</v>
      </c>
      <c r="T7" s="2" t="n">
        <v>1819.2196</v>
      </c>
      <c r="U7" s="2" t="n">
        <v>837.823486</v>
      </c>
      <c r="V7" s="2" t="n">
        <v>775.611755</v>
      </c>
      <c r="W7" s="2" t="n">
        <v>592.470398</v>
      </c>
      <c r="X7" s="2" t="n">
        <v>738.767029</v>
      </c>
      <c r="Y7" s="2" t="n">
        <v>580.896301</v>
      </c>
      <c r="Z7" s="2" t="n">
        <v>625.686829</v>
      </c>
      <c r="AA7" s="2" t="n">
        <v>663.35675</v>
      </c>
      <c r="AB7" s="2" t="n">
        <v>1902.08643</v>
      </c>
      <c r="AC7" s="2" t="n">
        <v>1320.70178</v>
      </c>
      <c r="AD7" s="2" t="n">
        <v>742.716919</v>
      </c>
      <c r="AE7" s="2" t="n">
        <v>523.219116</v>
      </c>
      <c r="AF7" s="2" t="n">
        <v>2156.39966</v>
      </c>
      <c r="AG7" s="2" t="n">
        <v>854.056885</v>
      </c>
      <c r="AH7" s="2" t="n">
        <v>239.735825</v>
      </c>
      <c r="AI7" s="2" t="n">
        <v>233.565002</v>
      </c>
    </row>
    <row collapsed="false" customFormat="true" customHeight="true" hidden="false" ht="15" outlineLevel="0" r="8" s="2">
      <c r="A8" s="3" t="n">
        <v>5</v>
      </c>
      <c r="B8" s="2" t="n">
        <v>189.610992</v>
      </c>
      <c r="C8" s="2" t="n">
        <v>322.625061</v>
      </c>
      <c r="D8" s="2" t="n">
        <v>310.217194</v>
      </c>
      <c r="E8" s="2" t="n">
        <v>499.448822</v>
      </c>
      <c r="F8" s="2" t="n">
        <v>606.695801</v>
      </c>
      <c r="G8" s="2" t="n">
        <v>769.511841</v>
      </c>
      <c r="H8" s="2" t="n">
        <v>958.369263</v>
      </c>
      <c r="I8" s="2" t="n">
        <v>1097.09216</v>
      </c>
      <c r="J8" s="2" t="n">
        <v>757.809875</v>
      </c>
      <c r="K8" s="2" t="n">
        <v>562.558777</v>
      </c>
      <c r="L8" s="2" t="n">
        <v>1587.85168</v>
      </c>
      <c r="M8" s="2" t="n">
        <v>645.909302</v>
      </c>
      <c r="N8" s="2" t="n">
        <v>463.61322</v>
      </c>
      <c r="O8" s="2" t="n">
        <v>342.477997</v>
      </c>
      <c r="P8" s="2" t="n">
        <v>582.04718</v>
      </c>
      <c r="Q8" s="2" t="n">
        <v>406.467468</v>
      </c>
      <c r="R8" s="2" t="n">
        <v>430.219604</v>
      </c>
      <c r="S8" s="2" t="n">
        <v>450.81369</v>
      </c>
      <c r="T8" s="2" t="n">
        <v>1126.04565</v>
      </c>
      <c r="U8" s="2" t="n">
        <v>965.593323</v>
      </c>
      <c r="V8" s="2" t="n">
        <v>393.725952</v>
      </c>
      <c r="W8" s="2" t="n">
        <v>343.181763</v>
      </c>
      <c r="X8" s="2" t="n">
        <v>277.1521</v>
      </c>
      <c r="Y8" s="2" t="n">
        <v>353.204346</v>
      </c>
      <c r="Z8" s="2" t="n">
        <v>302.928192</v>
      </c>
      <c r="AA8" s="2" t="n">
        <v>344.449585</v>
      </c>
      <c r="AB8" s="2" t="n">
        <v>367.065002</v>
      </c>
      <c r="AC8" s="2" t="n">
        <v>1036.86597</v>
      </c>
      <c r="AD8" s="2" t="n">
        <v>753.933899</v>
      </c>
      <c r="AE8" s="2" t="n">
        <v>436.617523</v>
      </c>
      <c r="AF8" s="2" t="n">
        <v>302.248108</v>
      </c>
      <c r="AG8" s="2" t="n">
        <v>1124.71997</v>
      </c>
      <c r="AH8" s="2" t="n">
        <v>428.016724</v>
      </c>
      <c r="AI8" s="2" t="n">
        <v>108.753639</v>
      </c>
    </row>
    <row collapsed="false" customFormat="true" customHeight="true" hidden="false" ht="15" outlineLevel="0" r="9" s="2">
      <c r="A9" s="3" t="n">
        <v>6</v>
      </c>
      <c r="B9" s="2" t="n">
        <v>78.1228104</v>
      </c>
      <c r="C9" s="2" t="n">
        <v>140.609329</v>
      </c>
      <c r="D9" s="2" t="n">
        <v>238.410934</v>
      </c>
      <c r="E9" s="2" t="n">
        <v>314.504486</v>
      </c>
      <c r="F9" s="2" t="n">
        <v>443.770813</v>
      </c>
      <c r="G9" s="2" t="n">
        <v>572.991943</v>
      </c>
      <c r="H9" s="2" t="n">
        <v>752.753174</v>
      </c>
      <c r="I9" s="2" t="n">
        <v>983.656494</v>
      </c>
      <c r="J9" s="2" t="n">
        <v>1217.30542</v>
      </c>
      <c r="K9" s="2" t="n">
        <v>1104.11255</v>
      </c>
      <c r="L9" s="2" t="n">
        <v>942.791809</v>
      </c>
      <c r="M9" s="2" t="n">
        <v>1381.9928</v>
      </c>
      <c r="N9" s="2" t="n">
        <v>1114.94165</v>
      </c>
      <c r="O9" s="2" t="n">
        <v>826.764343</v>
      </c>
      <c r="P9" s="2" t="n">
        <v>673.064453</v>
      </c>
      <c r="Q9" s="2" t="n">
        <v>726.374023</v>
      </c>
      <c r="R9" s="2" t="n">
        <v>640.676086</v>
      </c>
      <c r="S9" s="2" t="n">
        <v>650.070129</v>
      </c>
      <c r="T9" s="2" t="n">
        <v>662.542603</v>
      </c>
      <c r="U9" s="2" t="n">
        <v>1022.39105</v>
      </c>
      <c r="V9" s="2" t="n">
        <v>1096.41638</v>
      </c>
      <c r="W9" s="2" t="n">
        <v>852.858887</v>
      </c>
      <c r="X9" s="2" t="n">
        <v>700.3396</v>
      </c>
      <c r="Y9" s="2" t="n">
        <v>578.289734</v>
      </c>
      <c r="Z9" s="2" t="n">
        <v>560.489136</v>
      </c>
      <c r="AA9" s="2" t="n">
        <v>536.615112</v>
      </c>
      <c r="AB9" s="2" t="n">
        <v>542.064026</v>
      </c>
      <c r="AC9" s="2" t="n">
        <v>551.023804</v>
      </c>
      <c r="AD9" s="2" t="n">
        <v>952.632446</v>
      </c>
      <c r="AE9" s="2" t="n">
        <v>1070.76367</v>
      </c>
      <c r="AF9" s="2" t="n">
        <v>944.590027</v>
      </c>
      <c r="AG9" s="2" t="n">
        <v>736.612366</v>
      </c>
      <c r="AH9" s="2" t="n">
        <v>1011.83203</v>
      </c>
      <c r="AI9" s="2" t="n">
        <v>782.065247</v>
      </c>
    </row>
    <row collapsed="false" customFormat="false" customHeight="true" hidden="false" ht="15" outlineLevel="0" r="10"/>
    <row collapsed="false" customFormat="false" customHeight="true" hidden="false" ht="15" outlineLevel="0" r="11">
      <c r="A11" s="0" t="s">
        <v>2</v>
      </c>
      <c r="B11" s="0" t="n">
        <v>1978</v>
      </c>
      <c r="C11" s="0" t="s">
        <v>3</v>
      </c>
      <c r="D11" s="0" t="s">
        <v>4</v>
      </c>
      <c r="E11" s="1" t="s">
        <v>5</v>
      </c>
      <c r="F11" s="1" t="s">
        <v>6</v>
      </c>
      <c r="H11" s="1" t="s">
        <v>7</v>
      </c>
      <c r="I11" s="1" t="s">
        <v>8</v>
      </c>
      <c r="J11" s="1" t="s">
        <v>9</v>
      </c>
      <c r="K11" s="1" t="s">
        <v>10</v>
      </c>
      <c r="L11" s="1" t="s">
        <v>11</v>
      </c>
      <c r="M11" s="1" t="s">
        <v>12</v>
      </c>
      <c r="N11" s="1" t="s">
        <v>13</v>
      </c>
      <c r="O11" s="1" t="s">
        <v>14</v>
      </c>
      <c r="P11" s="1" t="s">
        <v>15</v>
      </c>
      <c r="Q11" s="4" t="s">
        <v>16</v>
      </c>
      <c r="R11" s="4" t="s">
        <v>17</v>
      </c>
      <c r="S11" s="4" t="s">
        <v>18</v>
      </c>
    </row>
    <row collapsed="false" customFormat="false" customHeight="true" hidden="false" ht="15" outlineLevel="0" r="12">
      <c r="A12" s="5" t="n">
        <v>0</v>
      </c>
      <c r="B12" s="0" t="n">
        <v>11659.0645</v>
      </c>
      <c r="E12" s="1" t="n">
        <v>0</v>
      </c>
      <c r="H12" s="1" t="n">
        <v>1978</v>
      </c>
      <c r="I12" s="1" t="n">
        <v>302000</v>
      </c>
      <c r="J12" s="0" t="n">
        <v>200602.550943601</v>
      </c>
      <c r="L12" s="1"/>
      <c r="M12" s="1"/>
      <c r="N12" s="6" t="n">
        <f aca="false">I12/1000</f>
        <v>302</v>
      </c>
      <c r="O12" s="7" t="n">
        <f aca="false">J12/1000</f>
        <v>200.602550943601</v>
      </c>
      <c r="P12" s="7" t="n">
        <v>145.609305556829</v>
      </c>
    </row>
    <row collapsed="false" customFormat="false" customHeight="true" hidden="false" ht="15" outlineLevel="0" r="13">
      <c r="A13" s="5" t="n">
        <v>1</v>
      </c>
      <c r="B13" s="0" t="n">
        <v>7555.69434</v>
      </c>
      <c r="C13" s="8" t="n">
        <f aca="false">+B12*EXP(1/2*(-0.33))</f>
        <v>9885.64738510492</v>
      </c>
      <c r="D13" s="9" t="n">
        <f aca="false">+B12-C13</f>
        <v>1773.41711489508</v>
      </c>
      <c r="E13" s="1" t="n">
        <v>0.015</v>
      </c>
      <c r="F13" s="7" t="n">
        <f aca="false">(D13*E13)*1000</f>
        <v>26601.2567234261</v>
      </c>
      <c r="H13" s="0" t="n">
        <v>1979</v>
      </c>
      <c r="I13" s="1" t="n">
        <v>371000</v>
      </c>
      <c r="J13" s="9" t="n">
        <v>244785.010596785</v>
      </c>
      <c r="K13" s="1"/>
      <c r="L13" s="1"/>
      <c r="M13" s="1"/>
      <c r="N13" s="1" t="n">
        <f aca="false">I13/1000</f>
        <v>371</v>
      </c>
      <c r="O13" s="7" t="n">
        <f aca="false">J13/1000</f>
        <v>244.785010596785</v>
      </c>
      <c r="P13" s="7" t="n">
        <v>157.240839922115</v>
      </c>
    </row>
    <row collapsed="false" customFormat="false" customHeight="true" hidden="false" ht="15" outlineLevel="0" r="14">
      <c r="A14" s="5" t="n">
        <v>2</v>
      </c>
      <c r="B14" s="0" t="n">
        <v>3690.76538</v>
      </c>
      <c r="C14" s="8" t="n">
        <f aca="false">+B13*EXP(-0.33)</f>
        <v>5431.96798358327</v>
      </c>
      <c r="D14" s="9" t="n">
        <f aca="false">+B13-C14</f>
        <v>2123.72635641673</v>
      </c>
      <c r="E14" s="1" t="n">
        <v>0.038</v>
      </c>
      <c r="F14" s="7" t="n">
        <f aca="false">(D14*E14)*1000</f>
        <v>80701.6015438356</v>
      </c>
      <c r="H14" s="1" t="n">
        <v>1980</v>
      </c>
      <c r="I14" s="1" t="n">
        <v>458000</v>
      </c>
      <c r="J14" s="0" t="n">
        <v>290865.20537996</v>
      </c>
      <c r="K14" s="1"/>
      <c r="L14" s="1"/>
      <c r="M14" s="1"/>
      <c r="N14" s="1" t="n">
        <f aca="false">I14/1000</f>
        <v>458</v>
      </c>
      <c r="O14" s="7" t="n">
        <f aca="false">J14/1000</f>
        <v>290.86520537996</v>
      </c>
      <c r="P14" s="7" t="n">
        <v>194.801928504818</v>
      </c>
    </row>
    <row collapsed="false" customFormat="false" customHeight="true" hidden="false" ht="15" outlineLevel="0" r="15">
      <c r="A15" s="5" t="n">
        <v>3</v>
      </c>
      <c r="B15" s="0" t="n">
        <v>1233.35803</v>
      </c>
      <c r="C15" s="8" t="n">
        <f aca="false">+B14*EXP(-0.33)</f>
        <v>2653.3788262109</v>
      </c>
      <c r="D15" s="9" t="n">
        <f aca="false">+B14-C15</f>
        <v>1037.3865537891</v>
      </c>
      <c r="E15" s="1" t="n">
        <v>0.05</v>
      </c>
      <c r="F15" s="7" t="n">
        <f aca="false">(D15*E15)*1000</f>
        <v>51869.3276894549</v>
      </c>
      <c r="H15" s="1" t="n">
        <v>1981</v>
      </c>
      <c r="I15" s="1" t="n">
        <v>574000</v>
      </c>
      <c r="J15" s="0" t="n">
        <v>333564.096057546</v>
      </c>
      <c r="K15" s="1"/>
      <c r="L15" s="1"/>
      <c r="M15" s="1"/>
      <c r="N15" s="1" t="n">
        <f aca="false">I15/1000</f>
        <v>574</v>
      </c>
      <c r="O15" s="7" t="n">
        <f aca="false">J15/1000</f>
        <v>333.564096057546</v>
      </c>
      <c r="P15" s="7" t="n">
        <v>216.516642031285</v>
      </c>
    </row>
    <row collapsed="false" customFormat="false" customHeight="true" hidden="false" ht="15" outlineLevel="0" r="16">
      <c r="A16" s="5" t="n">
        <v>4</v>
      </c>
      <c r="B16" s="0" t="n">
        <v>622.249573</v>
      </c>
      <c r="C16" s="8" t="n">
        <f aca="false">+B15*EXP(-0.33)</f>
        <v>886.690359585846</v>
      </c>
      <c r="D16" s="9" t="n">
        <f aca="false">+B15-C16</f>
        <v>346.667670414154</v>
      </c>
      <c r="E16" s="1" t="n">
        <v>0.064</v>
      </c>
      <c r="F16" s="7" t="n">
        <f aca="false">(D16*E16)*1000</f>
        <v>22186.7309065059</v>
      </c>
      <c r="H16" s="1" t="n">
        <v>1982</v>
      </c>
      <c r="I16" s="1" t="n">
        <v>606000</v>
      </c>
      <c r="J16" s="0" t="n">
        <v>305568.469201962</v>
      </c>
      <c r="K16" s="1"/>
      <c r="L16" s="1"/>
      <c r="M16" s="1"/>
      <c r="N16" s="1" t="n">
        <f aca="false">I16/1000</f>
        <v>606</v>
      </c>
      <c r="O16" s="7" t="n">
        <f aca="false">J16/1000</f>
        <v>305.568469201962</v>
      </c>
      <c r="P16" s="7" t="n">
        <v>206.945586755012</v>
      </c>
    </row>
    <row collapsed="false" customFormat="false" customHeight="true" hidden="false" ht="15" outlineLevel="0" r="17">
      <c r="A17" s="5" t="n">
        <v>5</v>
      </c>
      <c r="B17" s="0" t="n">
        <v>189.610992</v>
      </c>
      <c r="C17" s="8" t="n">
        <f aca="false">+B16*EXP(-0.33)</f>
        <v>447.349986147582</v>
      </c>
      <c r="D17" s="9" t="n">
        <f aca="false">+B16-C17</f>
        <v>174.899586852418</v>
      </c>
      <c r="E17" s="1" t="n">
        <v>0.067</v>
      </c>
      <c r="F17" s="7" t="n">
        <f aca="false">(D17*E17)*1000</f>
        <v>11718.272319112</v>
      </c>
      <c r="H17" s="1" t="n">
        <v>1983</v>
      </c>
      <c r="I17" s="1" t="n">
        <v>561000</v>
      </c>
      <c r="J17" s="0" t="n">
        <v>298950.564345947</v>
      </c>
      <c r="K17" s="1"/>
      <c r="L17" s="1"/>
      <c r="M17" s="1"/>
      <c r="N17" s="1" t="n">
        <f aca="false">I17/1000</f>
        <v>561</v>
      </c>
      <c r="O17" s="7" t="n">
        <f aca="false">J17/1000</f>
        <v>298.950564345947</v>
      </c>
      <c r="P17" s="7" t="n">
        <v>183.837404131799</v>
      </c>
    </row>
    <row collapsed="false" customFormat="false" customHeight="true" hidden="false" ht="15" outlineLevel="0" r="18">
      <c r="A18" s="5" t="n">
        <v>6</v>
      </c>
      <c r="B18" s="0" t="n">
        <v>78.1228104</v>
      </c>
      <c r="C18" s="8" t="n">
        <f aca="false">+B17*EXP(-0.33)+B18*EXP(-0.33)</f>
        <v>192.480184787334</v>
      </c>
      <c r="D18" s="9" t="n">
        <f aca="false">(B17+B18)-C18</f>
        <v>75.2536176126664</v>
      </c>
      <c r="E18" s="1" t="n">
        <v>0.1</v>
      </c>
      <c r="F18" s="7" t="n">
        <f aca="false">(D18*E18)*1000</f>
        <v>7525.36176126664</v>
      </c>
      <c r="H18" s="1" t="n">
        <v>1984</v>
      </c>
      <c r="I18" s="1" t="n">
        <v>615000</v>
      </c>
      <c r="J18" s="0" t="n">
        <v>365896.1377219</v>
      </c>
      <c r="K18" s="1"/>
      <c r="L18" s="1"/>
      <c r="M18" s="1"/>
      <c r="N18" s="1" t="n">
        <f aca="false">I18/1000</f>
        <v>615</v>
      </c>
      <c r="O18" s="7" t="n">
        <f aca="false">J18/1000</f>
        <v>365.8961377219</v>
      </c>
      <c r="P18" s="7" t="n">
        <v>206.00475492423</v>
      </c>
    </row>
    <row collapsed="false" customFormat="false" customHeight="true" hidden="false" ht="15" outlineLevel="0" r="19">
      <c r="F19" s="7" t="n">
        <f aca="false">SUM(F13:F18)</f>
        <v>200602.550943601</v>
      </c>
      <c r="H19" s="1" t="n">
        <v>1985</v>
      </c>
      <c r="I19" s="1" t="n">
        <v>718000</v>
      </c>
      <c r="J19" s="0" t="n">
        <v>343189.747076349</v>
      </c>
      <c r="K19" s="1"/>
      <c r="L19" s="1"/>
      <c r="M19" s="1"/>
      <c r="N19" s="1" t="n">
        <f aca="false">I19/1000</f>
        <v>718</v>
      </c>
      <c r="O19" s="7" t="n">
        <f aca="false">J19/1000</f>
        <v>343.189747076349</v>
      </c>
      <c r="P19" s="7" t="n">
        <v>208.439454263198</v>
      </c>
    </row>
    <row collapsed="false" customFormat="false" customHeight="true" hidden="false" ht="15" outlineLevel="0" r="20">
      <c r="A20" s="0" t="s">
        <v>2</v>
      </c>
      <c r="B20" s="0" t="n">
        <v>1979</v>
      </c>
      <c r="C20" s="1" t="s">
        <v>3</v>
      </c>
      <c r="D20" s="1" t="s">
        <v>19</v>
      </c>
      <c r="E20" s="1" t="s">
        <v>5</v>
      </c>
      <c r="F20" s="1" t="s">
        <v>6</v>
      </c>
      <c r="H20" s="1" t="n">
        <v>1986</v>
      </c>
      <c r="I20" s="1" t="n">
        <v>668000</v>
      </c>
      <c r="J20" s="0" t="n">
        <v>303382.542204054</v>
      </c>
      <c r="K20" s="1"/>
      <c r="L20" s="1"/>
      <c r="M20" s="1"/>
      <c r="N20" s="1" t="n">
        <f aca="false">I20/1000</f>
        <v>668</v>
      </c>
      <c r="O20" s="7" t="n">
        <f aca="false">J20/1000</f>
        <v>303.382542204054</v>
      </c>
      <c r="P20" s="7" t="n">
        <v>187.36299766933</v>
      </c>
    </row>
    <row collapsed="false" customFormat="false" customHeight="true" hidden="false" ht="15" outlineLevel="0" r="21">
      <c r="A21" s="5" t="n">
        <v>0</v>
      </c>
      <c r="B21" s="0" t="n">
        <v>13689.4443</v>
      </c>
      <c r="C21" s="1"/>
      <c r="D21" s="1"/>
      <c r="E21" s="1" t="n">
        <v>0</v>
      </c>
      <c r="F21" s="1"/>
      <c r="H21" s="1" t="n">
        <v>1987</v>
      </c>
      <c r="I21" s="1" t="n">
        <v>564000</v>
      </c>
      <c r="J21" s="0" t="n">
        <v>255711.909609388</v>
      </c>
      <c r="K21" s="1"/>
      <c r="L21" s="1"/>
      <c r="M21" s="1"/>
      <c r="N21" s="1" t="n">
        <f aca="false">I21/1000</f>
        <v>564</v>
      </c>
      <c r="O21" s="7" t="n">
        <f aca="false">J21/1000</f>
        <v>255.711909609388</v>
      </c>
      <c r="P21" s="7" t="n">
        <v>177.695537063346</v>
      </c>
    </row>
    <row collapsed="false" customFormat="false" customHeight="true" hidden="false" ht="15" outlineLevel="0" r="22">
      <c r="A22" s="5" t="n">
        <v>1</v>
      </c>
      <c r="B22" s="0" t="n">
        <v>9250.82129</v>
      </c>
      <c r="C22" s="8" t="n">
        <f aca="false">+B21*EXP(1/2*(-0.33))</f>
        <v>11607.1936344322</v>
      </c>
      <c r="D22" s="9" t="n">
        <f aca="false">+B21-C22</f>
        <v>2082.25066556779</v>
      </c>
      <c r="E22" s="1" t="n">
        <v>0.015</v>
      </c>
      <c r="F22" s="7" t="n">
        <f aca="false">(D22*E22)*1000</f>
        <v>31233.7599835169</v>
      </c>
      <c r="H22" s="1" t="n">
        <v>1988</v>
      </c>
      <c r="I22" s="1" t="n">
        <v>491000</v>
      </c>
      <c r="J22" s="0" t="n">
        <v>251894.088106824</v>
      </c>
      <c r="K22" s="1"/>
      <c r="L22" s="1"/>
      <c r="M22" s="1"/>
      <c r="N22" s="1" t="n">
        <f aca="false">I22/1000</f>
        <v>491</v>
      </c>
      <c r="O22" s="7" t="n">
        <f aca="false">J22/1000</f>
        <v>251.894088106824</v>
      </c>
      <c r="P22" s="7" t="n">
        <v>161.530578058523</v>
      </c>
    </row>
    <row collapsed="false" customFormat="false" customHeight="true" hidden="false" ht="15" outlineLevel="0" r="23">
      <c r="A23" s="5" t="n">
        <v>2</v>
      </c>
      <c r="B23" s="0" t="n">
        <v>4137.51318</v>
      </c>
      <c r="C23" s="8" t="n">
        <f aca="false">+B22*EXP(-0.33)</f>
        <v>6650.63497911835</v>
      </c>
      <c r="D23" s="9" t="n">
        <f aca="false">+B22-C23</f>
        <v>2600.18631088165</v>
      </c>
      <c r="E23" s="1" t="n">
        <v>0.038</v>
      </c>
      <c r="F23" s="7" t="n">
        <f aca="false">(D23*E23)*1000</f>
        <v>98807.0798135028</v>
      </c>
      <c r="H23" s="1" t="n">
        <v>1989</v>
      </c>
      <c r="I23" s="1" t="n">
        <v>411000</v>
      </c>
      <c r="J23" s="0" t="n">
        <v>222091.382483069</v>
      </c>
      <c r="K23" s="1"/>
      <c r="L23" s="1"/>
      <c r="M23" s="1"/>
      <c r="N23" s="1" t="n">
        <f aca="false">I23/1000</f>
        <v>411</v>
      </c>
      <c r="O23" s="7" t="n">
        <f aca="false">J23/1000</f>
        <v>222.091382483069</v>
      </c>
      <c r="P23" s="7" t="n">
        <v>140.9612</v>
      </c>
    </row>
    <row collapsed="false" customFormat="false" customHeight="true" hidden="false" ht="15" outlineLevel="0" r="24">
      <c r="A24" s="5" t="n">
        <v>3</v>
      </c>
      <c r="B24" s="0" t="n">
        <v>1781.14075</v>
      </c>
      <c r="C24" s="8" t="n">
        <f aca="false">+B23*EXP(-0.33)</f>
        <v>2974.5564224894</v>
      </c>
      <c r="D24" s="9" t="n">
        <f aca="false">+B23-C24</f>
        <v>1162.9567575106</v>
      </c>
      <c r="E24" s="1" t="n">
        <v>0.05</v>
      </c>
      <c r="F24" s="7" t="n">
        <f aca="false">(D24*E24)*1000</f>
        <v>58147.8378755299</v>
      </c>
      <c r="H24" s="1" t="n">
        <v>1990</v>
      </c>
      <c r="I24" s="1" t="n">
        <v>373000</v>
      </c>
      <c r="J24" s="0" t="n">
        <v>198610.015090807</v>
      </c>
      <c r="K24" s="1"/>
      <c r="L24" s="1"/>
      <c r="M24" s="1"/>
      <c r="N24" s="1" t="n">
        <f aca="false">I24/1000</f>
        <v>373</v>
      </c>
      <c r="O24" s="7" t="n">
        <f aca="false">J24/1000</f>
        <v>198.610015090807</v>
      </c>
      <c r="P24" s="7" t="n">
        <v>149.42935</v>
      </c>
    </row>
    <row collapsed="false" customFormat="false" customHeight="true" hidden="false" ht="15" outlineLevel="0" r="25">
      <c r="A25" s="5" t="n">
        <v>4</v>
      </c>
      <c r="B25" s="0" t="n">
        <v>612.527466</v>
      </c>
      <c r="C25" s="8" t="n">
        <f aca="false">+B24*EXP(-0.33)</f>
        <v>1280.50435775774</v>
      </c>
      <c r="D25" s="9" t="n">
        <f aca="false">+B24-C25</f>
        <v>500.636392242259</v>
      </c>
      <c r="E25" s="1" t="n">
        <v>0.064</v>
      </c>
      <c r="F25" s="7" t="n">
        <f aca="false">(D25*E25)*1000</f>
        <v>32040.7291035046</v>
      </c>
      <c r="H25" s="1" t="n">
        <v>1991</v>
      </c>
      <c r="I25" s="1" t="n">
        <v>378000</v>
      </c>
      <c r="J25" s="0" t="n">
        <v>191308.145852819</v>
      </c>
      <c r="K25" s="1" t="n">
        <v>8318</v>
      </c>
      <c r="L25" s="1" t="n">
        <v>1123</v>
      </c>
      <c r="M25" s="1" t="n">
        <f aca="false">8078/1000</f>
        <v>8.078</v>
      </c>
      <c r="N25" s="1" t="n">
        <f aca="false">I25/1000</f>
        <v>378</v>
      </c>
      <c r="O25" s="7" t="n">
        <f aca="false">J25/1000</f>
        <v>191.308145852819</v>
      </c>
      <c r="P25" s="7" t="n">
        <v>132.5872</v>
      </c>
      <c r="Q25" s="10" t="n">
        <f aca="false">M25/P25*100</f>
        <v>6.09259415690202</v>
      </c>
      <c r="R25" s="10" t="n">
        <f aca="false">M25/N25*100</f>
        <v>2.13703703703704</v>
      </c>
      <c r="S25" s="10" t="n">
        <f aca="false">M25/O25*100</f>
        <v>4.22250707830012</v>
      </c>
    </row>
    <row collapsed="false" customFormat="false" customHeight="true" hidden="false" ht="15" outlineLevel="0" r="26">
      <c r="A26" s="5" t="n">
        <v>5</v>
      </c>
      <c r="B26" s="0" t="n">
        <v>322.625061</v>
      </c>
      <c r="C26" s="8" t="n">
        <f aca="false">+B25*EXP(-0.33)</f>
        <v>440.360532686317</v>
      </c>
      <c r="D26" s="9" t="n">
        <f aca="false">+B25-C26</f>
        <v>172.166933313683</v>
      </c>
      <c r="E26" s="1" t="n">
        <v>0.067</v>
      </c>
      <c r="F26" s="7" t="n">
        <f aca="false">(D26*E26)*1000</f>
        <v>11535.1845320167</v>
      </c>
      <c r="H26" s="1" t="n">
        <v>1992</v>
      </c>
      <c r="I26" s="1" t="n">
        <v>493000</v>
      </c>
      <c r="J26" s="0" t="n">
        <v>244807.713087481</v>
      </c>
      <c r="K26" s="1" t="n">
        <v>8318</v>
      </c>
      <c r="L26" s="1" t="n">
        <v>1123</v>
      </c>
      <c r="M26" s="1" t="n">
        <f aca="false">8078/1000</f>
        <v>8.078</v>
      </c>
      <c r="N26" s="1" t="n">
        <f aca="false">I26/1000</f>
        <v>493</v>
      </c>
      <c r="O26" s="7" t="n">
        <f aca="false">J26/1000</f>
        <v>244.807713087481</v>
      </c>
      <c r="P26" s="7" t="n">
        <v>130.2495</v>
      </c>
      <c r="Q26" s="10" t="n">
        <f aca="false">M26/P26*100</f>
        <v>6.2019431936399</v>
      </c>
      <c r="R26" s="10" t="n">
        <f aca="false">M26/N26*100</f>
        <v>1.63853955375254</v>
      </c>
      <c r="S26" s="10" t="n">
        <f aca="false">M26/O26*100</f>
        <v>3.29973263428729</v>
      </c>
    </row>
    <row collapsed="false" customFormat="false" customHeight="true" hidden="false" ht="15" outlineLevel="0" r="27">
      <c r="A27" s="5" t="n">
        <v>6</v>
      </c>
      <c r="B27" s="0" t="n">
        <v>140.609329</v>
      </c>
      <c r="C27" s="8" t="n">
        <f aca="false">+B26*EXP(-0.33)+B27*EXP(-0.33)</f>
        <v>333.030197112861</v>
      </c>
      <c r="D27" s="9" t="n">
        <f aca="false">(B26+B27)-C27</f>
        <v>130.204192887139</v>
      </c>
      <c r="E27" s="1" t="n">
        <v>0.1</v>
      </c>
      <c r="F27" s="7" t="n">
        <f aca="false">(D27*E27)*1000</f>
        <v>13020.4192887139</v>
      </c>
      <c r="H27" s="1" t="n">
        <v>1993</v>
      </c>
      <c r="I27" s="1" t="n">
        <v>547000</v>
      </c>
      <c r="J27" s="0" t="n">
        <v>264125.579643667</v>
      </c>
      <c r="K27" s="1" t="n">
        <v>8318</v>
      </c>
      <c r="L27" s="1" t="n">
        <v>1123</v>
      </c>
      <c r="M27" s="1" t="n">
        <f aca="false">8078/1000</f>
        <v>8.078</v>
      </c>
      <c r="N27" s="1" t="n">
        <f aca="false">I27/1000</f>
        <v>547</v>
      </c>
      <c r="O27" s="7" t="n">
        <f aca="false">J27/1000</f>
        <v>264.125579643667</v>
      </c>
      <c r="P27" s="7" t="n">
        <v>142.494776</v>
      </c>
      <c r="Q27" s="10" t="n">
        <f aca="false">M27/P27*100</f>
        <v>5.66897975263318</v>
      </c>
      <c r="R27" s="10" t="n">
        <f aca="false">M27/N27*100</f>
        <v>1.47678244972578</v>
      </c>
      <c r="S27" s="10" t="n">
        <f aca="false">M27/O27*100</f>
        <v>3.05839366671644</v>
      </c>
    </row>
    <row collapsed="false" customFormat="false" customHeight="true" hidden="false" ht="15" outlineLevel="0" r="28">
      <c r="F28" s="7" t="n">
        <f aca="false">SUM(F22:F27)</f>
        <v>244785.010596785</v>
      </c>
      <c r="H28" s="1" t="n">
        <v>1994</v>
      </c>
      <c r="I28" s="1" t="n">
        <v>552000</v>
      </c>
      <c r="J28" s="0" t="n">
        <v>234228.88664174</v>
      </c>
      <c r="K28" s="1" t="n">
        <v>8318</v>
      </c>
      <c r="L28" s="1" t="n">
        <v>1123</v>
      </c>
      <c r="M28" s="1" t="n">
        <f aca="false">8078/1000</f>
        <v>8.078</v>
      </c>
      <c r="N28" s="1" t="n">
        <f aca="false">I28/1000</f>
        <v>552</v>
      </c>
      <c r="O28" s="7" t="n">
        <f aca="false">J28/1000</f>
        <v>234.22888664174</v>
      </c>
      <c r="P28" s="7" t="n">
        <v>136.5819</v>
      </c>
      <c r="Q28" s="10" t="n">
        <f aca="false">M28/P28*100</f>
        <v>5.91440007790198</v>
      </c>
      <c r="R28" s="10" t="n">
        <f aca="false">M28/N28*100</f>
        <v>1.46340579710145</v>
      </c>
      <c r="S28" s="10" t="n">
        <f aca="false">M28/O28*100</f>
        <v>3.44876335101893</v>
      </c>
    </row>
    <row collapsed="false" customFormat="false" customHeight="true" hidden="false" ht="15" outlineLevel="0" r="29">
      <c r="A29" s="1" t="s">
        <v>2</v>
      </c>
      <c r="B29" s="1" t="n">
        <v>1980</v>
      </c>
      <c r="C29" s="1" t="s">
        <v>3</v>
      </c>
      <c r="D29" s="1" t="s">
        <v>20</v>
      </c>
      <c r="E29" s="1" t="s">
        <v>5</v>
      </c>
      <c r="F29" s="1" t="s">
        <v>6</v>
      </c>
      <c r="H29" s="1" t="n">
        <v>1995</v>
      </c>
      <c r="I29" s="1" t="n">
        <v>604000</v>
      </c>
      <c r="J29" s="0" t="n">
        <v>212507.314956667</v>
      </c>
      <c r="K29" s="1" t="n">
        <v>8318</v>
      </c>
      <c r="L29" s="1" t="n">
        <v>1123</v>
      </c>
      <c r="M29" s="1" t="n">
        <f aca="false">8078/1000</f>
        <v>8.078</v>
      </c>
      <c r="N29" s="1" t="n">
        <f aca="false">I29/1000</f>
        <v>604</v>
      </c>
      <c r="O29" s="7" t="n">
        <f aca="false">J29/1000</f>
        <v>212.507314956667</v>
      </c>
      <c r="P29" s="7" t="n">
        <v>125.279738</v>
      </c>
      <c r="Q29" s="10" t="n">
        <f aca="false">M29/P29*100</f>
        <v>6.44797006200635</v>
      </c>
      <c r="R29" s="10" t="n">
        <f aca="false">M29/N29*100</f>
        <v>1.33741721854305</v>
      </c>
      <c r="S29" s="10" t="n">
        <f aca="false">M29/O29*100</f>
        <v>3.80128091197576</v>
      </c>
    </row>
    <row collapsed="false" customFormat="false" customHeight="true" hidden="false" ht="15" outlineLevel="0" r="30">
      <c r="A30" s="5" t="n">
        <v>0</v>
      </c>
      <c r="B30" s="1" t="n">
        <v>14888.1279</v>
      </c>
      <c r="C30" s="1"/>
      <c r="D30" s="1"/>
      <c r="E30" s="1" t="n">
        <v>0</v>
      </c>
      <c r="F30" s="1"/>
      <c r="H30" s="1" t="n">
        <v>1996</v>
      </c>
      <c r="I30" s="1" t="n">
        <v>409000</v>
      </c>
      <c r="J30" s="0" t="n">
        <v>193035.603529486</v>
      </c>
      <c r="K30" s="1" t="n">
        <v>8318</v>
      </c>
      <c r="L30" s="1" t="n">
        <v>1123</v>
      </c>
      <c r="M30" s="1" t="n">
        <f aca="false">8078/1000</f>
        <v>8.078</v>
      </c>
      <c r="N30" s="1" t="n">
        <f aca="false">I30/1000</f>
        <v>409</v>
      </c>
      <c r="O30" s="7" t="n">
        <f aca="false">J30/1000</f>
        <v>193.035603529486</v>
      </c>
      <c r="P30" s="7" t="n">
        <v>116.736193</v>
      </c>
      <c r="Q30" s="10" t="n">
        <f aca="false">M30/P30*100</f>
        <v>6.91987616899585</v>
      </c>
      <c r="R30" s="10" t="n">
        <f aca="false">M30/N30*100</f>
        <v>1.97506112469438</v>
      </c>
      <c r="S30" s="10" t="n">
        <f aca="false">M30/O30*100</f>
        <v>4.18472025486536</v>
      </c>
    </row>
    <row collapsed="false" customFormat="false" customHeight="true" hidden="false" ht="15" outlineLevel="0" r="31">
      <c r="A31" s="5" t="n">
        <v>1</v>
      </c>
      <c r="B31" s="1" t="n">
        <v>10911.6582</v>
      </c>
      <c r="C31" s="8" t="n">
        <f aca="false">+B30*EXP(1/2*(-0.33))</f>
        <v>12623.5499120656</v>
      </c>
      <c r="D31" s="9" t="n">
        <f aca="false">+B30-C31</f>
        <v>2264.57798793436</v>
      </c>
      <c r="E31" s="1" t="n">
        <v>0.015</v>
      </c>
      <c r="F31" s="7" t="n">
        <f aca="false">(D31*E31)*1000</f>
        <v>33968.6698190153</v>
      </c>
      <c r="H31" s="1" t="n">
        <v>1997</v>
      </c>
      <c r="I31" s="1" t="n">
        <v>362000</v>
      </c>
      <c r="J31" s="0" t="n">
        <v>181378.133448489</v>
      </c>
      <c r="K31" s="1" t="n">
        <v>8318</v>
      </c>
      <c r="L31" s="1" t="n">
        <v>1123</v>
      </c>
      <c r="M31" s="1" t="n">
        <f aca="false">8078/1000</f>
        <v>8.078</v>
      </c>
      <c r="N31" s="1" t="n">
        <f aca="false">I31/1000</f>
        <v>362</v>
      </c>
      <c r="O31" s="7" t="n">
        <f aca="false">J31/1000</f>
        <v>181.378133448489</v>
      </c>
      <c r="P31" s="7" t="n">
        <v>115.814076</v>
      </c>
      <c r="Q31" s="10" t="n">
        <f aca="false">M31/P31*100</f>
        <v>6.97497254133427</v>
      </c>
      <c r="R31" s="10" t="n">
        <f aca="false">M31/N31*100</f>
        <v>2.23149171270718</v>
      </c>
      <c r="S31" s="10" t="n">
        <f aca="false">M31/O31*100</f>
        <v>4.4536790882205</v>
      </c>
    </row>
    <row collapsed="false" customFormat="false" customHeight="true" hidden="false" ht="15" outlineLevel="0" r="32">
      <c r="A32" s="5" t="n">
        <v>2</v>
      </c>
      <c r="B32" s="1" t="n">
        <v>5111.72266</v>
      </c>
      <c r="C32" s="8" t="n">
        <f aca="false">+B31*EXP(-0.33)</f>
        <v>7844.65005107709</v>
      </c>
      <c r="D32" s="9" t="n">
        <f aca="false">+B31-C32</f>
        <v>3067.00814892291</v>
      </c>
      <c r="E32" s="1" t="n">
        <v>0.038</v>
      </c>
      <c r="F32" s="7" t="n">
        <f aca="false">(D32*E32)*1000</f>
        <v>116546.309659071</v>
      </c>
      <c r="H32" s="1" t="n">
        <v>1998</v>
      </c>
      <c r="I32" s="1" t="n">
        <v>313000</v>
      </c>
      <c r="J32" s="0" t="n">
        <v>157765.331671743</v>
      </c>
      <c r="K32" s="1" t="n">
        <v>8318</v>
      </c>
      <c r="L32" s="1" t="n">
        <v>1123</v>
      </c>
      <c r="M32" s="1" t="n">
        <f aca="false">8078/1000</f>
        <v>8.078</v>
      </c>
      <c r="N32" s="1" t="n">
        <f aca="false">I32/1000</f>
        <v>313</v>
      </c>
      <c r="O32" s="7" t="n">
        <f aca="false">J32/1000</f>
        <v>157.765331671743</v>
      </c>
      <c r="P32" s="7" t="n">
        <v>108.92368080001</v>
      </c>
      <c r="Q32" s="10" t="n">
        <f aca="false">M32/P32*100</f>
        <v>7.41620182192673</v>
      </c>
      <c r="R32" s="10" t="n">
        <f aca="false">M32/N32*100</f>
        <v>2.58083067092652</v>
      </c>
      <c r="S32" s="10" t="n">
        <f aca="false">M32/O32*100</f>
        <v>5.12026306058648</v>
      </c>
    </row>
    <row collapsed="false" customFormat="false" customHeight="true" hidden="false" ht="15" outlineLevel="0" r="33">
      <c r="A33" s="5" t="n">
        <v>3</v>
      </c>
      <c r="B33" s="1" t="n">
        <v>2021.44946</v>
      </c>
      <c r="C33" s="8" t="n">
        <f aca="false">+B32*EXP(-0.33)</f>
        <v>3674.93873899578</v>
      </c>
      <c r="D33" s="9" t="n">
        <f aca="false">+B32-C33</f>
        <v>1436.78392100422</v>
      </c>
      <c r="E33" s="1" t="n">
        <v>0.05</v>
      </c>
      <c r="F33" s="7" t="n">
        <f aca="false">(D33*E33)*1000</f>
        <v>71839.1960502112</v>
      </c>
      <c r="H33" s="1" t="n">
        <v>1999</v>
      </c>
      <c r="I33" s="1" t="n">
        <v>313000</v>
      </c>
      <c r="J33" s="0" t="n">
        <v>140486.396680899</v>
      </c>
      <c r="K33" s="1" t="n">
        <v>8318</v>
      </c>
      <c r="L33" s="1" t="n">
        <v>1123</v>
      </c>
      <c r="M33" s="1" t="n">
        <f aca="false">8078/1000</f>
        <v>8.078</v>
      </c>
      <c r="N33" s="1" t="n">
        <f aca="false">I33/1000</f>
        <v>313</v>
      </c>
      <c r="O33" s="7" t="n">
        <f aca="false">J33/1000</f>
        <v>140.486396680899</v>
      </c>
      <c r="P33" s="7" t="n">
        <v>94.0907946899336</v>
      </c>
      <c r="Q33" s="10" t="n">
        <f aca="false">M33/P33*100</f>
        <v>8.58532444817817</v>
      </c>
      <c r="R33" s="10" t="n">
        <f aca="false">M33/N33*100</f>
        <v>2.58083067092652</v>
      </c>
      <c r="S33" s="10" t="n">
        <f aca="false">M33/O33*100</f>
        <v>5.75002291385435</v>
      </c>
    </row>
    <row collapsed="false" customFormat="false" customHeight="true" hidden="false" ht="15" outlineLevel="0" r="34">
      <c r="A34" s="5" t="n">
        <v>4</v>
      </c>
      <c r="B34" s="1" t="n">
        <v>888.205383</v>
      </c>
      <c r="C34" s="8" t="n">
        <f aca="false">+B33*EXP(-0.33)</f>
        <v>1453.26799272715</v>
      </c>
      <c r="D34" s="9" t="n">
        <f aca="false">+B33-C34</f>
        <v>568.181467272849</v>
      </c>
      <c r="E34" s="1" t="n">
        <v>0.064</v>
      </c>
      <c r="F34" s="7" t="n">
        <f aca="false">(D34*E34)*1000</f>
        <v>36363.6139054623</v>
      </c>
      <c r="H34" s="1" t="n">
        <v>2000</v>
      </c>
      <c r="I34" s="1" t="n">
        <v>250000</v>
      </c>
      <c r="J34" s="0" t="n">
        <v>145079.628764729</v>
      </c>
      <c r="K34" s="1" t="n">
        <v>8318</v>
      </c>
      <c r="L34" s="1" t="n">
        <v>1123</v>
      </c>
      <c r="M34" s="1" t="n">
        <f aca="false">8078/1000</f>
        <v>8.078</v>
      </c>
      <c r="N34" s="1" t="n">
        <f aca="false">I34/1000</f>
        <v>250</v>
      </c>
      <c r="O34" s="7" t="n">
        <f aca="false">J34/1000</f>
        <v>145.079628764729</v>
      </c>
      <c r="P34" s="7" t="n">
        <v>85.7858439983226</v>
      </c>
      <c r="Q34" s="10" t="n">
        <f aca="false">M34/P34*100</f>
        <v>9.41647202323725</v>
      </c>
      <c r="R34" s="10" t="n">
        <f aca="false">M34/N34*100</f>
        <v>3.2312</v>
      </c>
      <c r="S34" s="10" t="n">
        <f aca="false">M34/O34*100</f>
        <v>5.56797675096056</v>
      </c>
    </row>
    <row collapsed="false" customFormat="false" customHeight="true" hidden="false" ht="15" outlineLevel="0" r="35">
      <c r="A35" s="5" t="n">
        <v>5</v>
      </c>
      <c r="B35" s="1" t="n">
        <v>310.217194</v>
      </c>
      <c r="C35" s="8" t="n">
        <f aca="false">+B34*EXP(-0.33)</f>
        <v>638.551930000694</v>
      </c>
      <c r="D35" s="9" t="n">
        <f aca="false">+B34-C35</f>
        <v>249.653452999306</v>
      </c>
      <c r="E35" s="1" t="n">
        <v>0.067</v>
      </c>
      <c r="F35" s="7" t="n">
        <f aca="false">(D35*E35)*1000</f>
        <v>16726.7813509535</v>
      </c>
      <c r="H35" s="1" t="n">
        <v>2001</v>
      </c>
      <c r="I35" s="1" t="n">
        <v>290000</v>
      </c>
      <c r="J35" s="0" t="n">
        <v>189827.803875153</v>
      </c>
      <c r="K35" s="1" t="n">
        <v>8318</v>
      </c>
      <c r="L35" s="1" t="n">
        <v>1123</v>
      </c>
      <c r="M35" s="1" t="n">
        <f aca="false">8078/1000</f>
        <v>8.078</v>
      </c>
      <c r="N35" s="1" t="n">
        <f aca="false">I35/1000</f>
        <v>290</v>
      </c>
      <c r="O35" s="7" t="n">
        <f aca="false">J35/1000</f>
        <v>189.827803875153</v>
      </c>
      <c r="P35" s="7" t="n">
        <v>101.957169</v>
      </c>
      <c r="Q35" s="10" t="n">
        <f aca="false">M35/P35*100</f>
        <v>7.92293477666097</v>
      </c>
      <c r="R35" s="10" t="n">
        <f aca="false">M35/N35*100</f>
        <v>2.78551724137931</v>
      </c>
      <c r="S35" s="10" t="n">
        <f aca="false">M35/O35*100</f>
        <v>4.25543562907823</v>
      </c>
    </row>
    <row collapsed="false" customFormat="false" customHeight="true" hidden="false" ht="15" outlineLevel="0" r="36">
      <c r="A36" s="5" t="n">
        <v>6</v>
      </c>
      <c r="B36" s="1" t="n">
        <v>238.410934</v>
      </c>
      <c r="C36" s="8" t="n">
        <f aca="false">+B35*EXP(-0.33)+B36*EXP(-0.33)</f>
        <v>394.421782047529</v>
      </c>
      <c r="D36" s="9" t="n">
        <f aca="false">(B35+B36)-C36</f>
        <v>154.206345952471</v>
      </c>
      <c r="E36" s="1" t="n">
        <v>0.1</v>
      </c>
      <c r="F36" s="7" t="n">
        <f aca="false">(D36*E36)*1000</f>
        <v>15420.6345952471</v>
      </c>
      <c r="H36" s="1" t="n">
        <v>2002</v>
      </c>
      <c r="I36" s="1" t="n">
        <v>422000</v>
      </c>
      <c r="J36" s="0" t="n">
        <v>202989.634481004</v>
      </c>
      <c r="K36" s="1" t="n">
        <v>8318</v>
      </c>
      <c r="L36" s="1" t="n">
        <v>1123</v>
      </c>
      <c r="M36" s="1" t="n">
        <f aca="false">8078/1000</f>
        <v>8.078</v>
      </c>
      <c r="N36" s="1" t="n">
        <f aca="false">I36/1000</f>
        <v>422</v>
      </c>
      <c r="O36" s="7" t="n">
        <f aca="false">J36/1000</f>
        <v>202.989634481004</v>
      </c>
      <c r="P36" s="7" t="n">
        <v>99.67254509</v>
      </c>
      <c r="Q36" s="10" t="n">
        <f aca="false">M36/P36*100</f>
        <v>8.10453870993855</v>
      </c>
      <c r="R36" s="10" t="n">
        <f aca="false">M36/N36*100</f>
        <v>1.91421800947867</v>
      </c>
      <c r="S36" s="10" t="n">
        <f aca="false">M36/O36*100</f>
        <v>3.97951354543473</v>
      </c>
    </row>
    <row collapsed="false" customFormat="false" customHeight="true" hidden="false" ht="15" outlineLevel="0" r="37">
      <c r="F37" s="7" t="n">
        <f aca="false">SUM(F31:F36)</f>
        <v>290865.20537996</v>
      </c>
      <c r="H37" s="1" t="n">
        <v>2003</v>
      </c>
      <c r="I37" s="1" t="n">
        <v>430000</v>
      </c>
      <c r="J37" s="0" t="n">
        <v>190221.81021019</v>
      </c>
      <c r="K37" s="1" t="n">
        <v>8318</v>
      </c>
      <c r="L37" s="1" t="n">
        <v>1123</v>
      </c>
      <c r="M37" s="1" t="n">
        <f aca="false">8078/1000</f>
        <v>8.078</v>
      </c>
      <c r="N37" s="1" t="n">
        <f aca="false">I37/1000</f>
        <v>430</v>
      </c>
      <c r="O37" s="7" t="n">
        <f aca="false">J37/1000</f>
        <v>190.22181021019</v>
      </c>
      <c r="P37" s="7" t="n">
        <v>97.83126462</v>
      </c>
      <c r="Q37" s="10" t="n">
        <f aca="false">M37/P37*100</f>
        <v>8.2570740870793</v>
      </c>
      <c r="R37" s="10" t="n">
        <f aca="false">M37/N37*100</f>
        <v>1.87860465116279</v>
      </c>
      <c r="S37" s="10" t="n">
        <f aca="false">M37/O37*100</f>
        <v>4.24662134750692</v>
      </c>
    </row>
    <row collapsed="false" customFormat="false" customHeight="true" hidden="false" ht="15" outlineLevel="0" r="38">
      <c r="A38" s="1" t="s">
        <v>2</v>
      </c>
      <c r="B38" s="1" t="n">
        <v>1981</v>
      </c>
      <c r="C38" s="1" t="s">
        <v>3</v>
      </c>
      <c r="D38" s="1" t="s">
        <v>21</v>
      </c>
      <c r="E38" s="1" t="s">
        <v>5</v>
      </c>
      <c r="F38" s="1" t="s">
        <v>6</v>
      </c>
      <c r="H38" s="1" t="n">
        <v>2004</v>
      </c>
      <c r="I38" s="1" t="n">
        <v>427000</v>
      </c>
      <c r="J38" s="0" t="n">
        <v>181850.087820755</v>
      </c>
      <c r="K38" s="1" t="n">
        <v>8318</v>
      </c>
      <c r="L38" s="1" t="n">
        <v>1123</v>
      </c>
      <c r="M38" s="1" t="n">
        <f aca="false">8078/1000</f>
        <v>8.078</v>
      </c>
      <c r="N38" s="1" t="n">
        <f aca="false">I38/1000</f>
        <v>427</v>
      </c>
      <c r="O38" s="7" t="n">
        <f aca="false">J38/1000</f>
        <v>181.850087820755</v>
      </c>
      <c r="P38" s="7" t="n">
        <v>98.0199888</v>
      </c>
      <c r="Q38" s="10" t="n">
        <f aca="false">M38/P38*100</f>
        <v>8.24117621200952</v>
      </c>
      <c r="R38" s="10" t="n">
        <f aca="false">M38/N38*100</f>
        <v>1.89180327868852</v>
      </c>
      <c r="S38" s="10" t="n">
        <f aca="false">M38/O38*100</f>
        <v>4.44212048330837</v>
      </c>
    </row>
    <row collapsed="false" customFormat="false" customHeight="true" hidden="false" ht="15" outlineLevel="0" r="39">
      <c r="A39" s="5" t="n">
        <v>0</v>
      </c>
      <c r="B39" s="1" t="n">
        <v>9455.43457</v>
      </c>
      <c r="C39" s="1"/>
      <c r="D39" s="1"/>
      <c r="E39" s="1" t="n">
        <v>0</v>
      </c>
      <c r="F39" s="1"/>
      <c r="H39" s="1" t="n">
        <v>2005</v>
      </c>
      <c r="I39" s="1" t="n">
        <v>345000</v>
      </c>
      <c r="J39" s="0" t="n">
        <v>221429.789779285</v>
      </c>
      <c r="K39" s="1" t="n">
        <v>8318</v>
      </c>
      <c r="L39" s="1" t="n">
        <v>1123</v>
      </c>
      <c r="M39" s="1" t="n">
        <f aca="false">8078/1000</f>
        <v>8.078</v>
      </c>
      <c r="N39" s="1" t="n">
        <f aca="false">I39/1000</f>
        <v>345</v>
      </c>
      <c r="O39" s="7" t="n">
        <f aca="false">J39/1000</f>
        <v>221.429789779285</v>
      </c>
      <c r="P39" s="7" t="n">
        <v>97.34491196</v>
      </c>
      <c r="Q39" s="10" t="n">
        <f aca="false">M39/P39*100</f>
        <v>8.29832791190908</v>
      </c>
      <c r="R39" s="10" t="n">
        <f aca="false">M39/N39*100</f>
        <v>2.34144927536232</v>
      </c>
      <c r="S39" s="10" t="n">
        <f aca="false">M39/O39*100</f>
        <v>3.64810895952704</v>
      </c>
    </row>
    <row collapsed="false" customFormat="false" customHeight="true" hidden="false" ht="15" outlineLevel="0" r="40">
      <c r="A40" s="5" t="n">
        <v>1</v>
      </c>
      <c r="B40" s="1" t="n">
        <v>12054.1084</v>
      </c>
      <c r="C40" s="8" t="n">
        <f aca="false">+B39*EXP(1/2*(-0.33))</f>
        <v>8017.20344131823</v>
      </c>
      <c r="D40" s="9" t="n">
        <f aca="false">+B39-C40</f>
        <v>1438.23112868177</v>
      </c>
      <c r="E40" s="1" t="n">
        <v>0.015</v>
      </c>
      <c r="F40" s="7" t="n">
        <f aca="false">(D40*E40)*1000</f>
        <v>21573.4669302266</v>
      </c>
      <c r="H40" s="1" t="n">
        <v>2006</v>
      </c>
      <c r="I40" s="1" t="n">
        <v>544000</v>
      </c>
      <c r="J40" s="0" t="n">
        <v>207468.940577574</v>
      </c>
      <c r="K40" s="1" t="n">
        <v>8318</v>
      </c>
      <c r="L40" s="1" t="n">
        <v>1123</v>
      </c>
      <c r="M40" s="1" t="n">
        <f aca="false">8078/1000</f>
        <v>8.078</v>
      </c>
      <c r="N40" s="1" t="n">
        <f aca="false">I40/1000</f>
        <v>544</v>
      </c>
      <c r="O40" s="7" t="n">
        <f aca="false">J40/1000</f>
        <v>207.468940577574</v>
      </c>
      <c r="P40" s="7" t="n">
        <v>87.02257825</v>
      </c>
      <c r="Q40" s="10" t="n">
        <f aca="false">M40/P40*100</f>
        <v>9.28264843727496</v>
      </c>
      <c r="R40" s="10" t="n">
        <f aca="false">M40/N40*100</f>
        <v>1.48492647058824</v>
      </c>
      <c r="S40" s="10" t="n">
        <f aca="false">M40/O40*100</f>
        <v>3.89359485690321</v>
      </c>
    </row>
    <row collapsed="false" customFormat="false" customHeight="true" hidden="false" ht="15" outlineLevel="0" r="41">
      <c r="A41" s="5" t="n">
        <v>2</v>
      </c>
      <c r="B41" s="1" t="n">
        <v>6435.42529</v>
      </c>
      <c r="C41" s="8" t="n">
        <f aca="false">+B40*EXP(-0.33)</f>
        <v>8665.98461412114</v>
      </c>
      <c r="D41" s="9" t="n">
        <f aca="false">+B40-C41</f>
        <v>3388.12378587886</v>
      </c>
      <c r="E41" s="1" t="n">
        <v>0.038</v>
      </c>
      <c r="F41" s="7" t="n">
        <f aca="false">(D41*E41)*1000</f>
        <v>128748.703863397</v>
      </c>
      <c r="H41" s="1" t="n">
        <v>2007</v>
      </c>
      <c r="I41" s="1" t="n">
        <v>521000</v>
      </c>
      <c r="J41" s="0" t="n">
        <v>173462.92765035</v>
      </c>
      <c r="K41" s="1" t="n">
        <v>8318</v>
      </c>
      <c r="L41" s="1" t="n">
        <v>1123</v>
      </c>
      <c r="M41" s="1" t="n">
        <f aca="false">8078/1000</f>
        <v>8.078</v>
      </c>
      <c r="N41" s="1" t="n">
        <f aca="false">I41/1000</f>
        <v>521</v>
      </c>
      <c r="O41" s="7" t="n">
        <f aca="false">J41/1000</f>
        <v>173.46292765035</v>
      </c>
      <c r="P41" s="7" t="n">
        <v>96.46857</v>
      </c>
      <c r="Q41" s="10" t="n">
        <f aca="false">M41/P41*100</f>
        <v>8.37371176954318</v>
      </c>
      <c r="R41" s="10" t="n">
        <f aca="false">M41/N41*100</f>
        <v>1.55047984644914</v>
      </c>
      <c r="S41" s="10" t="n">
        <f aca="false">M41/O41*100</f>
        <v>4.65690283763852</v>
      </c>
    </row>
    <row collapsed="false" customFormat="false" customHeight="true" hidden="false" ht="15" outlineLevel="0" r="42">
      <c r="A42" s="5" t="n">
        <v>3</v>
      </c>
      <c r="B42" s="1" t="n">
        <v>2711.27026</v>
      </c>
      <c r="C42" s="8" t="n">
        <f aca="false">+B41*EXP(-0.33)</f>
        <v>4626.57997570904</v>
      </c>
      <c r="D42" s="9" t="n">
        <f aca="false">+B41-C42</f>
        <v>1808.84531429096</v>
      </c>
      <c r="E42" s="1" t="n">
        <v>0.05</v>
      </c>
      <c r="F42" s="7" t="n">
        <f aca="false">(D42*E42)*1000</f>
        <v>90442.2657145482</v>
      </c>
      <c r="H42" s="1" t="n">
        <v>2008</v>
      </c>
      <c r="I42" s="1" t="n">
        <v>379000</v>
      </c>
      <c r="J42" s="0" t="n">
        <v>138485.646929485</v>
      </c>
      <c r="K42" s="1" t="n">
        <v>8318</v>
      </c>
      <c r="L42" s="1" t="n">
        <v>1123</v>
      </c>
      <c r="M42" s="1" t="n">
        <f aca="false">8078/1000</f>
        <v>8.078</v>
      </c>
      <c r="N42" s="1" t="n">
        <f aca="false">I42/1000</f>
        <v>379</v>
      </c>
      <c r="O42" s="7" t="n">
        <f aca="false">J42/1000</f>
        <v>138.485646929485</v>
      </c>
      <c r="P42" s="7" t="n">
        <v>101.464372743126</v>
      </c>
      <c r="Q42" s="10" t="n">
        <f aca="false">M42/P42*100</f>
        <v>7.96141520575977</v>
      </c>
      <c r="R42" s="10" t="n">
        <f aca="false">M42/N42*100</f>
        <v>2.13139841688654</v>
      </c>
      <c r="S42" s="10" t="n">
        <f aca="false">M42/O42*100</f>
        <v>5.83309547170125</v>
      </c>
    </row>
    <row collapsed="false" customFormat="false" customHeight="true" hidden="false" ht="15" outlineLevel="0" r="43">
      <c r="A43" s="5" t="n">
        <v>4</v>
      </c>
      <c r="B43" s="1" t="n">
        <v>1123.00989</v>
      </c>
      <c r="C43" s="8" t="n">
        <f aca="false">+B42*EXP(-0.33)</f>
        <v>1949.19653766215</v>
      </c>
      <c r="D43" s="9" t="n">
        <f aca="false">+B42-C43</f>
        <v>762.073722337851</v>
      </c>
      <c r="E43" s="1" t="n">
        <v>0.064</v>
      </c>
      <c r="F43" s="7" t="n">
        <f aca="false">(D43*E43)*1000</f>
        <v>48772.7182296224</v>
      </c>
      <c r="H43" s="1" t="n">
        <v>2009</v>
      </c>
      <c r="I43" s="1" t="n">
        <v>263000</v>
      </c>
      <c r="J43" s="0" t="n">
        <v>119528.763762496</v>
      </c>
      <c r="K43" s="1"/>
      <c r="L43" s="1"/>
      <c r="M43" s="1"/>
      <c r="N43" s="1" t="n">
        <f aca="false">I43/1000</f>
        <v>263</v>
      </c>
      <c r="O43" s="7" t="n">
        <f aca="false">J43/1000</f>
        <v>119.528763762496</v>
      </c>
      <c r="P43" s="7" t="n">
        <v>87.7395263</v>
      </c>
    </row>
    <row collapsed="false" customFormat="false" customHeight="true" hidden="false" ht="15" outlineLevel="0" r="44">
      <c r="A44" s="5" t="n">
        <v>5</v>
      </c>
      <c r="B44" s="1" t="n">
        <v>499.448822</v>
      </c>
      <c r="C44" s="8" t="n">
        <f aca="false">+B43*EXP(-0.33)</f>
        <v>807.358462799777</v>
      </c>
      <c r="D44" s="9" t="n">
        <f aca="false">+B43-C44</f>
        <v>315.651427200223</v>
      </c>
      <c r="E44" s="1" t="n">
        <v>0.067</v>
      </c>
      <c r="F44" s="7" t="n">
        <f aca="false">(D44*E44)*1000</f>
        <v>21148.645622415</v>
      </c>
      <c r="H44" s="1" t="n">
        <v>2010</v>
      </c>
      <c r="I44" s="1" t="n">
        <v>172000</v>
      </c>
      <c r="J44" s="0" t="n">
        <v>105026.028132483</v>
      </c>
      <c r="K44" s="1"/>
      <c r="L44" s="1"/>
      <c r="M44" s="1"/>
      <c r="N44" s="1" t="n">
        <f aca="false">I44/1000</f>
        <v>172</v>
      </c>
      <c r="O44" s="7" t="n">
        <f aca="false">J44/1000</f>
        <v>105.026028132483</v>
      </c>
      <c r="P44" s="7" t="n">
        <v>89.571</v>
      </c>
    </row>
    <row collapsed="false" customFormat="false" customHeight="true" hidden="false" ht="15" outlineLevel="0" r="45">
      <c r="A45" s="5" t="n">
        <v>6</v>
      </c>
      <c r="B45" s="1" t="n">
        <v>314.504486</v>
      </c>
      <c r="C45" s="8" t="n">
        <f aca="false">+B44*EXP(-0.33)+B45*EXP(-0.33)</f>
        <v>585.170351026626</v>
      </c>
      <c r="D45" s="9" t="n">
        <f aca="false">(B44+B45)-C45</f>
        <v>228.782956973374</v>
      </c>
      <c r="E45" s="1" t="n">
        <v>0.1</v>
      </c>
      <c r="F45" s="7" t="n">
        <f aca="false">(D45*E45)*1000</f>
        <v>22878.2956973374</v>
      </c>
      <c r="H45" s="1" t="n">
        <v>2011</v>
      </c>
      <c r="I45" s="1" t="n">
        <v>150000</v>
      </c>
      <c r="J45" s="0" t="n">
        <v>84107.771255488</v>
      </c>
      <c r="K45" s="1"/>
      <c r="L45" s="1"/>
      <c r="M45" s="1"/>
      <c r="N45" s="1" t="n">
        <f aca="false">I45/1000</f>
        <v>150</v>
      </c>
      <c r="O45" s="7" t="n">
        <f aca="false">J45/1000</f>
        <v>84.107771255488</v>
      </c>
    </row>
    <row collapsed="false" customFormat="false" customHeight="true" hidden="false" ht="15" outlineLevel="0" r="46">
      <c r="F46" s="7" t="n">
        <f aca="false">SUM(F40:F45)</f>
        <v>333564.096057546</v>
      </c>
    </row>
    <row collapsed="false" customFormat="false" customHeight="true" hidden="false" ht="15" outlineLevel="0" r="47">
      <c r="A47" s="1" t="s">
        <v>2</v>
      </c>
      <c r="B47" s="1" t="n">
        <v>1982</v>
      </c>
      <c r="C47" s="1" t="s">
        <v>3</v>
      </c>
      <c r="D47" s="1" t="s">
        <v>22</v>
      </c>
      <c r="E47" s="1" t="s">
        <v>5</v>
      </c>
      <c r="F47" s="1" t="s">
        <v>6</v>
      </c>
    </row>
    <row collapsed="false" customFormat="false" customHeight="true" hidden="false" ht="15" outlineLevel="0" r="48">
      <c r="A48" s="5" t="n">
        <v>0</v>
      </c>
      <c r="B48" s="1" t="n">
        <v>6897.25488</v>
      </c>
      <c r="C48" s="1"/>
      <c r="D48" s="1"/>
      <c r="E48" s="1" t="n">
        <v>0</v>
      </c>
      <c r="F48" s="1"/>
    </row>
    <row collapsed="false" customFormat="false" customHeight="true" hidden="false" ht="15" outlineLevel="0" r="49">
      <c r="A49" s="5" t="n">
        <v>1</v>
      </c>
      <c r="B49" s="1" t="n">
        <v>7494.90186</v>
      </c>
      <c r="C49" s="8" t="n">
        <f aca="false">+B48*EXP(1/2*(-0.33))</f>
        <v>5848.13898824165</v>
      </c>
      <c r="D49" s="9" t="n">
        <f aca="false">+B48-C49</f>
        <v>1049.11589175835</v>
      </c>
      <c r="E49" s="1" t="n">
        <v>0.015</v>
      </c>
      <c r="F49" s="7" t="n">
        <f aca="false">(D49*E49)*1000</f>
        <v>15736.7383763752</v>
      </c>
    </row>
    <row collapsed="false" customFormat="false" customHeight="true" hidden="false" ht="15" outlineLevel="0" r="50">
      <c r="A50" s="5" t="n">
        <v>2</v>
      </c>
      <c r="B50" s="1" t="n">
        <v>6851.05371</v>
      </c>
      <c r="C50" s="8" t="n">
        <f aca="false">+B49*EXP(-0.33)</f>
        <v>5388.26282689709</v>
      </c>
      <c r="D50" s="9" t="n">
        <f aca="false">+B49-C50</f>
        <v>2106.63903310291</v>
      </c>
      <c r="E50" s="1" t="n">
        <v>0.038</v>
      </c>
      <c r="F50" s="7" t="n">
        <f aca="false">(D50*E50)*1000</f>
        <v>80052.2832579107</v>
      </c>
    </row>
    <row collapsed="false" customFormat="false" customHeight="true" hidden="false" ht="15" outlineLevel="0" r="51">
      <c r="A51" s="5" t="n">
        <v>3</v>
      </c>
      <c r="B51" s="1" t="n">
        <v>3187.15479</v>
      </c>
      <c r="C51" s="8" t="n">
        <f aca="false">+B50*EXP(-0.33)</f>
        <v>4925.38511113585</v>
      </c>
      <c r="D51" s="9" t="n">
        <f aca="false">+B50-C51</f>
        <v>1925.66859886415</v>
      </c>
      <c r="E51" s="1" t="n">
        <v>0.05</v>
      </c>
      <c r="F51" s="7" t="n">
        <f aca="false">(D51*E51)*1000</f>
        <v>96283.4299432076</v>
      </c>
    </row>
    <row collapsed="false" customFormat="false" customHeight="true" hidden="false" ht="15" outlineLevel="0" r="52">
      <c r="A52" s="5" t="n">
        <v>4</v>
      </c>
      <c r="B52" s="1" t="n">
        <v>1414.42175</v>
      </c>
      <c r="C52" s="8" t="n">
        <f aca="false">+B51*EXP(-0.33)</f>
        <v>2291.32122065225</v>
      </c>
      <c r="D52" s="9" t="n">
        <f aca="false">+B51-C52</f>
        <v>895.833569347753</v>
      </c>
      <c r="E52" s="1" t="n">
        <v>0.064</v>
      </c>
      <c r="F52" s="7" t="n">
        <f aca="false">(D52*E52)*1000</f>
        <v>57333.3484382562</v>
      </c>
    </row>
    <row collapsed="false" customFormat="false" customHeight="true" hidden="false" ht="15" outlineLevel="0" r="53">
      <c r="A53" s="5" t="n">
        <v>5</v>
      </c>
      <c r="B53" s="1" t="n">
        <v>606.695801</v>
      </c>
      <c r="C53" s="8" t="n">
        <f aca="false">+B52*EXP(-0.33)</f>
        <v>1016.86136515732</v>
      </c>
      <c r="D53" s="9" t="n">
        <f aca="false">+B52-C53</f>
        <v>397.560384842681</v>
      </c>
      <c r="E53" s="1" t="n">
        <v>0.067</v>
      </c>
      <c r="F53" s="7" t="n">
        <f aca="false">(D53*E53)*1000</f>
        <v>26636.5457844597</v>
      </c>
    </row>
    <row collapsed="false" customFormat="false" customHeight="true" hidden="false" ht="15" outlineLevel="0" r="54">
      <c r="A54" s="5" t="n">
        <v>6</v>
      </c>
      <c r="B54" s="1" t="n">
        <v>443.770813</v>
      </c>
      <c r="C54" s="8" t="n">
        <f aca="false">+B53*EXP(-0.33)+B54*EXP(-0.33)</f>
        <v>755.205379982474</v>
      </c>
      <c r="D54" s="9" t="n">
        <f aca="false">(B53+B54)-C54</f>
        <v>295.261234017526</v>
      </c>
      <c r="E54" s="1" t="n">
        <v>0.1</v>
      </c>
      <c r="F54" s="7" t="n">
        <f aca="false">(D54*E54)*1000</f>
        <v>29526.1234017526</v>
      </c>
    </row>
    <row collapsed="false" customFormat="false" customHeight="true" hidden="false" ht="15" outlineLevel="0" r="55">
      <c r="F55" s="7" t="n">
        <f aca="false">SUM(F49:F54)</f>
        <v>305568.469201962</v>
      </c>
    </row>
    <row collapsed="false" customFormat="false" customHeight="true" hidden="false" ht="15" outlineLevel="0" r="56">
      <c r="A56" s="1" t="s">
        <v>2</v>
      </c>
      <c r="B56" s="1" t="n">
        <v>1983</v>
      </c>
      <c r="C56" s="1" t="s">
        <v>3</v>
      </c>
      <c r="D56" s="1" t="s">
        <v>23</v>
      </c>
      <c r="E56" s="1" t="s">
        <v>5</v>
      </c>
      <c r="F56" s="1" t="s">
        <v>6</v>
      </c>
    </row>
    <row collapsed="false" customFormat="false" customHeight="true" hidden="false" ht="15" outlineLevel="0" r="57">
      <c r="A57" s="5" t="n">
        <v>0</v>
      </c>
      <c r="B57" s="1" t="n">
        <v>19940.9453</v>
      </c>
      <c r="C57" s="1"/>
      <c r="D57" s="1"/>
      <c r="E57" s="1" t="n">
        <v>0</v>
      </c>
      <c r="F57" s="1"/>
    </row>
    <row collapsed="false" customFormat="false" customHeight="true" hidden="false" ht="15" outlineLevel="0" r="58">
      <c r="A58" s="5" t="n">
        <v>1</v>
      </c>
      <c r="B58" s="1" t="n">
        <v>5563.11914</v>
      </c>
      <c r="C58" s="8" t="n">
        <f aca="false">+B57*EXP(1/2*(-0.33))</f>
        <v>16907.8019734315</v>
      </c>
      <c r="D58" s="9" t="n">
        <f aca="false">+B57-C58</f>
        <v>3033.14332656848</v>
      </c>
      <c r="E58" s="1" t="n">
        <v>0.015</v>
      </c>
      <c r="F58" s="7" t="n">
        <f aca="false">(D58*E58)*1000</f>
        <v>45497.1498985272</v>
      </c>
    </row>
    <row collapsed="false" customFormat="false" customHeight="true" hidden="false" ht="15" outlineLevel="0" r="59">
      <c r="A59" s="5" t="n">
        <v>2</v>
      </c>
      <c r="B59" s="1" t="n">
        <v>4406.39697</v>
      </c>
      <c r="C59" s="8" t="n">
        <f aca="false">+B58*EXP(-0.33)</f>
        <v>3999.45838165541</v>
      </c>
      <c r="D59" s="9" t="n">
        <f aca="false">+B58-C59</f>
        <v>1563.66075834459</v>
      </c>
      <c r="E59" s="1" t="n">
        <v>0.038</v>
      </c>
      <c r="F59" s="7" t="n">
        <f aca="false">(D59*E59)*1000</f>
        <v>59419.1088170946</v>
      </c>
    </row>
    <row collapsed="false" customFormat="false" customHeight="true" hidden="false" ht="15" outlineLevel="0" r="60">
      <c r="A60" s="5" t="n">
        <v>3</v>
      </c>
      <c r="B60" s="1" t="n">
        <v>3464.75146</v>
      </c>
      <c r="C60" s="8" t="n">
        <f aca="false">+B59*EXP(-0.33)</f>
        <v>3167.86336065553</v>
      </c>
      <c r="D60" s="9" t="n">
        <f aca="false">+B59-C60</f>
        <v>1238.53360934447</v>
      </c>
      <c r="E60" s="1" t="n">
        <v>0.05</v>
      </c>
      <c r="F60" s="7" t="n">
        <f aca="false">(D60*E60)*1000</f>
        <v>61926.6804672236</v>
      </c>
    </row>
    <row collapsed="false" customFormat="false" customHeight="true" hidden="false" ht="15" outlineLevel="0" r="61">
      <c r="A61" s="5" t="n">
        <v>4</v>
      </c>
      <c r="B61" s="1" t="n">
        <v>1701.66956</v>
      </c>
      <c r="C61" s="8" t="n">
        <f aca="false">+B60*EXP(-0.33)</f>
        <v>2490.89205503692</v>
      </c>
      <c r="D61" s="9" t="n">
        <f aca="false">+B60-C61</f>
        <v>973.859404963083</v>
      </c>
      <c r="E61" s="1" t="n">
        <v>0.064</v>
      </c>
      <c r="F61" s="7" t="n">
        <f aca="false">(D61*E61)*1000</f>
        <v>62327.0019176373</v>
      </c>
    </row>
    <row collapsed="false" customFormat="false" customHeight="true" hidden="false" ht="15" outlineLevel="0" r="62">
      <c r="A62" s="5" t="n">
        <v>5</v>
      </c>
      <c r="B62" s="1" t="n">
        <v>769.511841</v>
      </c>
      <c r="C62" s="8" t="n">
        <f aca="false">+B61*EXP(-0.33)</f>
        <v>1223.37063314266</v>
      </c>
      <c r="D62" s="9" t="n">
        <f aca="false">+B61-C62</f>
        <v>478.298926857337</v>
      </c>
      <c r="E62" s="1" t="n">
        <v>0.067</v>
      </c>
      <c r="F62" s="7" t="n">
        <f aca="false">(D62*E62)*1000</f>
        <v>32046.0280994416</v>
      </c>
    </row>
    <row collapsed="false" customFormat="false" customHeight="true" hidden="false" ht="15" outlineLevel="0" r="63">
      <c r="A63" s="5" t="n">
        <v>6</v>
      </c>
      <c r="B63" s="1" t="n">
        <v>572.991943</v>
      </c>
      <c r="C63" s="8" t="n">
        <f aca="false">+B62*EXP(-0.33)+B63*EXP(-0.33)</f>
        <v>965.157832539768</v>
      </c>
      <c r="D63" s="9" t="n">
        <f aca="false">(B62+B63)-C63</f>
        <v>377.345951460232</v>
      </c>
      <c r="E63" s="1" t="n">
        <v>0.1</v>
      </c>
      <c r="F63" s="7" t="n">
        <f aca="false">(D63*E63)*1000</f>
        <v>37734.5951460232</v>
      </c>
    </row>
    <row collapsed="false" customFormat="false" customHeight="true" hidden="false" ht="15" outlineLevel="0" r="64">
      <c r="F64" s="7" t="n">
        <f aca="false">SUM(F58:F63)</f>
        <v>298950.564345947</v>
      </c>
    </row>
    <row collapsed="false" customFormat="false" customHeight="true" hidden="false" ht="15" outlineLevel="0" r="65">
      <c r="A65" s="1" t="s">
        <v>2</v>
      </c>
      <c r="B65" s="1" t="n">
        <v>1984</v>
      </c>
      <c r="C65" s="1" t="s">
        <v>3</v>
      </c>
      <c r="D65" s="1" t="s">
        <v>24</v>
      </c>
      <c r="E65" s="1" t="s">
        <v>5</v>
      </c>
      <c r="F65" s="1" t="s">
        <v>6</v>
      </c>
    </row>
    <row collapsed="false" customFormat="false" customHeight="true" hidden="false" ht="15" outlineLevel="0" r="66">
      <c r="A66" s="5" t="n">
        <v>0</v>
      </c>
      <c r="B66" s="1" t="n">
        <v>8495.78711</v>
      </c>
      <c r="C66" s="1"/>
      <c r="D66" s="1"/>
      <c r="E66" s="1" t="n">
        <v>0</v>
      </c>
      <c r="F66" s="1"/>
    </row>
    <row collapsed="false" customFormat="false" customHeight="true" hidden="false" ht="15" outlineLevel="0" r="67">
      <c r="A67" s="5" t="n">
        <v>1</v>
      </c>
      <c r="B67" s="1" t="n">
        <v>16162.6973</v>
      </c>
      <c r="C67" s="8" t="n">
        <f aca="false">+B66*EXP(1/2*(-0.33))</f>
        <v>7203.52440184027</v>
      </c>
      <c r="D67" s="9" t="n">
        <f aca="false">+B66-C67</f>
        <v>1292.26270815973</v>
      </c>
      <c r="E67" s="1" t="n">
        <v>0.015</v>
      </c>
      <c r="F67" s="7" t="n">
        <f aca="false">(D67*E67)*1000</f>
        <v>19383.940622396</v>
      </c>
    </row>
    <row collapsed="false" customFormat="false" customHeight="true" hidden="false" ht="15" outlineLevel="0" r="68">
      <c r="A68" s="5" t="n">
        <v>2</v>
      </c>
      <c r="B68" s="1" t="n">
        <v>3387.33105</v>
      </c>
      <c r="C68" s="8" t="n">
        <f aca="false">+B67*EXP(-0.33)</f>
        <v>11619.7466852461</v>
      </c>
      <c r="D68" s="9" t="n">
        <f aca="false">+B67-C68</f>
        <v>4542.95061475389</v>
      </c>
      <c r="E68" s="1" t="n">
        <v>0.038</v>
      </c>
      <c r="F68" s="7" t="n">
        <f aca="false">(D68*E68)*1000</f>
        <v>172632.123360648</v>
      </c>
    </row>
    <row collapsed="false" customFormat="false" customHeight="true" hidden="false" ht="15" outlineLevel="0" r="69">
      <c r="A69" s="5" t="n">
        <v>3</v>
      </c>
      <c r="B69" s="1" t="n">
        <v>2354.04443</v>
      </c>
      <c r="C69" s="8" t="n">
        <f aca="false">+B68*EXP(-0.33)</f>
        <v>2435.23268483589</v>
      </c>
      <c r="D69" s="9" t="n">
        <f aca="false">+B68-C69</f>
        <v>952.098365164113</v>
      </c>
      <c r="E69" s="1" t="n">
        <v>0.05</v>
      </c>
      <c r="F69" s="7" t="n">
        <f aca="false">(D69*E69)*1000</f>
        <v>47604.9182582057</v>
      </c>
    </row>
    <row collapsed="false" customFormat="false" customHeight="true" hidden="false" ht="15" outlineLevel="0" r="70">
      <c r="A70" s="5" t="n">
        <v>4</v>
      </c>
      <c r="B70" s="1" t="n">
        <v>1902.75757</v>
      </c>
      <c r="C70" s="8" t="n">
        <f aca="false">+B69*EXP(-0.33)</f>
        <v>1692.37841028023</v>
      </c>
      <c r="D70" s="9" t="n">
        <f aca="false">+B69-C70</f>
        <v>661.666019719769</v>
      </c>
      <c r="E70" s="1" t="n">
        <v>0.064</v>
      </c>
      <c r="F70" s="7" t="n">
        <f aca="false">(D70*E70)*1000</f>
        <v>42346.6252620652</v>
      </c>
    </row>
    <row collapsed="false" customFormat="false" customHeight="true" hidden="false" ht="15" outlineLevel="0" r="71">
      <c r="A71" s="5" t="n">
        <v>5</v>
      </c>
      <c r="B71" s="1" t="n">
        <v>958.369263</v>
      </c>
      <c r="C71" s="8" t="n">
        <f aca="false">+B70*EXP(-0.33)</f>
        <v>1367.93757604026</v>
      </c>
      <c r="D71" s="9" t="n">
        <f aca="false">+B70-C71</f>
        <v>534.81999395974</v>
      </c>
      <c r="E71" s="1" t="n">
        <v>0.067</v>
      </c>
      <c r="F71" s="7" t="n">
        <f aca="false">(D71*E71)*1000</f>
        <v>35832.9395953026</v>
      </c>
    </row>
    <row collapsed="false" customFormat="false" customHeight="true" hidden="false" ht="15" outlineLevel="0" r="72">
      <c r="A72" s="5" t="n">
        <v>6</v>
      </c>
      <c r="B72" s="1" t="n">
        <v>752.753174</v>
      </c>
      <c r="C72" s="8" t="n">
        <f aca="false">+B71*EXP(-0.33)+B72*EXP(-0.33)</f>
        <v>1230.16653076718</v>
      </c>
      <c r="D72" s="9" t="n">
        <f aca="false">(B71+B72)-C72</f>
        <v>480.955906232824</v>
      </c>
      <c r="E72" s="1" t="n">
        <v>0.1</v>
      </c>
      <c r="F72" s="7" t="n">
        <f aca="false">(D72*E72)*1000</f>
        <v>48095.5906232824</v>
      </c>
    </row>
    <row collapsed="false" customFormat="false" customHeight="true" hidden="false" ht="15" outlineLevel="0" r="73">
      <c r="F73" s="7" t="n">
        <f aca="false">SUM(F67:F72)</f>
        <v>365896.1377219</v>
      </c>
    </row>
    <row collapsed="false" customFormat="false" customHeight="true" hidden="false" ht="15" outlineLevel="0" r="74">
      <c r="A74" s="1" t="s">
        <v>2</v>
      </c>
      <c r="B74" s="1" t="n">
        <v>1985</v>
      </c>
      <c r="C74" s="1" t="s">
        <v>3</v>
      </c>
      <c r="D74" s="1" t="s">
        <v>25</v>
      </c>
      <c r="E74" s="1" t="s">
        <v>5</v>
      </c>
      <c r="F74" s="1" t="s">
        <v>6</v>
      </c>
    </row>
    <row collapsed="false" customFormat="false" customHeight="true" hidden="false" ht="15" outlineLevel="0" r="75">
      <c r="A75" s="5" t="n">
        <v>0</v>
      </c>
      <c r="B75" s="1" t="n">
        <v>6493.10352</v>
      </c>
      <c r="C75" s="1"/>
      <c r="D75" s="1"/>
      <c r="E75" s="1" t="n">
        <v>0</v>
      </c>
      <c r="F75" s="1"/>
    </row>
    <row collapsed="false" customFormat="false" customHeight="true" hidden="false" ht="15" outlineLevel="0" r="76">
      <c r="A76" s="5" t="n">
        <v>1</v>
      </c>
      <c r="B76" s="1" t="n">
        <v>6955.76123</v>
      </c>
      <c r="C76" s="8" t="n">
        <f aca="false">+B75*EXP(1/2*(-0.33))</f>
        <v>5505.46159459908</v>
      </c>
      <c r="D76" s="9" t="n">
        <f aca="false">+B75-C76</f>
        <v>987.641925400915</v>
      </c>
      <c r="E76" s="1" t="n">
        <v>0.015</v>
      </c>
      <c r="F76" s="7" t="n">
        <f aca="false">(D76*E76)*1000</f>
        <v>14814.6288810137</v>
      </c>
    </row>
    <row collapsed="false" customFormat="false" customHeight="true" hidden="false" ht="15" outlineLevel="0" r="77">
      <c r="A77" s="5" t="n">
        <v>2</v>
      </c>
      <c r="B77" s="1" t="n">
        <v>9746.78613</v>
      </c>
      <c r="C77" s="8" t="n">
        <f aca="false">+B76*EXP(-0.33)</f>
        <v>5000.66183233265</v>
      </c>
      <c r="D77" s="9" t="n">
        <f aca="false">+B76-C77</f>
        <v>1955.09939766735</v>
      </c>
      <c r="E77" s="1" t="n">
        <v>0.038</v>
      </c>
      <c r="F77" s="7" t="n">
        <f aca="false">(D77*E77)*1000</f>
        <v>74293.7771113594</v>
      </c>
    </row>
    <row collapsed="false" customFormat="false" customHeight="true" hidden="false" ht="15" outlineLevel="0" r="78">
      <c r="A78" s="5" t="n">
        <v>3</v>
      </c>
      <c r="B78" s="1" t="n">
        <v>1885.75098</v>
      </c>
      <c r="C78" s="8" t="n">
        <f aca="false">+B77*EXP(-0.33)</f>
        <v>7007.19587354212</v>
      </c>
      <c r="D78" s="9" t="n">
        <f aca="false">+B77-C78</f>
        <v>2739.59025645788</v>
      </c>
      <c r="E78" s="1" t="n">
        <v>0.05</v>
      </c>
      <c r="F78" s="7" t="n">
        <f aca="false">(D78*E78)*1000</f>
        <v>136979.512822894</v>
      </c>
    </row>
    <row collapsed="false" customFormat="false" customHeight="true" hidden="false" ht="15" outlineLevel="0" r="79">
      <c r="A79" s="5" t="n">
        <v>4</v>
      </c>
      <c r="B79" s="1" t="n">
        <v>1311.29077</v>
      </c>
      <c r="C79" s="8" t="n">
        <f aca="false">+B78*EXP(-0.33)</f>
        <v>1355.71113486451</v>
      </c>
      <c r="D79" s="9" t="n">
        <f aca="false">+B78-C79</f>
        <v>530.039845135487</v>
      </c>
      <c r="E79" s="1" t="n">
        <v>0.064</v>
      </c>
      <c r="F79" s="7" t="n">
        <f aca="false">(D79*E79)*1000</f>
        <v>33922.5500886711</v>
      </c>
    </row>
    <row collapsed="false" customFormat="false" customHeight="true" hidden="false" ht="15" outlineLevel="0" r="80">
      <c r="A80" s="5" t="n">
        <v>5</v>
      </c>
      <c r="B80" s="1" t="n">
        <v>1097.09216</v>
      </c>
      <c r="C80" s="8" t="n">
        <f aca="false">+B79*EXP(-0.33)</f>
        <v>942.718055983225</v>
      </c>
      <c r="D80" s="9" t="n">
        <f aca="false">+B79-C80</f>
        <v>368.572714016775</v>
      </c>
      <c r="E80" s="1" t="n">
        <v>0.067</v>
      </c>
      <c r="F80" s="7" t="n">
        <f aca="false">(D80*E80)*1000</f>
        <v>24694.3718391239</v>
      </c>
    </row>
    <row collapsed="false" customFormat="false" customHeight="true" hidden="false" ht="15" outlineLevel="0" r="81">
      <c r="A81" s="5" t="n">
        <v>6</v>
      </c>
      <c r="B81" s="1" t="n">
        <v>983.656494</v>
      </c>
      <c r="C81" s="8" t="n">
        <f aca="false">+B80*EXP(-0.33)+B81*EXP(-0.33)</f>
        <v>1495.89959066714</v>
      </c>
      <c r="D81" s="9" t="n">
        <f aca="false">(B80+B81)-C81</f>
        <v>584.849063332865</v>
      </c>
      <c r="E81" s="1" t="n">
        <v>0.1</v>
      </c>
      <c r="F81" s="7" t="n">
        <f aca="false">(D81*E81)*1000</f>
        <v>58484.9063332865</v>
      </c>
    </row>
    <row collapsed="false" customFormat="false" customHeight="true" hidden="false" ht="15" outlineLevel="0" r="82">
      <c r="F82" s="7" t="n">
        <f aca="false">SUM(F76:F81)</f>
        <v>343189.747076349</v>
      </c>
    </row>
    <row collapsed="false" customFormat="false" customHeight="true" hidden="false" ht="15" outlineLevel="0" r="83">
      <c r="A83" s="1" t="s">
        <v>2</v>
      </c>
      <c r="B83" s="1" t="n">
        <v>1986</v>
      </c>
      <c r="C83" s="1" t="s">
        <v>3</v>
      </c>
      <c r="D83" s="1" t="s">
        <v>26</v>
      </c>
      <c r="E83" s="1" t="s">
        <v>5</v>
      </c>
      <c r="F83" s="1" t="s">
        <v>6</v>
      </c>
    </row>
    <row collapsed="false" customFormat="false" customHeight="true" hidden="false" ht="15" outlineLevel="0" r="84">
      <c r="A84" s="5" t="n">
        <v>0</v>
      </c>
      <c r="B84" s="1" t="n">
        <v>5414.17383</v>
      </c>
      <c r="C84" s="1"/>
      <c r="D84" s="1"/>
      <c r="E84" s="1" t="n">
        <v>0</v>
      </c>
      <c r="F84" s="1"/>
    </row>
    <row collapsed="false" customFormat="false" customHeight="true" hidden="false" ht="15" outlineLevel="0" r="85">
      <c r="A85" s="5" t="n">
        <v>1</v>
      </c>
      <c r="B85" s="1" t="n">
        <v>5326.55859</v>
      </c>
      <c r="C85" s="8" t="n">
        <f aca="false">+B84*EXP(1/2*(-0.33))</f>
        <v>4590.64390329456</v>
      </c>
      <c r="D85" s="9" t="n">
        <f aca="false">+B84-C85</f>
        <v>823.529926705442</v>
      </c>
      <c r="E85" s="1" t="n">
        <v>0.015</v>
      </c>
      <c r="F85" s="7" t="n">
        <f aca="false">(D85*E85)*1000</f>
        <v>12352.9489005816</v>
      </c>
    </row>
    <row collapsed="false" customFormat="false" customHeight="true" hidden="false" ht="15" outlineLevel="0" r="86">
      <c r="A86" s="5" t="n">
        <v>2</v>
      </c>
      <c r="B86" s="1" t="n">
        <v>4310.13477</v>
      </c>
      <c r="C86" s="8" t="n">
        <f aca="false">+B85*EXP(-0.33)</f>
        <v>3829.3893878667</v>
      </c>
      <c r="D86" s="9" t="n">
        <f aca="false">+B85-C86</f>
        <v>1497.1692021333</v>
      </c>
      <c r="E86" s="1" t="n">
        <v>0.038</v>
      </c>
      <c r="F86" s="7" t="n">
        <f aca="false">(D86*E86)*1000</f>
        <v>56892.4296810655</v>
      </c>
    </row>
    <row collapsed="false" customFormat="false" customHeight="true" hidden="false" ht="15" outlineLevel="0" r="87">
      <c r="A87" s="5" t="n">
        <v>3</v>
      </c>
      <c r="B87" s="1" t="n">
        <v>5457.83691</v>
      </c>
      <c r="C87" s="8" t="n">
        <f aca="false">+B86*EXP(-0.33)</f>
        <v>3098.65818044316</v>
      </c>
      <c r="D87" s="9" t="n">
        <f aca="false">+B86-C87</f>
        <v>1211.47658955684</v>
      </c>
      <c r="E87" s="1" t="n">
        <v>0.05</v>
      </c>
      <c r="F87" s="7" t="n">
        <f aca="false">(D87*E87)*1000</f>
        <v>60573.8294778422</v>
      </c>
    </row>
    <row collapsed="false" customFormat="false" customHeight="true" hidden="false" ht="15" outlineLevel="0" r="88">
      <c r="A88" s="5" t="n">
        <v>4</v>
      </c>
      <c r="B88" s="1" t="n">
        <v>1054.96155</v>
      </c>
      <c r="C88" s="8" t="n">
        <f aca="false">+B87*EXP(-0.33)</f>
        <v>3923.76848779977</v>
      </c>
      <c r="D88" s="9" t="n">
        <f aca="false">+B87-C88</f>
        <v>1534.06842220023</v>
      </c>
      <c r="E88" s="1" t="n">
        <v>0.064</v>
      </c>
      <c r="F88" s="7" t="n">
        <f aca="false">(D88*E88)*1000</f>
        <v>98180.3790208149</v>
      </c>
    </row>
    <row collapsed="false" customFormat="false" customHeight="true" hidden="false" ht="15" outlineLevel="0" r="89">
      <c r="A89" s="5" t="n">
        <v>5</v>
      </c>
      <c r="B89" s="1" t="n">
        <v>757.809875</v>
      </c>
      <c r="C89" s="8" t="n">
        <f aca="false">+B88*EXP(-0.33)</f>
        <v>758.436896153132</v>
      </c>
      <c r="D89" s="9" t="n">
        <f aca="false">+B88-C89</f>
        <v>296.524653846868</v>
      </c>
      <c r="E89" s="1" t="n">
        <v>0.067</v>
      </c>
      <c r="F89" s="7" t="n">
        <f aca="false">(D89*E89)*1000</f>
        <v>19867.1518077402</v>
      </c>
    </row>
    <row collapsed="false" customFormat="false" customHeight="true" hidden="false" ht="15" outlineLevel="0" r="90">
      <c r="A90" s="5" t="n">
        <v>6</v>
      </c>
      <c r="B90" s="1" t="n">
        <v>1217.30542</v>
      </c>
      <c r="C90" s="8" t="n">
        <f aca="false">+B89*EXP(-0.33)+B90*EXP(-0.33)</f>
        <v>1419.9572618399</v>
      </c>
      <c r="D90" s="9" t="n">
        <f aca="false">(B89+B90)-C90</f>
        <v>555.1580331601</v>
      </c>
      <c r="E90" s="1" t="n">
        <v>0.1</v>
      </c>
      <c r="F90" s="7" t="n">
        <f aca="false">(D90*E90)*1000</f>
        <v>55515.80331601</v>
      </c>
    </row>
    <row collapsed="false" customFormat="false" customHeight="true" hidden="false" ht="15" outlineLevel="0" r="91">
      <c r="F91" s="7" t="n">
        <f aca="false">SUM(F85:F90)</f>
        <v>303382.542204054</v>
      </c>
    </row>
    <row collapsed="false" customFormat="false" customHeight="true" hidden="false" ht="15" outlineLevel="0" r="92">
      <c r="A92" s="1" t="s">
        <v>2</v>
      </c>
      <c r="B92" s="1" t="n">
        <v>1987</v>
      </c>
      <c r="C92" s="1" t="s">
        <v>3</v>
      </c>
      <c r="D92" s="1" t="s">
        <v>27</v>
      </c>
      <c r="E92" s="1" t="s">
        <v>5</v>
      </c>
      <c r="F92" s="1" t="s">
        <v>6</v>
      </c>
    </row>
    <row collapsed="false" customFormat="false" customHeight="true" hidden="false" ht="15" outlineLevel="0" r="93">
      <c r="A93" s="5" t="n">
        <v>0</v>
      </c>
      <c r="B93" s="1" t="n">
        <v>9065.91797</v>
      </c>
      <c r="C93" s="1"/>
      <c r="D93" s="1"/>
      <c r="E93" s="1" t="n">
        <v>0</v>
      </c>
      <c r="F93" s="1"/>
    </row>
    <row collapsed="false" customFormat="false" customHeight="true" hidden="false" ht="15" outlineLevel="0" r="94">
      <c r="A94" s="5" t="n">
        <v>1</v>
      </c>
      <c r="B94" s="1" t="n">
        <v>4398.93848</v>
      </c>
      <c r="C94" s="8" t="n">
        <f aca="false">+B93*EXP(1/2*(-0.33))</f>
        <v>7686.9347685405</v>
      </c>
      <c r="D94" s="9" t="n">
        <f aca="false">+B93-C94</f>
        <v>1378.9832014595</v>
      </c>
      <c r="E94" s="1" t="n">
        <v>0.015</v>
      </c>
      <c r="F94" s="7" t="n">
        <f aca="false">(D94*E94)*1000</f>
        <v>20684.7480218925</v>
      </c>
    </row>
    <row collapsed="false" customFormat="false" customHeight="true" hidden="false" ht="15" outlineLevel="0" r="95">
      <c r="A95" s="5" t="n">
        <v>2</v>
      </c>
      <c r="B95" s="1" t="n">
        <v>3195.56665</v>
      </c>
      <c r="C95" s="8" t="n">
        <f aca="false">+B94*EXP(-0.33)</f>
        <v>3162.50127517896</v>
      </c>
      <c r="D95" s="9" t="n">
        <f aca="false">+B94-C95</f>
        <v>1236.43720482104</v>
      </c>
      <c r="E95" s="1" t="n">
        <v>0.038</v>
      </c>
      <c r="F95" s="7" t="n">
        <f aca="false">(D95*E95)*1000</f>
        <v>46984.6137831994</v>
      </c>
    </row>
    <row collapsed="false" customFormat="false" customHeight="true" hidden="false" ht="15" outlineLevel="0" r="96">
      <c r="A96" s="5" t="n">
        <v>3</v>
      </c>
      <c r="B96" s="1" t="n">
        <v>2276.98193</v>
      </c>
      <c r="C96" s="8" t="n">
        <f aca="false">+B95*EXP(-0.33)</f>
        <v>2297.36870644855</v>
      </c>
      <c r="D96" s="9" t="n">
        <f aca="false">+B95-C96</f>
        <v>898.197943551447</v>
      </c>
      <c r="E96" s="1" t="n">
        <v>0.05</v>
      </c>
      <c r="F96" s="7" t="n">
        <f aca="false">(D96*E96)*1000</f>
        <v>44909.8971775723</v>
      </c>
    </row>
    <row collapsed="false" customFormat="false" customHeight="true" hidden="false" ht="15" outlineLevel="0" r="97">
      <c r="A97" s="5" t="n">
        <v>4</v>
      </c>
      <c r="B97" s="1" t="n">
        <v>2937.86084</v>
      </c>
      <c r="C97" s="8" t="n">
        <f aca="false">+B96*EXP(-0.33)</f>
        <v>1636.97635007263</v>
      </c>
      <c r="D97" s="9" t="n">
        <f aca="false">+B96-C97</f>
        <v>640.005579927367</v>
      </c>
      <c r="E97" s="1" t="n">
        <v>0.064</v>
      </c>
      <c r="F97" s="7" t="n">
        <f aca="false">(D97*E97)*1000</f>
        <v>40960.3571153515</v>
      </c>
    </row>
    <row collapsed="false" customFormat="false" customHeight="true" hidden="false" ht="15" outlineLevel="0" r="98">
      <c r="A98" s="5" t="n">
        <v>5</v>
      </c>
      <c r="B98" s="1" t="n">
        <v>562.558777</v>
      </c>
      <c r="C98" s="8" t="n">
        <f aca="false">+B97*EXP(-0.33)</f>
        <v>2112.09788339625</v>
      </c>
      <c r="D98" s="9" t="n">
        <f aca="false">+B97-C98</f>
        <v>825.762956603745</v>
      </c>
      <c r="E98" s="1" t="n">
        <v>0.067</v>
      </c>
      <c r="F98" s="7" t="n">
        <f aca="false">(D98*E98)*1000</f>
        <v>55326.1180924509</v>
      </c>
    </row>
    <row collapsed="false" customFormat="false" customHeight="true" hidden="false" ht="15" outlineLevel="0" r="99">
      <c r="A99" s="5" t="n">
        <v>6</v>
      </c>
      <c r="B99" s="1" t="n">
        <v>1104.11255</v>
      </c>
      <c r="C99" s="8" t="n">
        <f aca="false">+B98*EXP(-0.33)+B99*EXP(-0.33)</f>
        <v>1198.20957281078</v>
      </c>
      <c r="D99" s="9" t="n">
        <f aca="false">(B98+B99)-C99</f>
        <v>468.461754189217</v>
      </c>
      <c r="E99" s="1" t="n">
        <v>0.1</v>
      </c>
      <c r="F99" s="7" t="n">
        <f aca="false">(D99*E99)*1000</f>
        <v>46846.1754189217</v>
      </c>
    </row>
    <row collapsed="false" customFormat="false" customHeight="true" hidden="false" ht="15" outlineLevel="0" r="100">
      <c r="F100" s="7" t="n">
        <f aca="false">SUM(F94:F99)</f>
        <v>255711.909609388</v>
      </c>
    </row>
    <row collapsed="false" customFormat="false" customHeight="true" hidden="false" ht="15" outlineLevel="0" r="101">
      <c r="A101" s="1" t="s">
        <v>2</v>
      </c>
      <c r="B101" s="1" t="n">
        <v>1988</v>
      </c>
      <c r="C101" s="1" t="s">
        <v>3</v>
      </c>
      <c r="D101" s="1" t="s">
        <v>28</v>
      </c>
      <c r="E101" s="1" t="s">
        <v>5</v>
      </c>
      <c r="F101" s="1" t="s">
        <v>6</v>
      </c>
    </row>
    <row collapsed="false" customFormat="false" customHeight="true" hidden="false" ht="15" outlineLevel="0" r="102">
      <c r="A102" s="5" t="n">
        <v>0</v>
      </c>
      <c r="B102" s="1" t="n">
        <v>5824.30762</v>
      </c>
      <c r="C102" s="1"/>
      <c r="D102" s="1"/>
      <c r="E102" s="1" t="n">
        <v>0</v>
      </c>
      <c r="F102" s="1"/>
    </row>
    <row collapsed="false" customFormat="false" customHeight="true" hidden="false" ht="15" outlineLevel="0" r="103">
      <c r="A103" s="5" t="n">
        <v>1</v>
      </c>
      <c r="B103" s="1" t="n">
        <v>7179.42725</v>
      </c>
      <c r="C103" s="8" t="n">
        <f aca="false">+B102*EXP(1/2*(-0.33))</f>
        <v>4938.39376166927</v>
      </c>
      <c r="D103" s="9" t="n">
        <f aca="false">+B102-C103</f>
        <v>885.913858330727</v>
      </c>
      <c r="E103" s="1" t="n">
        <v>0.015</v>
      </c>
      <c r="F103" s="7" t="n">
        <f aca="false">(D103*E103)*1000</f>
        <v>13288.7078749609</v>
      </c>
    </row>
    <row collapsed="false" customFormat="false" customHeight="true" hidden="false" ht="15" outlineLevel="0" r="104">
      <c r="A104" s="5" t="n">
        <v>2</v>
      </c>
      <c r="B104" s="1" t="n">
        <v>2655.15552</v>
      </c>
      <c r="C104" s="8" t="n">
        <f aca="false">+B103*EXP(-0.33)</f>
        <v>5161.46064247291</v>
      </c>
      <c r="D104" s="9" t="n">
        <f aca="false">+B103-C104</f>
        <v>2017.96660752709</v>
      </c>
      <c r="E104" s="1" t="n">
        <v>0.038</v>
      </c>
      <c r="F104" s="7" t="n">
        <f aca="false">(D104*E104)*1000</f>
        <v>76682.7310860296</v>
      </c>
    </row>
    <row collapsed="false" customFormat="false" customHeight="true" hidden="false" ht="15" outlineLevel="0" r="105">
      <c r="A105" s="5" t="n">
        <v>3</v>
      </c>
      <c r="B105" s="1" t="n">
        <v>1700.61194</v>
      </c>
      <c r="C105" s="8" t="n">
        <f aca="false">+B104*EXP(-0.33)</f>
        <v>1908.85431928079</v>
      </c>
      <c r="D105" s="9" t="n">
        <f aca="false">+B104-C105</f>
        <v>746.301200719213</v>
      </c>
      <c r="E105" s="1" t="n">
        <v>0.05</v>
      </c>
      <c r="F105" s="7" t="n">
        <f aca="false">(D105*E105)*1000</f>
        <v>37315.0600359606</v>
      </c>
    </row>
    <row collapsed="false" customFormat="false" customHeight="true" hidden="false" ht="15" outlineLevel="0" r="106">
      <c r="A106" s="5" t="n">
        <v>4</v>
      </c>
      <c r="B106" s="1" t="n">
        <v>1215.21704</v>
      </c>
      <c r="C106" s="8" t="n">
        <f aca="false">+B105*EXP(-0.33)</f>
        <v>1222.61028502371</v>
      </c>
      <c r="D106" s="9" t="n">
        <f aca="false">+B105-C106</f>
        <v>478.001654976289</v>
      </c>
      <c r="E106" s="1" t="n">
        <v>0.064</v>
      </c>
      <c r="F106" s="7" t="n">
        <f aca="false">(D106*E106)*1000</f>
        <v>30592.1059184825</v>
      </c>
    </row>
    <row collapsed="false" customFormat="false" customHeight="true" hidden="false" ht="15" outlineLevel="0" r="107">
      <c r="A107" s="5" t="n">
        <v>5</v>
      </c>
      <c r="B107" s="1" t="n">
        <v>1587.85168</v>
      </c>
      <c r="C107" s="8" t="n">
        <f aca="false">+B106*EXP(-0.33)</f>
        <v>873.648371326894</v>
      </c>
      <c r="D107" s="9" t="n">
        <f aca="false">+B106-C107</f>
        <v>341.568668673106</v>
      </c>
      <c r="E107" s="1" t="n">
        <v>0.067</v>
      </c>
      <c r="F107" s="7" t="n">
        <f aca="false">(D107*E107)*1000</f>
        <v>22885.1008010981</v>
      </c>
    </row>
    <row collapsed="false" customFormat="false" customHeight="true" hidden="false" ht="15" outlineLevel="0" r="108">
      <c r="A108" s="5" t="n">
        <v>6</v>
      </c>
      <c r="B108" s="1" t="n">
        <v>942.791809</v>
      </c>
      <c r="C108" s="8" t="n">
        <f aca="false">+B107*EXP(-0.33)+B108*EXP(-0.33)</f>
        <v>1819.33966509708</v>
      </c>
      <c r="D108" s="9" t="n">
        <f aca="false">(B107+B108)-C108</f>
        <v>711.303823902925</v>
      </c>
      <c r="E108" s="1" t="n">
        <v>0.1</v>
      </c>
      <c r="F108" s="7" t="n">
        <f aca="false">(D108*E108)*1000</f>
        <v>71130.3823902925</v>
      </c>
    </row>
    <row collapsed="false" customFormat="false" customHeight="true" hidden="false" ht="15" outlineLevel="0" r="109">
      <c r="F109" s="7" t="n">
        <f aca="false">SUM(F103:F108)</f>
        <v>251894.088106824</v>
      </c>
    </row>
    <row collapsed="false" customFormat="false" customHeight="true" hidden="false" ht="15" outlineLevel="0" r="110">
      <c r="A110" s="1" t="s">
        <v>2</v>
      </c>
      <c r="B110" s="1" t="n">
        <v>1989</v>
      </c>
      <c r="C110" s="1" t="s">
        <v>3</v>
      </c>
      <c r="D110" s="1" t="s">
        <v>29</v>
      </c>
      <c r="E110" s="1" t="s">
        <v>5</v>
      </c>
      <c r="F110" s="1" t="s">
        <v>6</v>
      </c>
    </row>
    <row collapsed="false" customFormat="false" customHeight="true" hidden="false" ht="15" outlineLevel="0" r="111">
      <c r="A111" s="5" t="n">
        <v>0</v>
      </c>
      <c r="B111" s="1" t="n">
        <v>5776.61475</v>
      </c>
      <c r="C111" s="1"/>
      <c r="D111" s="1"/>
      <c r="E111" s="1" t="n">
        <v>0</v>
      </c>
      <c r="F111" s="1"/>
    </row>
    <row collapsed="false" customFormat="false" customHeight="true" hidden="false" ht="15" outlineLevel="0" r="112">
      <c r="A112" s="5" t="n">
        <v>1</v>
      </c>
      <c r="B112" s="1" t="n">
        <v>4589.90088</v>
      </c>
      <c r="C112" s="8" t="n">
        <f aca="false">+B111*EXP(1/2*(-0.33))</f>
        <v>4897.95527746639</v>
      </c>
      <c r="D112" s="9" t="n">
        <f aca="false">+B111-C112</f>
        <v>878.65947253361</v>
      </c>
      <c r="E112" s="1" t="n">
        <v>0.015</v>
      </c>
      <c r="F112" s="7" t="n">
        <f aca="false">(D112*E112)*1000</f>
        <v>13179.8920880041</v>
      </c>
    </row>
    <row collapsed="false" customFormat="false" customHeight="true" hidden="false" ht="15" outlineLevel="0" r="113">
      <c r="A113" s="5" t="n">
        <v>2</v>
      </c>
      <c r="B113" s="1" t="n">
        <v>4317.18311</v>
      </c>
      <c r="C113" s="8" t="n">
        <f aca="false">+B112*EXP(-0.33)</f>
        <v>3299.78867673208</v>
      </c>
      <c r="D113" s="9" t="n">
        <f aca="false">+B112-C113</f>
        <v>1290.11220326792</v>
      </c>
      <c r="E113" s="1" t="n">
        <v>0.038</v>
      </c>
      <c r="F113" s="7" t="n">
        <f aca="false">(D113*E113)*1000</f>
        <v>49024.2637241808</v>
      </c>
    </row>
    <row collapsed="false" customFormat="false" customHeight="true" hidden="false" ht="15" outlineLevel="0" r="114">
      <c r="A114" s="5" t="n">
        <v>3</v>
      </c>
      <c r="B114" s="1" t="n">
        <v>1412.70874</v>
      </c>
      <c r="C114" s="8" t="n">
        <f aca="false">+B113*EXP(-0.33)</f>
        <v>3103.72539935045</v>
      </c>
      <c r="D114" s="9" t="n">
        <f aca="false">+B113-C114</f>
        <v>1213.45771064955</v>
      </c>
      <c r="E114" s="1" t="n">
        <v>0.05</v>
      </c>
      <c r="F114" s="7" t="n">
        <f aca="false">(D114*E114)*1000</f>
        <v>60672.8855324773</v>
      </c>
    </row>
    <row collapsed="false" customFormat="false" customHeight="true" hidden="false" ht="15" outlineLevel="0" r="115">
      <c r="A115" s="5" t="n">
        <v>4</v>
      </c>
      <c r="B115" s="1" t="n">
        <v>892.187683</v>
      </c>
      <c r="C115" s="8" t="n">
        <f aca="false">+B114*EXP(-0.33)</f>
        <v>1015.62984161271</v>
      </c>
      <c r="D115" s="9" t="n">
        <f aca="false">+B114-C115</f>
        <v>397.078898387288</v>
      </c>
      <c r="E115" s="1" t="n">
        <v>0.064</v>
      </c>
      <c r="F115" s="7" t="n">
        <f aca="false">(D115*E115)*1000</f>
        <v>25413.0494967864</v>
      </c>
    </row>
    <row collapsed="false" customFormat="false" customHeight="true" hidden="false" ht="15" outlineLevel="0" r="116">
      <c r="A116" s="5" t="n">
        <v>5</v>
      </c>
      <c r="B116" s="1" t="n">
        <v>645.909302</v>
      </c>
      <c r="C116" s="8" t="n">
        <f aca="false">+B115*EXP(-0.33)</f>
        <v>641.41489998434</v>
      </c>
      <c r="D116" s="9" t="n">
        <f aca="false">+B115-C116</f>
        <v>250.77278301566</v>
      </c>
      <c r="E116" s="1" t="n">
        <v>0.067</v>
      </c>
      <c r="F116" s="7" t="n">
        <f aca="false">(D116*E116)*1000</f>
        <v>16801.7764620492</v>
      </c>
    </row>
    <row collapsed="false" customFormat="false" customHeight="true" hidden="false" ht="15" outlineLevel="0" r="117">
      <c r="A117" s="5" t="n">
        <v>6</v>
      </c>
      <c r="B117" s="1" t="n">
        <v>1381.9928</v>
      </c>
      <c r="C117" s="8" t="n">
        <f aca="false">+B116*EXP(-0.33)+B117*EXP(-0.33)</f>
        <v>1457.90695020429</v>
      </c>
      <c r="D117" s="9" t="n">
        <f aca="false">(B116+B117)-C117</f>
        <v>569.995151795709</v>
      </c>
      <c r="E117" s="1" t="n">
        <v>0.1</v>
      </c>
      <c r="F117" s="7" t="n">
        <f aca="false">(D117*E117)*1000</f>
        <v>56999.5151795709</v>
      </c>
    </row>
    <row collapsed="false" customFormat="false" customHeight="true" hidden="false" ht="15" outlineLevel="0" r="118">
      <c r="F118" s="7" t="n">
        <f aca="false">SUM(F112:F117)</f>
        <v>222091.382483069</v>
      </c>
    </row>
    <row collapsed="false" customFormat="false" customHeight="true" hidden="false" ht="15" outlineLevel="0" r="119">
      <c r="A119" s="1" t="s">
        <v>2</v>
      </c>
      <c r="B119" s="1" t="n">
        <v>1990</v>
      </c>
      <c r="C119" s="1" t="s">
        <v>3</v>
      </c>
      <c r="D119" s="1" t="s">
        <v>30</v>
      </c>
      <c r="E119" s="1" t="s">
        <v>5</v>
      </c>
      <c r="F119" s="1" t="s">
        <v>6</v>
      </c>
    </row>
    <row collapsed="false" customFormat="false" customHeight="true" hidden="false" ht="15" outlineLevel="0" r="120">
      <c r="A120" s="5" t="n">
        <v>0</v>
      </c>
      <c r="B120" s="1" t="n">
        <v>5442.45508</v>
      </c>
      <c r="C120" s="1"/>
      <c r="D120" s="1"/>
      <c r="E120" s="1" t="n">
        <v>0</v>
      </c>
      <c r="F120" s="1"/>
    </row>
    <row collapsed="false" customFormat="false" customHeight="true" hidden="false" ht="15" outlineLevel="0" r="121">
      <c r="A121" s="5" t="n">
        <v>1</v>
      </c>
      <c r="B121" s="1" t="n">
        <v>4571.67578</v>
      </c>
      <c r="C121" s="8" t="n">
        <f aca="false">+B120*EXP(1/2*(-0.33))</f>
        <v>4614.62339711329</v>
      </c>
      <c r="D121" s="9" t="n">
        <f aca="false">+B120-C121</f>
        <v>827.831682886706</v>
      </c>
      <c r="E121" s="1" t="n">
        <v>0.015</v>
      </c>
      <c r="F121" s="7" t="n">
        <f aca="false">(D121*E121)*1000</f>
        <v>12417.4752433006</v>
      </c>
    </row>
    <row collapsed="false" customFormat="false" customHeight="true" hidden="false" ht="15" outlineLevel="0" r="122">
      <c r="A122" s="5" t="n">
        <v>2</v>
      </c>
      <c r="B122" s="1" t="n">
        <v>2747.31982</v>
      </c>
      <c r="C122" s="8" t="n">
        <f aca="false">+B121*EXP(-0.33)</f>
        <v>3286.68621979791</v>
      </c>
      <c r="D122" s="9" t="n">
        <f aca="false">+B121-C122</f>
        <v>1284.98956020209</v>
      </c>
      <c r="E122" s="1" t="n">
        <v>0.038</v>
      </c>
      <c r="F122" s="7" t="n">
        <f aca="false">(D122*E122)*1000</f>
        <v>48829.6032876793</v>
      </c>
    </row>
    <row collapsed="false" customFormat="false" customHeight="true" hidden="false" ht="15" outlineLevel="0" r="123">
      <c r="A123" s="5" t="n">
        <v>3</v>
      </c>
      <c r="B123" s="1" t="n">
        <v>2269.70459</v>
      </c>
      <c r="C123" s="8" t="n">
        <f aca="false">+B122*EXP(-0.33)</f>
        <v>1975.11342192593</v>
      </c>
      <c r="D123" s="9" t="n">
        <f aca="false">+B122-C123</f>
        <v>772.206398074073</v>
      </c>
      <c r="E123" s="1" t="n">
        <v>0.05</v>
      </c>
      <c r="F123" s="7" t="n">
        <f aca="false">(D123*E123)*1000</f>
        <v>38610.3199037036</v>
      </c>
    </row>
    <row collapsed="false" customFormat="false" customHeight="true" hidden="false" ht="15" outlineLevel="0" r="124">
      <c r="A124" s="5" t="n">
        <v>4</v>
      </c>
      <c r="B124" s="1" t="n">
        <v>719.714355</v>
      </c>
      <c r="C124" s="8" t="n">
        <f aca="false">+B123*EXP(-0.33)</f>
        <v>1631.74449763038</v>
      </c>
      <c r="D124" s="9" t="n">
        <f aca="false">+B123-C124</f>
        <v>637.960092369621</v>
      </c>
      <c r="E124" s="1" t="n">
        <v>0.064</v>
      </c>
      <c r="F124" s="7" t="n">
        <f aca="false">(D124*E124)*1000</f>
        <v>40829.4459116557</v>
      </c>
    </row>
    <row collapsed="false" customFormat="false" customHeight="true" hidden="false" ht="15" outlineLevel="0" r="125">
      <c r="A125" s="5" t="n">
        <v>5</v>
      </c>
      <c r="B125" s="1" t="n">
        <v>463.61322</v>
      </c>
      <c r="C125" s="8" t="n">
        <f aca="false">+B124*EXP(-0.33)</f>
        <v>517.419731101151</v>
      </c>
      <c r="D125" s="9" t="n">
        <f aca="false">+B124-C125</f>
        <v>202.294623898849</v>
      </c>
      <c r="E125" s="1" t="n">
        <v>0.067</v>
      </c>
      <c r="F125" s="7" t="n">
        <f aca="false">(D125*E125)*1000</f>
        <v>13553.7398012229</v>
      </c>
    </row>
    <row collapsed="false" customFormat="false" customHeight="true" hidden="false" ht="15" outlineLevel="0" r="126">
      <c r="A126" s="5" t="n">
        <v>6</v>
      </c>
      <c r="B126" s="1" t="n">
        <v>1114.94165</v>
      </c>
      <c r="C126" s="8" t="n">
        <f aca="false">+B125*EXP(-0.33)+B126*EXP(-0.33)</f>
        <v>1134.86056056755</v>
      </c>
      <c r="D126" s="9" t="n">
        <f aca="false">(B125+B126)-C126</f>
        <v>443.694309432451</v>
      </c>
      <c r="E126" s="1" t="n">
        <v>0.1</v>
      </c>
      <c r="F126" s="7" t="n">
        <f aca="false">(D126*E126)*1000</f>
        <v>44369.4309432451</v>
      </c>
    </row>
    <row collapsed="false" customFormat="false" customHeight="true" hidden="false" ht="15" outlineLevel="0" r="127">
      <c r="F127" s="7" t="n">
        <f aca="false">SUM(F121:F126)</f>
        <v>198610.015090807</v>
      </c>
    </row>
    <row collapsed="false" customFormat="false" customHeight="true" hidden="false" ht="15" outlineLevel="0" r="128">
      <c r="A128" s="1" t="s">
        <v>2</v>
      </c>
      <c r="B128" s="1" t="n">
        <v>1991</v>
      </c>
      <c r="C128" s="1" t="s">
        <v>3</v>
      </c>
      <c r="D128" s="1" t="s">
        <v>31</v>
      </c>
      <c r="E128" s="1" t="s">
        <v>5</v>
      </c>
      <c r="F128" s="1" t="s">
        <v>6</v>
      </c>
    </row>
    <row collapsed="false" customFormat="false" customHeight="true" hidden="false" ht="15" outlineLevel="0" r="129">
      <c r="A129" s="5" t="n">
        <v>0</v>
      </c>
      <c r="B129" s="1" t="n">
        <v>12550.2646</v>
      </c>
      <c r="C129" s="1"/>
      <c r="D129" s="1"/>
      <c r="E129" s="1" t="n">
        <v>0</v>
      </c>
      <c r="F129" s="1"/>
    </row>
    <row collapsed="false" customFormat="false" customHeight="true" hidden="false" ht="15" outlineLevel="0" r="130">
      <c r="A130" s="5" t="n">
        <v>1</v>
      </c>
      <c r="B130" s="1" t="n">
        <v>4304.8457</v>
      </c>
      <c r="C130" s="8" t="n">
        <f aca="false">+B129*EXP(1/2*(-0.33))</f>
        <v>10641.2903389774</v>
      </c>
      <c r="D130" s="9" t="n">
        <f aca="false">+B129-C130</f>
        <v>1908.97426102255</v>
      </c>
      <c r="E130" s="1" t="n">
        <v>0.015</v>
      </c>
      <c r="F130" s="7" t="n">
        <f aca="false">(D130*E130)*1000</f>
        <v>28634.6139153383</v>
      </c>
    </row>
    <row collapsed="false" customFormat="false" customHeight="true" hidden="false" ht="15" outlineLevel="0" r="131">
      <c r="A131" s="5" t="n">
        <v>2</v>
      </c>
      <c r="B131" s="1" t="n">
        <v>2691.07593</v>
      </c>
      <c r="C131" s="8" t="n">
        <f aca="false">+B130*EXP(-0.33)</f>
        <v>3094.85574249237</v>
      </c>
      <c r="D131" s="9" t="n">
        <f aca="false">+B130-C131</f>
        <v>1209.98995750763</v>
      </c>
      <c r="E131" s="1" t="n">
        <v>0.038</v>
      </c>
      <c r="F131" s="7" t="n">
        <f aca="false">(D131*E131)*1000</f>
        <v>45979.6183852898</v>
      </c>
    </row>
    <row collapsed="false" customFormat="false" customHeight="true" hidden="false" ht="15" outlineLevel="0" r="132">
      <c r="A132" s="5" t="n">
        <v>3</v>
      </c>
      <c r="B132" s="1" t="n">
        <v>1412.91589</v>
      </c>
      <c r="C132" s="8" t="n">
        <f aca="false">+B131*EXP(-0.33)</f>
        <v>1934.67835454439</v>
      </c>
      <c r="D132" s="9" t="n">
        <f aca="false">+B131-C132</f>
        <v>756.397575455607</v>
      </c>
      <c r="E132" s="1" t="n">
        <v>0.05</v>
      </c>
      <c r="F132" s="7" t="n">
        <f aca="false">(D132*E132)*1000</f>
        <v>37819.8787727804</v>
      </c>
    </row>
    <row collapsed="false" customFormat="false" customHeight="true" hidden="false" ht="15" outlineLevel="0" r="133">
      <c r="A133" s="5" t="n">
        <v>4</v>
      </c>
      <c r="B133" s="1" t="n">
        <v>1093.48511</v>
      </c>
      <c r="C133" s="8" t="n">
        <f aca="false">+B132*EXP(-0.33)</f>
        <v>1015.77876666409</v>
      </c>
      <c r="D133" s="9" t="n">
        <f aca="false">+B132-C133</f>
        <v>397.137123335907</v>
      </c>
      <c r="E133" s="1" t="n">
        <v>0.064</v>
      </c>
      <c r="F133" s="7" t="n">
        <f aca="false">(D133*E133)*1000</f>
        <v>25416.7758934981</v>
      </c>
    </row>
    <row collapsed="false" customFormat="false" customHeight="true" hidden="false" ht="15" outlineLevel="0" r="134">
      <c r="A134" s="5" t="n">
        <v>5</v>
      </c>
      <c r="B134" s="1" t="n">
        <v>342.477997</v>
      </c>
      <c r="C134" s="8" t="n">
        <f aca="false">+B133*EXP(-0.33)</f>
        <v>786.132397733421</v>
      </c>
      <c r="D134" s="9" t="n">
        <f aca="false">+B133-C134</f>
        <v>307.35271226658</v>
      </c>
      <c r="E134" s="1" t="n">
        <v>0.067</v>
      </c>
      <c r="F134" s="7" t="n">
        <f aca="false">(D134*E134)*1000</f>
        <v>20592.6317218608</v>
      </c>
    </row>
    <row collapsed="false" customFormat="false" customHeight="true" hidden="false" ht="15" outlineLevel="0" r="135">
      <c r="A135" s="5" t="n">
        <v>6</v>
      </c>
      <c r="B135" s="1" t="n">
        <v>826.764343</v>
      </c>
      <c r="C135" s="8" t="n">
        <f aca="false">+B134*EXP(-0.33)+B135*EXP(-0.33)</f>
        <v>840.596068359482</v>
      </c>
      <c r="D135" s="9" t="n">
        <f aca="false">(B134+B135)-C135</f>
        <v>328.646271640518</v>
      </c>
      <c r="E135" s="1" t="n">
        <v>0.1</v>
      </c>
      <c r="F135" s="7" t="n">
        <f aca="false">(D135*E135)*1000</f>
        <v>32864.6271640518</v>
      </c>
    </row>
    <row collapsed="false" customFormat="false" customHeight="true" hidden="false" ht="15" outlineLevel="0" r="136">
      <c r="F136" s="7" t="n">
        <f aca="false">SUM(F130:F135)</f>
        <v>191308.145852819</v>
      </c>
    </row>
    <row collapsed="false" customFormat="false" customHeight="true" hidden="false" ht="15" outlineLevel="0" r="137">
      <c r="A137" s="1" t="s">
        <v>2</v>
      </c>
      <c r="B137" s="1" t="n">
        <v>1992</v>
      </c>
      <c r="C137" s="1" t="s">
        <v>3</v>
      </c>
      <c r="D137" s="1" t="s">
        <v>32</v>
      </c>
      <c r="E137" s="1" t="s">
        <v>5</v>
      </c>
      <c r="F137" s="1" t="s">
        <v>6</v>
      </c>
    </row>
    <row collapsed="false" customFormat="false" customHeight="true" hidden="false" ht="15" outlineLevel="0" r="138">
      <c r="A138" s="5" t="n">
        <v>0</v>
      </c>
      <c r="B138" s="1" t="n">
        <v>10368.21</v>
      </c>
      <c r="C138" s="1"/>
      <c r="D138" s="1"/>
      <c r="E138" s="1" t="n">
        <v>0</v>
      </c>
      <c r="F138" s="1"/>
    </row>
    <row collapsed="false" customFormat="false" customHeight="true" hidden="false" ht="15" outlineLevel="0" r="139">
      <c r="A139" s="5" t="n">
        <v>1</v>
      </c>
      <c r="B139" s="1" t="n">
        <v>9969.02051</v>
      </c>
      <c r="C139" s="8" t="n">
        <f aca="false">+B138*EXP(1/2*(-0.33))</f>
        <v>8791.13998166137</v>
      </c>
      <c r="D139" s="9" t="n">
        <f aca="false">+B138-C139</f>
        <v>1577.07001833863</v>
      </c>
      <c r="E139" s="1" t="n">
        <v>0.015</v>
      </c>
      <c r="F139" s="7" t="n">
        <f aca="false">(D139*E139)*1000</f>
        <v>23656.0502750794</v>
      </c>
    </row>
    <row collapsed="false" customFormat="false" customHeight="true" hidden="false" ht="15" outlineLevel="0" r="140">
      <c r="A140" s="5" t="n">
        <v>2</v>
      </c>
      <c r="B140" s="1" t="n">
        <v>2686.1499</v>
      </c>
      <c r="C140" s="8" t="n">
        <f aca="false">+B139*EXP(-0.33)</f>
        <v>7166.96544370864</v>
      </c>
      <c r="D140" s="9" t="n">
        <f aca="false">+B139-C140</f>
        <v>2802.05506629136</v>
      </c>
      <c r="E140" s="1" t="n">
        <v>0.038</v>
      </c>
      <c r="F140" s="7" t="n">
        <f aca="false">(D140*E140)*1000</f>
        <v>106478.092519072</v>
      </c>
    </row>
    <row collapsed="false" customFormat="false" customHeight="true" hidden="false" ht="15" outlineLevel="0" r="141">
      <c r="A141" s="5" t="n">
        <v>3</v>
      </c>
      <c r="B141" s="1" t="n">
        <v>1532.46863</v>
      </c>
      <c r="C141" s="8" t="n">
        <f aca="false">+B140*EXP(-0.33)</f>
        <v>1931.1369146658</v>
      </c>
      <c r="D141" s="9" t="n">
        <f aca="false">+B140-C141</f>
        <v>755.012985334205</v>
      </c>
      <c r="E141" s="1" t="n">
        <v>0.05</v>
      </c>
      <c r="F141" s="7" t="n">
        <f aca="false">(D141*E141)*1000</f>
        <v>37750.6492667102</v>
      </c>
    </row>
    <row collapsed="false" customFormat="false" customHeight="true" hidden="false" ht="15" outlineLevel="0" r="142">
      <c r="A142" s="5" t="n">
        <v>4</v>
      </c>
      <c r="B142" s="1" t="n">
        <v>747.516663</v>
      </c>
      <c r="C142" s="8" t="n">
        <f aca="false">+B141*EXP(-0.33)</f>
        <v>1101.72806884691</v>
      </c>
      <c r="D142" s="9" t="n">
        <f aca="false">+B141-C142</f>
        <v>430.740561153091</v>
      </c>
      <c r="E142" s="1" t="n">
        <v>0.064</v>
      </c>
      <c r="F142" s="7" t="n">
        <f aca="false">(D142*E142)*1000</f>
        <v>27567.3959137978</v>
      </c>
    </row>
    <row collapsed="false" customFormat="false" customHeight="true" hidden="false" ht="15" outlineLevel="0" r="143">
      <c r="A143" s="5" t="n">
        <v>5</v>
      </c>
      <c r="B143" s="1" t="n">
        <v>582.04718</v>
      </c>
      <c r="C143" s="8" t="n">
        <f aca="false">+B142*EXP(-0.33)</f>
        <v>537.407470166535</v>
      </c>
      <c r="D143" s="9" t="n">
        <f aca="false">+B142-C143</f>
        <v>210.109192833465</v>
      </c>
      <c r="E143" s="1" t="n">
        <v>0.067</v>
      </c>
      <c r="F143" s="7" t="n">
        <f aca="false">(D143*E143)*1000</f>
        <v>14077.3159198422</v>
      </c>
    </row>
    <row collapsed="false" customFormat="false" customHeight="true" hidden="false" ht="15" outlineLevel="0" r="144">
      <c r="A144" s="5" t="n">
        <v>6</v>
      </c>
      <c r="B144" s="1" t="n">
        <v>673.064453</v>
      </c>
      <c r="C144" s="8" t="n">
        <f aca="false">+B143*EXP(-0.33)+B144*EXP(-0.33)</f>
        <v>902.329541070202</v>
      </c>
      <c r="D144" s="9" t="n">
        <f aca="false">(B143+B144)-C144</f>
        <v>352.782091929798</v>
      </c>
      <c r="E144" s="1" t="n">
        <v>0.1</v>
      </c>
      <c r="F144" s="7" t="n">
        <f aca="false">(D144*E144)*1000</f>
        <v>35278.2091929798</v>
      </c>
    </row>
    <row collapsed="false" customFormat="false" customHeight="true" hidden="false" ht="15" outlineLevel="0" r="145">
      <c r="F145" s="7" t="n">
        <f aca="false">SUM(F139:F144)</f>
        <v>244807.713087481</v>
      </c>
    </row>
    <row collapsed="false" customFormat="false" customHeight="true" hidden="false" ht="15" outlineLevel="0" r="146">
      <c r="A146" s="1" t="s">
        <v>2</v>
      </c>
      <c r="B146" s="1" t="n">
        <v>1993</v>
      </c>
      <c r="C146" s="1" t="s">
        <v>3</v>
      </c>
      <c r="D146" s="1" t="s">
        <v>33</v>
      </c>
      <c r="E146" s="1" t="s">
        <v>5</v>
      </c>
      <c r="F146" s="1" t="s">
        <v>6</v>
      </c>
    </row>
    <row collapsed="false" customFormat="false" customHeight="true" hidden="false" ht="15" outlineLevel="0" r="147">
      <c r="A147" s="5" t="n">
        <v>0</v>
      </c>
      <c r="B147" s="1" t="n">
        <v>4630.02686</v>
      </c>
      <c r="C147" s="1"/>
      <c r="D147" s="1"/>
      <c r="E147" s="1" t="n">
        <v>0</v>
      </c>
      <c r="F147" s="1"/>
    </row>
    <row collapsed="false" customFormat="false" customHeight="true" hidden="false" ht="15" outlineLevel="0" r="148">
      <c r="A148" s="5" t="n">
        <v>1</v>
      </c>
      <c r="B148" s="1" t="n">
        <v>8323.42676</v>
      </c>
      <c r="C148" s="8" t="n">
        <f aca="false">+B147*EXP(1/2*(-0.33))</f>
        <v>3925.77062435194</v>
      </c>
      <c r="D148" s="9" t="n">
        <f aca="false">+B147-C148</f>
        <v>704.256235648058</v>
      </c>
      <c r="E148" s="1" t="n">
        <v>0.015</v>
      </c>
      <c r="F148" s="7" t="n">
        <f aca="false">(D148*E148)*1000</f>
        <v>10563.8435347209</v>
      </c>
    </row>
    <row collapsed="false" customFormat="false" customHeight="true" hidden="false" ht="15" outlineLevel="0" r="149">
      <c r="A149" s="5" t="n">
        <v>2</v>
      </c>
      <c r="B149" s="1" t="n">
        <v>6323.55127</v>
      </c>
      <c r="C149" s="8" t="n">
        <f aca="false">+B148*EXP(-0.33)</f>
        <v>5983.9090412464</v>
      </c>
      <c r="D149" s="9" t="n">
        <f aca="false">+B148-C149</f>
        <v>2339.5177187536</v>
      </c>
      <c r="E149" s="1" t="n">
        <v>0.038</v>
      </c>
      <c r="F149" s="7" t="n">
        <f aca="false">(D149*E149)*1000</f>
        <v>88901.6733126368</v>
      </c>
    </row>
    <row collapsed="false" customFormat="false" customHeight="true" hidden="false" ht="15" outlineLevel="0" r="150">
      <c r="A150" s="5" t="n">
        <v>3</v>
      </c>
      <c r="B150" s="1" t="n">
        <v>1567.94275</v>
      </c>
      <c r="C150" s="8" t="n">
        <f aca="false">+B149*EXP(-0.33)</f>
        <v>4546.1510875766</v>
      </c>
      <c r="D150" s="9" t="n">
        <f aca="false">+B149-C150</f>
        <v>1777.4001824234</v>
      </c>
      <c r="E150" s="1" t="n">
        <v>0.05</v>
      </c>
      <c r="F150" s="7" t="n">
        <f aca="false">(D150*E150)*1000</f>
        <v>88870.0091211701</v>
      </c>
    </row>
    <row collapsed="false" customFormat="false" customHeight="true" hidden="false" ht="15" outlineLevel="0" r="151">
      <c r="A151" s="5" t="n">
        <v>4</v>
      </c>
      <c r="B151" s="1" t="n">
        <v>835.967529</v>
      </c>
      <c r="C151" s="8" t="n">
        <f aca="false">+B150*EXP(-0.33)</f>
        <v>1127.23125563752</v>
      </c>
      <c r="D151" s="9" t="n">
        <f aca="false">+B150-C151</f>
        <v>440.711494362479</v>
      </c>
      <c r="E151" s="1" t="n">
        <v>0.064</v>
      </c>
      <c r="F151" s="7" t="n">
        <f aca="false">(D151*E151)*1000</f>
        <v>28205.5356391986</v>
      </c>
    </row>
    <row collapsed="false" customFormat="false" customHeight="true" hidden="false" ht="15" outlineLevel="0" r="152">
      <c r="A152" s="5" t="n">
        <v>5</v>
      </c>
      <c r="B152" s="1" t="n">
        <v>406.467468</v>
      </c>
      <c r="C152" s="8" t="n">
        <f aca="false">+B151*EXP(-0.33)</f>
        <v>600.996896976542</v>
      </c>
      <c r="D152" s="9" t="n">
        <f aca="false">+B151-C152</f>
        <v>234.970632023458</v>
      </c>
      <c r="E152" s="1" t="n">
        <v>0.067</v>
      </c>
      <c r="F152" s="7" t="n">
        <f aca="false">(D152*E152)*1000</f>
        <v>15743.0323455717</v>
      </c>
    </row>
    <row collapsed="false" customFormat="false" customHeight="true" hidden="false" ht="15" outlineLevel="0" r="153">
      <c r="A153" s="5" t="n">
        <v>6</v>
      </c>
      <c r="B153" s="1" t="n">
        <v>726.374023</v>
      </c>
      <c r="C153" s="8" t="n">
        <f aca="false">+B152*EXP(-0.33)+B153*EXP(-0.33)</f>
        <v>814.42663409631</v>
      </c>
      <c r="D153" s="9" t="n">
        <f aca="false">(B152+B153)-C153</f>
        <v>318.41485690369</v>
      </c>
      <c r="E153" s="1" t="n">
        <v>0.1</v>
      </c>
      <c r="F153" s="7" t="n">
        <f aca="false">(D153*E153)*1000</f>
        <v>31841.485690369</v>
      </c>
    </row>
    <row collapsed="false" customFormat="false" customHeight="true" hidden="false" ht="15" outlineLevel="0" r="154">
      <c r="F154" s="7" t="n">
        <f aca="false">SUM(F148:F153)</f>
        <v>264125.579643667</v>
      </c>
    </row>
    <row collapsed="false" customFormat="false" customHeight="true" hidden="false" ht="15" outlineLevel="0" r="155">
      <c r="A155" s="1" t="s">
        <v>2</v>
      </c>
      <c r="B155" s="1" t="n">
        <v>1994</v>
      </c>
      <c r="C155" s="1" t="s">
        <v>3</v>
      </c>
      <c r="D155" s="1" t="s">
        <v>34</v>
      </c>
      <c r="E155" s="1" t="s">
        <v>5</v>
      </c>
      <c r="F155" s="1" t="s">
        <v>6</v>
      </c>
      <c r="H155" s="1"/>
      <c r="I155" s="1"/>
      <c r="J155" s="1"/>
      <c r="K155" s="1"/>
      <c r="L155" s="1"/>
    </row>
    <row collapsed="false" customFormat="false" customHeight="true" hidden="false" ht="15" outlineLevel="0" r="156">
      <c r="A156" s="5" t="n">
        <v>0</v>
      </c>
      <c r="B156" s="1" t="n">
        <v>4540.21094</v>
      </c>
      <c r="C156" s="1"/>
      <c r="D156" s="1"/>
      <c r="E156" s="1" t="n">
        <v>0</v>
      </c>
      <c r="F156" s="1"/>
      <c r="H156" s="1"/>
      <c r="I156" s="1"/>
      <c r="J156" s="1"/>
      <c r="K156" s="1"/>
      <c r="L156" s="1"/>
    </row>
    <row collapsed="false" customFormat="false" customHeight="true" hidden="false" ht="15" outlineLevel="0" r="157">
      <c r="A157" s="5" t="n">
        <v>1</v>
      </c>
      <c r="B157" s="1" t="n">
        <v>3730.45093</v>
      </c>
      <c r="C157" s="8" t="n">
        <f aca="false">+B156*EXP(1/2*(-0.33))</f>
        <v>3849.61627125708</v>
      </c>
      <c r="D157" s="9" t="n">
        <f aca="false">+B156-C157</f>
        <v>690.594668742922</v>
      </c>
      <c r="E157" s="1" t="n">
        <v>0.015</v>
      </c>
      <c r="F157" s="7" t="n">
        <f aca="false">(D157*E157)*1000</f>
        <v>10358.9200311438</v>
      </c>
      <c r="H157" s="1"/>
      <c r="I157" s="1"/>
      <c r="J157" s="1"/>
      <c r="K157" s="1"/>
      <c r="L157" s="1"/>
    </row>
    <row collapsed="false" customFormat="false" customHeight="true" hidden="false" ht="15" outlineLevel="0" r="158">
      <c r="A158" s="5" t="n">
        <v>2</v>
      </c>
      <c r="B158" s="1" t="n">
        <v>5258.15283</v>
      </c>
      <c r="C158" s="8" t="n">
        <f aca="false">+B157*EXP(-0.33)</f>
        <v>2681.9097099802</v>
      </c>
      <c r="D158" s="9" t="n">
        <f aca="false">+B157-C158</f>
        <v>1048.5412200198</v>
      </c>
      <c r="E158" s="1" t="n">
        <v>0.038</v>
      </c>
      <c r="F158" s="7" t="n">
        <f aca="false">(D158*E158)*1000</f>
        <v>39844.5663607524</v>
      </c>
      <c r="H158" s="1"/>
      <c r="I158" s="1"/>
      <c r="J158" s="1"/>
      <c r="K158" s="1"/>
      <c r="L158" s="1"/>
    </row>
    <row collapsed="false" customFormat="false" customHeight="true" hidden="false" ht="15" outlineLevel="0" r="159">
      <c r="A159" s="5" t="n">
        <v>3</v>
      </c>
      <c r="B159" s="1" t="n">
        <v>3607.81079</v>
      </c>
      <c r="C159" s="8" t="n">
        <f aca="false">+B158*EXP(-0.33)</f>
        <v>3780.21086349925</v>
      </c>
      <c r="D159" s="9" t="n">
        <f aca="false">+B158-C159</f>
        <v>1477.94196650075</v>
      </c>
      <c r="E159" s="1" t="n">
        <v>0.05</v>
      </c>
      <c r="F159" s="7" t="n">
        <f aca="false">(D159*E159)*1000</f>
        <v>73897.0983250376</v>
      </c>
      <c r="H159" s="1"/>
      <c r="I159" s="1"/>
      <c r="J159" s="1"/>
      <c r="K159" s="1"/>
      <c r="L159" s="1"/>
    </row>
    <row collapsed="false" customFormat="false" customHeight="true" hidden="false" ht="15" outlineLevel="0" r="160">
      <c r="A160" s="5" t="n">
        <v>4</v>
      </c>
      <c r="B160" s="1" t="n">
        <v>803.281555</v>
      </c>
      <c r="C160" s="8" t="n">
        <f aca="false">+B159*EXP(-0.33)</f>
        <v>2593.74080266279</v>
      </c>
      <c r="D160" s="9" t="n">
        <f aca="false">+B159-C160</f>
        <v>1014.06998733721</v>
      </c>
      <c r="E160" s="1" t="n">
        <v>0.064</v>
      </c>
      <c r="F160" s="7" t="n">
        <f aca="false">(D160*E160)*1000</f>
        <v>64900.4791895816</v>
      </c>
      <c r="H160" s="1"/>
      <c r="I160" s="1"/>
      <c r="J160" s="1"/>
      <c r="K160" s="1"/>
      <c r="L160" s="1"/>
    </row>
    <row collapsed="false" customFormat="false" customHeight="true" hidden="false" ht="15" outlineLevel="0" r="161">
      <c r="A161" s="5" t="n">
        <v>5</v>
      </c>
      <c r="B161" s="1" t="n">
        <v>430.219604</v>
      </c>
      <c r="C161" s="8" t="n">
        <f aca="false">+B160*EXP(-0.33)</f>
        <v>577.498174517603</v>
      </c>
      <c r="D161" s="9" t="n">
        <f aca="false">+B160-C161</f>
        <v>225.783380482397</v>
      </c>
      <c r="E161" s="1" t="n">
        <v>0.067</v>
      </c>
      <c r="F161" s="7" t="n">
        <f aca="false">(D161*E161)*1000</f>
        <v>15127.4864923206</v>
      </c>
      <c r="H161" s="1"/>
      <c r="I161" s="1"/>
      <c r="J161" s="1"/>
      <c r="K161" s="1"/>
      <c r="L161" s="1"/>
    </row>
    <row collapsed="false" customFormat="false" customHeight="true" hidden="false" ht="15" outlineLevel="0" r="162">
      <c r="A162" s="5" t="n">
        <v>6</v>
      </c>
      <c r="B162" s="1" t="n">
        <v>640.676086</v>
      </c>
      <c r="C162" s="8" t="n">
        <f aca="false">+B161*EXP(-0.33)+B162*EXP(-0.33)</f>
        <v>769.892327570959</v>
      </c>
      <c r="D162" s="9" t="n">
        <f aca="false">(B161+B162)-C162</f>
        <v>301.003362429041</v>
      </c>
      <c r="E162" s="1" t="n">
        <v>0.1</v>
      </c>
      <c r="F162" s="7" t="n">
        <f aca="false">(D162*E162)*1000</f>
        <v>30100.3362429041</v>
      </c>
      <c r="H162" s="1"/>
      <c r="I162" s="1"/>
      <c r="J162" s="1"/>
      <c r="K162" s="1"/>
      <c r="L162" s="1"/>
    </row>
    <row collapsed="false" customFormat="false" customHeight="true" hidden="false" ht="15" outlineLevel="0" r="163">
      <c r="F163" s="7" t="n">
        <f aca="false">SUM(F157:F162)</f>
        <v>234228.88664174</v>
      </c>
    </row>
    <row collapsed="false" customFormat="false" customHeight="true" hidden="false" ht="15" outlineLevel="0" r="164">
      <c r="A164" s="1" t="s">
        <v>2</v>
      </c>
      <c r="B164" s="1" t="n">
        <v>1995</v>
      </c>
      <c r="C164" s="1" t="s">
        <v>3</v>
      </c>
      <c r="D164" s="1" t="s">
        <v>35</v>
      </c>
      <c r="E164" s="1" t="s">
        <v>5</v>
      </c>
      <c r="F164" s="1" t="s">
        <v>6</v>
      </c>
    </row>
    <row collapsed="false" customFormat="false" customHeight="true" hidden="false" ht="15" outlineLevel="0" r="165">
      <c r="A165" s="5" t="n">
        <v>0</v>
      </c>
      <c r="B165" s="1" t="n">
        <v>3841.09497</v>
      </c>
      <c r="C165" s="1"/>
      <c r="D165" s="1"/>
      <c r="E165" s="1" t="n">
        <v>0</v>
      </c>
      <c r="F165" s="1"/>
    </row>
    <row collapsed="false" customFormat="false" customHeight="true" hidden="false" ht="15" outlineLevel="0" r="166">
      <c r="A166" s="5" t="n">
        <v>1</v>
      </c>
      <c r="B166" s="1" t="n">
        <v>3739.06445</v>
      </c>
      <c r="C166" s="8" t="n">
        <f aca="false">+B165*EXP(1/2*(-0.33))</f>
        <v>3256.84024186676</v>
      </c>
      <c r="D166" s="9" t="n">
        <f aca="false">+B165-C166</f>
        <v>584.254728133238</v>
      </c>
      <c r="E166" s="1" t="n">
        <v>0.015</v>
      </c>
      <c r="F166" s="7" t="n">
        <f aca="false">(D166*E166)*1000</f>
        <v>8763.82092199857</v>
      </c>
    </row>
    <row collapsed="false" customFormat="false" customHeight="true" hidden="false" ht="15" outlineLevel="0" r="167">
      <c r="A167" s="5" t="n">
        <v>2</v>
      </c>
      <c r="B167" s="1" t="n">
        <v>2506.06421</v>
      </c>
      <c r="C167" s="8" t="n">
        <f aca="false">+B166*EXP(-0.33)</f>
        <v>2688.10217393659</v>
      </c>
      <c r="D167" s="9" t="n">
        <f aca="false">+B166-C167</f>
        <v>1050.96227606341</v>
      </c>
      <c r="E167" s="1" t="n">
        <v>0.038</v>
      </c>
      <c r="F167" s="7" t="n">
        <f aca="false">(D167*E167)*1000</f>
        <v>39936.5664904095</v>
      </c>
    </row>
    <row collapsed="false" customFormat="false" customHeight="true" hidden="false" ht="15" outlineLevel="0" r="168">
      <c r="A168" s="5" t="n">
        <v>3</v>
      </c>
      <c r="B168" s="1" t="n">
        <v>3293.48828</v>
      </c>
      <c r="C168" s="8" t="n">
        <f aca="false">+B167*EXP(-0.33)</f>
        <v>1801.66903807333</v>
      </c>
      <c r="D168" s="9" t="n">
        <f aca="false">+B167-C168</f>
        <v>704.395171926669</v>
      </c>
      <c r="E168" s="1" t="n">
        <v>0.05</v>
      </c>
      <c r="F168" s="7" t="n">
        <f aca="false">(D168*E168)*1000</f>
        <v>35219.7585963335</v>
      </c>
    </row>
    <row collapsed="false" customFormat="false" customHeight="true" hidden="false" ht="15" outlineLevel="0" r="169">
      <c r="A169" s="5" t="n">
        <v>4</v>
      </c>
      <c r="B169" s="1" t="n">
        <v>2038.95203</v>
      </c>
      <c r="C169" s="8" t="n">
        <f aca="false">+B168*EXP(-0.33)</f>
        <v>2367.76689027189</v>
      </c>
      <c r="D169" s="9" t="n">
        <f aca="false">+B168-C169</f>
        <v>925.721389728107</v>
      </c>
      <c r="E169" s="1" t="n">
        <v>0.064</v>
      </c>
      <c r="F169" s="7" t="n">
        <f aca="false">(D169*E169)*1000</f>
        <v>59246.1689425989</v>
      </c>
    </row>
    <row collapsed="false" customFormat="false" customHeight="true" hidden="false" ht="15" outlineLevel="0" r="170">
      <c r="A170" s="5" t="n">
        <v>5</v>
      </c>
      <c r="B170" s="1" t="n">
        <v>450.81369</v>
      </c>
      <c r="C170" s="8" t="n">
        <f aca="false">+B169*EXP(-0.33)</f>
        <v>1465.8510056962</v>
      </c>
      <c r="D170" s="9" t="n">
        <f aca="false">+B169-C170</f>
        <v>573.101024303795</v>
      </c>
      <c r="E170" s="1" t="n">
        <v>0.067</v>
      </c>
      <c r="F170" s="7" t="n">
        <f aca="false">(D170*E170)*1000</f>
        <v>38397.7686283543</v>
      </c>
    </row>
    <row collapsed="false" customFormat="false" customHeight="true" hidden="false" ht="15" outlineLevel="0" r="171">
      <c r="A171" s="5" t="n">
        <v>6</v>
      </c>
      <c r="B171" s="1" t="n">
        <v>650.070129</v>
      </c>
      <c r="C171" s="8" t="n">
        <f aca="false">+B170*EXP(-0.33)+B171*EXP(-0.33)</f>
        <v>791.451505230277</v>
      </c>
      <c r="D171" s="9" t="n">
        <f aca="false">(B170+B171)-C171</f>
        <v>309.432313769723</v>
      </c>
      <c r="E171" s="1" t="n">
        <v>0.1</v>
      </c>
      <c r="F171" s="7" t="n">
        <f aca="false">(D171*E171)*1000</f>
        <v>30943.2313769723</v>
      </c>
    </row>
    <row collapsed="false" customFormat="false" customHeight="true" hidden="false" ht="15" outlineLevel="0" r="172">
      <c r="F172" s="7" t="n">
        <f aca="false">SUM(F166:F171)</f>
        <v>212507.314956667</v>
      </c>
    </row>
    <row collapsed="false" customFormat="false" customHeight="true" hidden="false" ht="15" outlineLevel="0" r="173">
      <c r="A173" s="1" t="s">
        <v>2</v>
      </c>
      <c r="B173" s="1" t="n">
        <v>1996</v>
      </c>
      <c r="C173" s="1" t="s">
        <v>3</v>
      </c>
      <c r="D173" s="1" t="s">
        <v>36</v>
      </c>
      <c r="E173" s="1" t="s">
        <v>5</v>
      </c>
      <c r="F173" s="1" t="s">
        <v>6</v>
      </c>
    </row>
    <row collapsed="false" customFormat="false" customHeight="true" hidden="false" ht="15" outlineLevel="0" r="174">
      <c r="A174" s="5" t="n">
        <v>0</v>
      </c>
      <c r="B174" s="1" t="n">
        <v>4868.36719</v>
      </c>
      <c r="C174" s="1"/>
      <c r="D174" s="1"/>
      <c r="E174" s="1" t="n">
        <v>0</v>
      </c>
      <c r="F174" s="1"/>
    </row>
    <row collapsed="false" customFormat="false" customHeight="true" hidden="false" ht="15" outlineLevel="0" r="175">
      <c r="A175" s="5" t="n">
        <v>1</v>
      </c>
      <c r="B175" s="1" t="n">
        <v>3177.30884</v>
      </c>
      <c r="C175" s="8" t="n">
        <f aca="false">+B174*EXP(1/2*(-0.33))</f>
        <v>4127.85788958918</v>
      </c>
      <c r="D175" s="9" t="n">
        <f aca="false">+B174-C175</f>
        <v>740.509300410821</v>
      </c>
      <c r="E175" s="1" t="n">
        <v>0.015</v>
      </c>
      <c r="F175" s="7" t="n">
        <f aca="false">(D175*E175)*1000</f>
        <v>11107.6395061623</v>
      </c>
    </row>
    <row collapsed="false" customFormat="false" customHeight="true" hidden="false" ht="15" outlineLevel="0" r="176">
      <c r="A176" s="5" t="n">
        <v>2</v>
      </c>
      <c r="B176" s="1" t="n">
        <v>2511.9917</v>
      </c>
      <c r="C176" s="8" t="n">
        <f aca="false">+B175*EXP(-0.33)</f>
        <v>2284.24273351906</v>
      </c>
      <c r="D176" s="9" t="n">
        <f aca="false">+B175-C176</f>
        <v>893.066106480937</v>
      </c>
      <c r="E176" s="1" t="n">
        <v>0.038</v>
      </c>
      <c r="F176" s="7" t="n">
        <f aca="false">(D176*E176)*1000</f>
        <v>33936.5120462756</v>
      </c>
    </row>
    <row collapsed="false" customFormat="false" customHeight="true" hidden="false" ht="15" outlineLevel="0" r="177">
      <c r="A177" s="5" t="n">
        <v>3</v>
      </c>
      <c r="B177" s="1" t="n">
        <v>1565.17102</v>
      </c>
      <c r="C177" s="8" t="n">
        <f aca="false">+B176*EXP(-0.33)</f>
        <v>1805.93045131401</v>
      </c>
      <c r="D177" s="9" t="n">
        <f aca="false">+B176-C177</f>
        <v>706.061248685989</v>
      </c>
      <c r="E177" s="1" t="n">
        <v>0.05</v>
      </c>
      <c r="F177" s="7" t="n">
        <f aca="false">(D177*E177)*1000</f>
        <v>35303.0624342994</v>
      </c>
    </row>
    <row collapsed="false" customFormat="false" customHeight="true" hidden="false" ht="15" outlineLevel="0" r="178">
      <c r="A178" s="5" t="n">
        <v>4</v>
      </c>
      <c r="B178" s="1" t="n">
        <v>1819.2196</v>
      </c>
      <c r="C178" s="8" t="n">
        <f aca="false">+B177*EXP(-0.33)</f>
        <v>1125.23859315786</v>
      </c>
      <c r="D178" s="9" t="n">
        <f aca="false">+B177-C178</f>
        <v>439.932426842144</v>
      </c>
      <c r="E178" s="1" t="n">
        <v>0.064</v>
      </c>
      <c r="F178" s="7" t="n">
        <f aca="false">(D178*E178)*1000</f>
        <v>28155.6753178972</v>
      </c>
    </row>
    <row collapsed="false" customFormat="false" customHeight="true" hidden="false" ht="15" outlineLevel="0" r="179">
      <c r="A179" s="5" t="n">
        <v>5</v>
      </c>
      <c r="B179" s="1" t="n">
        <v>1126.04565</v>
      </c>
      <c r="C179" s="8" t="n">
        <f aca="false">+B178*EXP(-0.33)</f>
        <v>1307.88014676454</v>
      </c>
      <c r="D179" s="9" t="n">
        <f aca="false">+B178-C179</f>
        <v>511.339453235465</v>
      </c>
      <c r="E179" s="1" t="n">
        <v>0.067</v>
      </c>
      <c r="F179" s="7" t="n">
        <f aca="false">(D179*E179)*1000</f>
        <v>34259.7433667761</v>
      </c>
    </row>
    <row collapsed="false" customFormat="false" customHeight="true" hidden="false" ht="15" outlineLevel="0" r="180">
      <c r="A180" s="5" t="n">
        <v>6</v>
      </c>
      <c r="B180" s="1" t="n">
        <v>662.542603</v>
      </c>
      <c r="C180" s="8" t="n">
        <f aca="false">+B179*EXP(-0.33)+B180*EXP(-0.33)</f>
        <v>1285.85854441925</v>
      </c>
      <c r="D180" s="9" t="n">
        <f aca="false">(B179+B180)-C180</f>
        <v>502.729708580753</v>
      </c>
      <c r="E180" s="1" t="n">
        <v>0.1</v>
      </c>
      <c r="F180" s="7" t="n">
        <f aca="false">(D180*E180)*1000</f>
        <v>50272.9708580753</v>
      </c>
    </row>
    <row collapsed="false" customFormat="false" customHeight="true" hidden="false" ht="15" outlineLevel="0" r="181">
      <c r="F181" s="7" t="n">
        <f aca="false">SUM(F175:F180)</f>
        <v>193035.603529486</v>
      </c>
    </row>
    <row collapsed="false" customFormat="false" customHeight="true" hidden="false" ht="15" outlineLevel="0" r="182">
      <c r="A182" s="1" t="s">
        <v>2</v>
      </c>
      <c r="B182" s="1" t="n">
        <v>1997</v>
      </c>
      <c r="C182" s="1" t="s">
        <v>3</v>
      </c>
      <c r="D182" s="1" t="s">
        <v>37</v>
      </c>
      <c r="E182" s="1" t="s">
        <v>5</v>
      </c>
      <c r="F182" s="1" t="s">
        <v>6</v>
      </c>
    </row>
    <row collapsed="false" customFormat="false" customHeight="true" hidden="false" ht="15" outlineLevel="0" r="183">
      <c r="A183" s="5" t="n">
        <v>0</v>
      </c>
      <c r="B183" s="1" t="n">
        <v>3797.22949</v>
      </c>
      <c r="C183" s="1"/>
      <c r="D183" s="1"/>
      <c r="E183" s="1" t="n">
        <v>0</v>
      </c>
      <c r="F183" s="1"/>
    </row>
    <row collapsed="false" customFormat="false" customHeight="true" hidden="false" ht="15" outlineLevel="0" r="184">
      <c r="A184" s="5" t="n">
        <v>1</v>
      </c>
      <c r="B184" s="1" t="n">
        <v>4006.50854</v>
      </c>
      <c r="C184" s="8" t="n">
        <f aca="false">+B183*EXP(1/2*(-0.33))</f>
        <v>3219.64697754797</v>
      </c>
      <c r="D184" s="9" t="n">
        <f aca="false">+B183-C184</f>
        <v>577.582512452033</v>
      </c>
      <c r="E184" s="1" t="n">
        <v>0.015</v>
      </c>
      <c r="F184" s="7" t="n">
        <f aca="false">(D184*E184)*1000</f>
        <v>8663.73768678049</v>
      </c>
    </row>
    <row collapsed="false" customFormat="false" customHeight="true" hidden="false" ht="15" outlineLevel="0" r="185">
      <c r="A185" s="5" t="n">
        <v>2</v>
      </c>
      <c r="B185" s="1" t="n">
        <v>2147.2605</v>
      </c>
      <c r="C185" s="8" t="n">
        <f aca="false">+B184*EXP(-0.33)</f>
        <v>2880.3740776037</v>
      </c>
      <c r="D185" s="9" t="n">
        <f aca="false">+B184-C185</f>
        <v>1126.1344623963</v>
      </c>
      <c r="E185" s="1" t="n">
        <v>0.038</v>
      </c>
      <c r="F185" s="7" t="n">
        <f aca="false">(D185*E185)*1000</f>
        <v>42793.1095710596</v>
      </c>
    </row>
    <row collapsed="false" customFormat="false" customHeight="true" hidden="false" ht="15" outlineLevel="0" r="186">
      <c r="A186" s="5" t="n">
        <v>3</v>
      </c>
      <c r="B186" s="1" t="n">
        <v>1561.44128</v>
      </c>
      <c r="C186" s="8" t="n">
        <f aca="false">+B185*EXP(-0.33)</f>
        <v>1543.7165353109</v>
      </c>
      <c r="D186" s="9" t="n">
        <f aca="false">+B185-C186</f>
        <v>603.543964689095</v>
      </c>
      <c r="E186" s="1" t="n">
        <v>0.05</v>
      </c>
      <c r="F186" s="7" t="n">
        <f aca="false">(D186*E186)*1000</f>
        <v>30177.1982344548</v>
      </c>
    </row>
    <row collapsed="false" customFormat="false" customHeight="true" hidden="false" ht="15" outlineLevel="0" r="187">
      <c r="A187" s="5" t="n">
        <v>4</v>
      </c>
      <c r="B187" s="1" t="n">
        <v>837.823486</v>
      </c>
      <c r="C187" s="8" t="n">
        <f aca="false">+B186*EXP(-0.33)</f>
        <v>1122.55719455233</v>
      </c>
      <c r="D187" s="9" t="n">
        <f aca="false">+B186-C187</f>
        <v>438.884085447674</v>
      </c>
      <c r="E187" s="1" t="n">
        <v>0.064</v>
      </c>
      <c r="F187" s="7" t="n">
        <f aca="false">(D187*E187)*1000</f>
        <v>28088.5814686512</v>
      </c>
    </row>
    <row collapsed="false" customFormat="false" customHeight="true" hidden="false" ht="15" outlineLevel="0" r="188">
      <c r="A188" s="5" t="n">
        <v>5</v>
      </c>
      <c r="B188" s="1" t="n">
        <v>965.593323</v>
      </c>
      <c r="C188" s="8" t="n">
        <f aca="false">+B187*EXP(-0.33)</f>
        <v>602.331188512071</v>
      </c>
      <c r="D188" s="9" t="n">
        <f aca="false">+B187-C188</f>
        <v>235.492297487929</v>
      </c>
      <c r="E188" s="1" t="n">
        <v>0.067</v>
      </c>
      <c r="F188" s="7" t="n">
        <f aca="false">(D188*E188)*1000</f>
        <v>15777.9839316912</v>
      </c>
    </row>
    <row collapsed="false" customFormat="false" customHeight="true" hidden="false" ht="15" outlineLevel="0" r="189">
      <c r="A189" s="5" t="n">
        <v>6</v>
      </c>
      <c r="B189" s="1" t="n">
        <v>1022.39105</v>
      </c>
      <c r="C189" s="8" t="n">
        <f aca="false">+B188*EXP(-0.33)+B189*EXP(-0.33)</f>
        <v>1429.20914744149</v>
      </c>
      <c r="D189" s="9" t="n">
        <f aca="false">(B188+B189)-C189</f>
        <v>558.775225558513</v>
      </c>
      <c r="E189" s="1" t="n">
        <v>0.1</v>
      </c>
      <c r="F189" s="7" t="n">
        <f aca="false">(D189*E189)*1000</f>
        <v>55877.5225558513</v>
      </c>
    </row>
    <row collapsed="false" customFormat="false" customHeight="true" hidden="false" ht="15" outlineLevel="0" r="190">
      <c r="F190" s="7" t="n">
        <f aca="false">SUM(F184:F189)</f>
        <v>181378.133448489</v>
      </c>
    </row>
    <row collapsed="false" customFormat="false" customHeight="true" hidden="false" ht="15" outlineLevel="0" r="191">
      <c r="A191" s="1" t="s">
        <v>2</v>
      </c>
      <c r="B191" s="1" t="n">
        <v>1998</v>
      </c>
      <c r="C191" s="1" t="s">
        <v>3</v>
      </c>
      <c r="D191" s="1" t="s">
        <v>38</v>
      </c>
      <c r="E191" s="1" t="s">
        <v>5</v>
      </c>
      <c r="F191" s="1" t="s">
        <v>6</v>
      </c>
    </row>
    <row collapsed="false" customFormat="false" customHeight="true" hidden="false" ht="15" outlineLevel="0" r="192">
      <c r="A192" s="5" t="n">
        <v>0</v>
      </c>
      <c r="B192" s="1" t="n">
        <v>3854.77075</v>
      </c>
      <c r="C192" s="1"/>
      <c r="D192" s="1"/>
      <c r="E192" s="1" t="n">
        <v>0</v>
      </c>
      <c r="F192" s="1"/>
      <c r="H192" s="1"/>
      <c r="I192" s="1"/>
    </row>
    <row collapsed="false" customFormat="false" customHeight="true" hidden="false" ht="15" outlineLevel="0" r="193">
      <c r="A193" s="5" t="n">
        <v>1</v>
      </c>
      <c r="B193" s="1" t="n">
        <v>3092.70679</v>
      </c>
      <c r="C193" s="8" t="n">
        <f aca="false">+B192*EXP(1/2*(-0.33))</f>
        <v>3268.43584962725</v>
      </c>
      <c r="D193" s="9" t="n">
        <f aca="false">+B192-C193</f>
        <v>586.334900372747</v>
      </c>
      <c r="E193" s="1" t="n">
        <v>0.015</v>
      </c>
      <c r="F193" s="7" t="n">
        <f aca="false">(D193*E193)*1000</f>
        <v>8795.0235055912</v>
      </c>
      <c r="H193" s="1"/>
      <c r="I193" s="1"/>
    </row>
    <row collapsed="false" customFormat="false" customHeight="true" hidden="false" ht="15" outlineLevel="0" r="194">
      <c r="A194" s="5" t="n">
        <v>2</v>
      </c>
      <c r="B194" s="1" t="n">
        <v>2616.04834</v>
      </c>
      <c r="C194" s="8" t="n">
        <f aca="false">+B193*EXP(-0.33)</f>
        <v>2223.42031187707</v>
      </c>
      <c r="D194" s="9" t="n">
        <f aca="false">+B193-C194</f>
        <v>869.286478122932</v>
      </c>
      <c r="E194" s="1" t="n">
        <v>0.038</v>
      </c>
      <c r="F194" s="7" t="n">
        <f aca="false">(D194*E194)*1000</f>
        <v>33032.8861686714</v>
      </c>
      <c r="H194" s="1"/>
      <c r="I194" s="1"/>
    </row>
    <row collapsed="false" customFormat="false" customHeight="true" hidden="false" ht="15" outlineLevel="0" r="195">
      <c r="A195" s="5" t="n">
        <v>3</v>
      </c>
      <c r="B195" s="1" t="n">
        <v>1260.84534</v>
      </c>
      <c r="C195" s="8" t="n">
        <f aca="false">+B194*EXP(-0.33)</f>
        <v>1880.73923943119</v>
      </c>
      <c r="D195" s="9" t="n">
        <f aca="false">+B194-C195</f>
        <v>735.309100568807</v>
      </c>
      <c r="E195" s="1" t="n">
        <v>0.05</v>
      </c>
      <c r="F195" s="7" t="n">
        <f aca="false">(D195*E195)*1000</f>
        <v>36765.4550284404</v>
      </c>
      <c r="H195" s="1"/>
      <c r="I195" s="1"/>
    </row>
    <row collapsed="false" customFormat="false" customHeight="true" hidden="false" ht="15" outlineLevel="0" r="196">
      <c r="A196" s="5" t="n">
        <v>4</v>
      </c>
      <c r="B196" s="1" t="n">
        <v>775.611755</v>
      </c>
      <c r="C196" s="8" t="n">
        <f aca="false">+B195*EXP(-0.33)</f>
        <v>906.451639113046</v>
      </c>
      <c r="D196" s="9" t="n">
        <f aca="false">+B195-C196</f>
        <v>354.393700886954</v>
      </c>
      <c r="E196" s="1" t="n">
        <v>0.064</v>
      </c>
      <c r="F196" s="7" t="n">
        <f aca="false">(D196*E196)*1000</f>
        <v>22681.196856765</v>
      </c>
      <c r="H196" s="1"/>
      <c r="I196" s="1"/>
    </row>
    <row collapsed="false" customFormat="false" customHeight="true" hidden="false" ht="15" outlineLevel="0" r="197">
      <c r="A197" s="5" t="n">
        <v>5</v>
      </c>
      <c r="B197" s="1" t="n">
        <v>393.725952</v>
      </c>
      <c r="C197" s="8" t="n">
        <f aca="false">+B196*EXP(-0.33)</f>
        <v>557.605698598288</v>
      </c>
      <c r="D197" s="9" t="n">
        <f aca="false">+B196-C197</f>
        <v>218.006056401712</v>
      </c>
      <c r="E197" s="1" t="n">
        <v>0.067</v>
      </c>
      <c r="F197" s="7" t="n">
        <f aca="false">(D197*E197)*1000</f>
        <v>14606.4057789147</v>
      </c>
      <c r="H197" s="1"/>
      <c r="I197" s="1"/>
    </row>
    <row collapsed="false" customFormat="false" customHeight="true" hidden="false" ht="15" outlineLevel="0" r="198">
      <c r="A198" s="5" t="n">
        <v>6</v>
      </c>
      <c r="B198" s="1" t="n">
        <v>1096.41638</v>
      </c>
      <c r="C198" s="8" t="n">
        <f aca="false">+B197*EXP(-0.33)+B198*EXP(-0.33)</f>
        <v>1071.2986886664</v>
      </c>
      <c r="D198" s="9" t="n">
        <f aca="false">(B197+B198)-C198</f>
        <v>418.843643333603</v>
      </c>
      <c r="E198" s="1" t="n">
        <v>0.1</v>
      </c>
      <c r="F198" s="7" t="n">
        <f aca="false">(D198*E198)*1000</f>
        <v>41884.3643333603</v>
      </c>
      <c r="H198" s="1"/>
      <c r="I198" s="1"/>
    </row>
    <row collapsed="false" customFormat="false" customHeight="true" hidden="false" ht="15" outlineLevel="0" r="199">
      <c r="F199" s="7" t="n">
        <f aca="false">SUM(F193:F198)</f>
        <v>157765.331671743</v>
      </c>
      <c r="H199" s="1"/>
      <c r="I199" s="1"/>
    </row>
    <row collapsed="false" customFormat="false" customHeight="true" hidden="false" ht="15" outlineLevel="0" r="200">
      <c r="A200" s="1" t="s">
        <v>2</v>
      </c>
      <c r="B200" s="1" t="n">
        <v>1999</v>
      </c>
      <c r="C200" s="1" t="s">
        <v>3</v>
      </c>
      <c r="D200" s="1" t="s">
        <v>39</v>
      </c>
      <c r="E200" s="1" t="s">
        <v>5</v>
      </c>
      <c r="F200" s="1" t="s">
        <v>6</v>
      </c>
    </row>
    <row collapsed="false" customFormat="false" customHeight="true" hidden="false" ht="15" outlineLevel="0" r="201">
      <c r="A201" s="5" t="n">
        <v>0</v>
      </c>
      <c r="B201" s="1" t="n">
        <v>3741.41187</v>
      </c>
      <c r="C201" s="1"/>
      <c r="D201" s="1"/>
      <c r="E201" s="1" t="n">
        <v>0</v>
      </c>
      <c r="F201" s="1"/>
    </row>
    <row collapsed="false" customFormat="false" customHeight="true" hidden="false" ht="15" outlineLevel="0" r="202">
      <c r="A202" s="5" t="n">
        <v>1</v>
      </c>
      <c r="B202" s="1" t="n">
        <v>3073.49658</v>
      </c>
      <c r="C202" s="8" t="n">
        <f aca="false">+B201*EXP(1/2*(-0.33))</f>
        <v>3172.3195689728</v>
      </c>
      <c r="D202" s="9" t="n">
        <f aca="false">+B201-C202</f>
        <v>569.092301027204</v>
      </c>
      <c r="E202" s="1" t="n">
        <v>0.015</v>
      </c>
      <c r="F202" s="7" t="n">
        <f aca="false">(D202*E202)*1000</f>
        <v>8536.38451540806</v>
      </c>
    </row>
    <row collapsed="false" customFormat="false" customHeight="true" hidden="false" ht="15" outlineLevel="0" r="203">
      <c r="A203" s="5" t="n">
        <v>2</v>
      </c>
      <c r="B203" s="1" t="n">
        <v>1972.88953</v>
      </c>
      <c r="C203" s="8" t="n">
        <f aca="false">+B202*EXP(-0.33)</f>
        <v>2209.60963598386</v>
      </c>
      <c r="D203" s="9" t="n">
        <f aca="false">+B202-C203</f>
        <v>863.886944016143</v>
      </c>
      <c r="E203" s="1" t="n">
        <v>0.038</v>
      </c>
      <c r="F203" s="7" t="n">
        <f aca="false">(D203*E203)*1000</f>
        <v>32827.7038726134</v>
      </c>
    </row>
    <row collapsed="false" customFormat="false" customHeight="true" hidden="false" ht="15" outlineLevel="0" r="204">
      <c r="A204" s="5" t="n">
        <v>3</v>
      </c>
      <c r="B204" s="1" t="n">
        <v>1479.82275</v>
      </c>
      <c r="C204" s="8" t="n">
        <f aca="false">+B203*EXP(-0.33)</f>
        <v>1418.35710655636</v>
      </c>
      <c r="D204" s="9" t="n">
        <f aca="false">+B203-C204</f>
        <v>554.532423443642</v>
      </c>
      <c r="E204" s="1" t="n">
        <v>0.05</v>
      </c>
      <c r="F204" s="7" t="n">
        <f aca="false">(D204*E204)*1000</f>
        <v>27726.6211721821</v>
      </c>
    </row>
    <row collapsed="false" customFormat="false" customHeight="true" hidden="false" ht="15" outlineLevel="0" r="205">
      <c r="A205" s="5" t="n">
        <v>4</v>
      </c>
      <c r="B205" s="1" t="n">
        <v>592.470398</v>
      </c>
      <c r="C205" s="8" t="n">
        <f aca="false">+B204*EXP(-0.33)</f>
        <v>1063.8796962475</v>
      </c>
      <c r="D205" s="9" t="n">
        <f aca="false">+B204-C205</f>
        <v>415.9430537525</v>
      </c>
      <c r="E205" s="1" t="n">
        <v>0.064</v>
      </c>
      <c r="F205" s="7" t="n">
        <f aca="false">(D205*E205)*1000</f>
        <v>26620.35544016</v>
      </c>
    </row>
    <row collapsed="false" customFormat="false" customHeight="true" hidden="false" ht="15" outlineLevel="0" r="206">
      <c r="A206" s="5" t="n">
        <v>5</v>
      </c>
      <c r="B206" s="1" t="n">
        <v>343.181763</v>
      </c>
      <c r="C206" s="8" t="n">
        <f aca="false">+B205*EXP(-0.33)</f>
        <v>425.941030478059</v>
      </c>
      <c r="D206" s="9" t="n">
        <f aca="false">+B205-C206</f>
        <v>166.529367521941</v>
      </c>
      <c r="E206" s="1" t="n">
        <v>0.067</v>
      </c>
      <c r="F206" s="7" t="n">
        <f aca="false">(D206*E206)*1000</f>
        <v>11157.46762397</v>
      </c>
    </row>
    <row collapsed="false" customFormat="false" customHeight="true" hidden="false" ht="15" outlineLevel="0" r="207">
      <c r="A207" s="5" t="n">
        <v>6</v>
      </c>
      <c r="B207" s="1" t="n">
        <v>852.858887</v>
      </c>
      <c r="C207" s="8" t="n">
        <f aca="false">+B206*EXP(-0.33)+B207*EXP(-0.33)</f>
        <v>859.862009434348</v>
      </c>
      <c r="D207" s="9" t="n">
        <f aca="false">(B206+B207)-C207</f>
        <v>336.178640565652</v>
      </c>
      <c r="E207" s="1" t="n">
        <v>0.1</v>
      </c>
      <c r="F207" s="7" t="n">
        <f aca="false">(D207*E207)*1000</f>
        <v>33617.8640565652</v>
      </c>
    </row>
    <row collapsed="false" customFormat="false" customHeight="true" hidden="false" ht="15" outlineLevel="0" r="208">
      <c r="F208" s="7" t="n">
        <f aca="false">SUM(F202:F207)</f>
        <v>140486.396680899</v>
      </c>
    </row>
    <row collapsed="false" customFormat="false" customHeight="true" hidden="false" ht="15" outlineLevel="0" r="209">
      <c r="A209" s="1" t="s">
        <v>2</v>
      </c>
      <c r="B209" s="1" t="n">
        <v>2000</v>
      </c>
      <c r="C209" s="1" t="s">
        <v>3</v>
      </c>
      <c r="D209" s="1" t="s">
        <v>40</v>
      </c>
      <c r="E209" s="1" t="s">
        <v>5</v>
      </c>
      <c r="F209" s="1" t="s">
        <v>6</v>
      </c>
    </row>
    <row collapsed="false" customFormat="false" customHeight="true" hidden="false" ht="15" outlineLevel="0" r="210">
      <c r="A210" s="5" t="n">
        <v>0</v>
      </c>
      <c r="B210" s="1" t="n">
        <v>10382.0898</v>
      </c>
      <c r="C210" s="1"/>
      <c r="D210" s="1"/>
      <c r="E210" s="1" t="n">
        <v>0</v>
      </c>
      <c r="F210" s="1"/>
    </row>
    <row collapsed="false" customFormat="false" customHeight="true" hidden="false" ht="15" outlineLevel="0" r="211">
      <c r="A211" s="5" t="n">
        <v>1</v>
      </c>
      <c r="B211" s="1" t="n">
        <v>2999.99902</v>
      </c>
      <c r="C211" s="8" t="n">
        <f aca="false">+B210*EXP(1/2*(-0.33))</f>
        <v>8802.90857669537</v>
      </c>
      <c r="D211" s="9" t="n">
        <f aca="false">+B210-C211</f>
        <v>1579.18122330463</v>
      </c>
      <c r="E211" s="1" t="n">
        <v>0.015</v>
      </c>
      <c r="F211" s="7" t="n">
        <f aca="false">(D211*E211)*1000</f>
        <v>23687.7183495695</v>
      </c>
    </row>
    <row collapsed="false" customFormat="false" customHeight="true" hidden="false" ht="15" outlineLevel="0" r="212">
      <c r="A212" s="5" t="n">
        <v>2</v>
      </c>
      <c r="B212" s="1" t="n">
        <v>1952.56458</v>
      </c>
      <c r="C212" s="8" t="n">
        <f aca="false">+B211*EXP(-0.33)</f>
        <v>2156.77049575052</v>
      </c>
      <c r="D212" s="9" t="n">
        <f aca="false">+B211-C212</f>
        <v>843.228524249481</v>
      </c>
      <c r="E212" s="1" t="n">
        <v>0.038</v>
      </c>
      <c r="F212" s="7" t="n">
        <f aca="false">(D212*E212)*1000</f>
        <v>32042.6839214803</v>
      </c>
    </row>
    <row collapsed="false" customFormat="false" customHeight="true" hidden="false" ht="15" outlineLevel="0" r="213">
      <c r="A213" s="5" t="n">
        <v>3</v>
      </c>
      <c r="B213" s="1" t="n">
        <v>1140.74548</v>
      </c>
      <c r="C213" s="8" t="n">
        <f aca="false">+B212*EXP(-0.33)</f>
        <v>1403.74501762054</v>
      </c>
      <c r="D213" s="9" t="n">
        <f aca="false">+B212-C213</f>
        <v>548.819562379459</v>
      </c>
      <c r="E213" s="1" t="n">
        <v>0.05</v>
      </c>
      <c r="F213" s="7" t="n">
        <f aca="false">(D213*E213)*1000</f>
        <v>27440.978118973</v>
      </c>
    </row>
    <row collapsed="false" customFormat="false" customHeight="true" hidden="false" ht="15" outlineLevel="0" r="214">
      <c r="A214" s="5" t="n">
        <v>4</v>
      </c>
      <c r="B214" s="1" t="n">
        <v>738.767029</v>
      </c>
      <c r="C214" s="8" t="n">
        <f aca="false">+B213*EXP(-0.33)</f>
        <v>820.108999377195</v>
      </c>
      <c r="D214" s="9" t="n">
        <f aca="false">+B213-C214</f>
        <v>320.636480622805</v>
      </c>
      <c r="E214" s="1" t="n">
        <v>0.064</v>
      </c>
      <c r="F214" s="7" t="n">
        <f aca="false">(D214*E214)*1000</f>
        <v>20520.7347598595</v>
      </c>
    </row>
    <row collapsed="false" customFormat="false" customHeight="true" hidden="false" ht="15" outlineLevel="0" r="215">
      <c r="A215" s="5" t="n">
        <v>5</v>
      </c>
      <c r="B215" s="1" t="n">
        <v>277.1521</v>
      </c>
      <c r="C215" s="8" t="n">
        <f aca="false">+B214*EXP(-0.33)</f>
        <v>531.117150625092</v>
      </c>
      <c r="D215" s="9" t="n">
        <f aca="false">+B214-C215</f>
        <v>207.649878374908</v>
      </c>
      <c r="E215" s="1" t="n">
        <v>0.067</v>
      </c>
      <c r="F215" s="7" t="n">
        <f aca="false">(D215*E215)*1000</f>
        <v>13912.5418511188</v>
      </c>
    </row>
    <row collapsed="false" customFormat="false" customHeight="true" hidden="false" ht="15" outlineLevel="0" r="216">
      <c r="A216" s="5" t="n">
        <v>6</v>
      </c>
      <c r="B216" s="1" t="n">
        <v>700.3396</v>
      </c>
      <c r="C216" s="8" t="n">
        <f aca="false">+B215*EXP(-0.33)+B216*EXP(-0.33)</f>
        <v>702.74198236272</v>
      </c>
      <c r="D216" s="9" t="n">
        <f aca="false">(B215+B216)-C216</f>
        <v>274.74971763728</v>
      </c>
      <c r="E216" s="1" t="n">
        <v>0.1</v>
      </c>
      <c r="F216" s="7" t="n">
        <f aca="false">(D216*E216)*1000</f>
        <v>27474.971763728</v>
      </c>
    </row>
    <row collapsed="false" customFormat="false" customHeight="true" hidden="false" ht="15" outlineLevel="0" r="217">
      <c r="F217" s="7" t="n">
        <f aca="false">SUM(F211:F216)</f>
        <v>145079.628764729</v>
      </c>
    </row>
    <row collapsed="false" customFormat="false" customHeight="true" hidden="false" ht="15" outlineLevel="0" r="218">
      <c r="A218" s="1" t="s">
        <v>2</v>
      </c>
      <c r="B218" s="1" t="n">
        <v>2001</v>
      </c>
      <c r="C218" s="1" t="s">
        <v>3</v>
      </c>
      <c r="D218" s="1" t="s">
        <v>41</v>
      </c>
      <c r="E218" s="1" t="s">
        <v>5</v>
      </c>
      <c r="F218" s="1" t="s">
        <v>6</v>
      </c>
      <c r="H218" s="1"/>
      <c r="I218" s="1"/>
      <c r="J218" s="1"/>
    </row>
    <row collapsed="false" customFormat="false" customHeight="true" hidden="false" ht="15" outlineLevel="0" r="219">
      <c r="A219" s="5" t="n">
        <v>0</v>
      </c>
      <c r="B219" s="1" t="n">
        <v>7121.40381</v>
      </c>
      <c r="C219" s="1"/>
      <c r="D219" s="1"/>
      <c r="E219" s="1" t="n">
        <v>0</v>
      </c>
      <c r="F219" s="1"/>
      <c r="H219" s="1"/>
      <c r="I219" s="1"/>
      <c r="J219" s="1"/>
    </row>
    <row collapsed="false" customFormat="false" customHeight="true" hidden="false" ht="15" outlineLevel="0" r="220">
      <c r="A220" s="5" t="n">
        <v>1</v>
      </c>
      <c r="B220" s="1" t="n">
        <v>8358.51074</v>
      </c>
      <c r="C220" s="8" t="n">
        <f aca="false">+B219*EXP(1/2*(-0.33))</f>
        <v>6038.1934547667</v>
      </c>
      <c r="D220" s="9" t="n">
        <f aca="false">+B219-C220</f>
        <v>1083.2103552333</v>
      </c>
      <c r="E220" s="1" t="n">
        <v>0.015</v>
      </c>
      <c r="F220" s="7" t="n">
        <f aca="false">(D220*E220)*1000</f>
        <v>16248.1553284996</v>
      </c>
      <c r="H220" s="1"/>
      <c r="I220" s="1"/>
      <c r="J220" s="1"/>
    </row>
    <row collapsed="false" customFormat="false" customHeight="true" hidden="false" ht="15" outlineLevel="0" r="221">
      <c r="A221" s="5" t="n">
        <v>2</v>
      </c>
      <c r="B221" s="1" t="n">
        <v>1902.06848</v>
      </c>
      <c r="C221" s="8" t="n">
        <f aca="false">+B220*EXP(-0.33)</f>
        <v>6009.13174713165</v>
      </c>
      <c r="D221" s="9" t="n">
        <f aca="false">+B220-C221</f>
        <v>2349.37899286835</v>
      </c>
      <c r="E221" s="1" t="n">
        <v>0.038</v>
      </c>
      <c r="F221" s="7" t="n">
        <f aca="false">(D221*E221)*1000</f>
        <v>89276.4017289972</v>
      </c>
      <c r="H221" s="1"/>
      <c r="I221" s="1"/>
      <c r="J221" s="1"/>
    </row>
    <row collapsed="false" customFormat="false" customHeight="true" hidden="false" ht="15" outlineLevel="0" r="222">
      <c r="A222" s="5" t="n">
        <v>3</v>
      </c>
      <c r="B222" s="1" t="n">
        <v>1136.83228</v>
      </c>
      <c r="C222" s="8" t="n">
        <f aca="false">+B221*EXP(-0.33)</f>
        <v>1367.44217288479</v>
      </c>
      <c r="D222" s="9" t="n">
        <f aca="false">+B221-C222</f>
        <v>534.626307115211</v>
      </c>
      <c r="E222" s="1" t="n">
        <v>0.05</v>
      </c>
      <c r="F222" s="7" t="n">
        <f aca="false">(D222*E222)*1000</f>
        <v>26731.3153557605</v>
      </c>
      <c r="H222" s="1"/>
      <c r="I222" s="1"/>
      <c r="J222" s="1"/>
    </row>
    <row collapsed="false" customFormat="false" customHeight="true" hidden="false" ht="15" outlineLevel="0" r="223">
      <c r="A223" s="5" t="n">
        <v>4</v>
      </c>
      <c r="B223" s="1" t="n">
        <v>580.896301</v>
      </c>
      <c r="C223" s="8" t="n">
        <f aca="false">+B222*EXP(-0.33)</f>
        <v>817.295707023529</v>
      </c>
      <c r="D223" s="9" t="n">
        <f aca="false">+B222-C223</f>
        <v>319.536572976471</v>
      </c>
      <c r="E223" s="1" t="n">
        <v>0.064</v>
      </c>
      <c r="F223" s="7" t="n">
        <f aca="false">(D223*E223)*1000</f>
        <v>20450.3406704942</v>
      </c>
      <c r="H223" s="1"/>
      <c r="I223" s="1"/>
      <c r="J223" s="1"/>
    </row>
    <row collapsed="false" customFormat="false" customHeight="true" hidden="false" ht="15" outlineLevel="0" r="224">
      <c r="A224" s="5" t="n">
        <v>5</v>
      </c>
      <c r="B224" s="1" t="n">
        <v>353.204346</v>
      </c>
      <c r="C224" s="8" t="n">
        <f aca="false">+B223*EXP(-0.33)</f>
        <v>417.620137451716</v>
      </c>
      <c r="D224" s="9" t="n">
        <f aca="false">+B223-C224</f>
        <v>163.276163548284</v>
      </c>
      <c r="E224" s="1" t="n">
        <v>0.067</v>
      </c>
      <c r="F224" s="7" t="n">
        <f aca="false">(D224*E224)*1000</f>
        <v>10939.502957735</v>
      </c>
      <c r="H224" s="1"/>
      <c r="I224" s="1"/>
      <c r="J224" s="1"/>
    </row>
    <row collapsed="false" customFormat="false" customHeight="true" hidden="false" ht="15" outlineLevel="0" r="225">
      <c r="A225" s="5" t="n">
        <v>6</v>
      </c>
      <c r="B225" s="1" t="n">
        <v>578.289734</v>
      </c>
      <c r="C225" s="8" t="n">
        <f aca="false">+B224*EXP(-0.33)+B225*EXP(-0.33)</f>
        <v>669.673201663337</v>
      </c>
      <c r="D225" s="9" t="n">
        <f aca="false">(B224+B225)-C225</f>
        <v>261.820878336663</v>
      </c>
      <c r="E225" s="1" t="n">
        <v>0.1</v>
      </c>
      <c r="F225" s="7" t="n">
        <f aca="false">(D225*E225)*1000</f>
        <v>26182.0878336663</v>
      </c>
      <c r="H225" s="1"/>
      <c r="I225" s="1"/>
      <c r="J225" s="1"/>
    </row>
    <row collapsed="false" customFormat="false" customHeight="true" hidden="false" ht="15" outlineLevel="0" r="226">
      <c r="F226" s="7" t="n">
        <f aca="false">SUM(F220:F225)</f>
        <v>189827.803875153</v>
      </c>
    </row>
    <row collapsed="false" customFormat="false" customHeight="true" hidden="false" ht="15" outlineLevel="0" r="227">
      <c r="A227" s="1" t="s">
        <v>2</v>
      </c>
      <c r="B227" s="1" t="n">
        <v>2002</v>
      </c>
      <c r="C227" s="1" t="s">
        <v>3</v>
      </c>
      <c r="D227" s="1" t="s">
        <v>42</v>
      </c>
      <c r="E227" s="1" t="s">
        <v>5</v>
      </c>
      <c r="F227" s="1" t="s">
        <v>6</v>
      </c>
    </row>
    <row collapsed="false" customFormat="false" customHeight="true" hidden="false" ht="15" outlineLevel="0" r="228">
      <c r="A228" s="5" t="n">
        <v>0</v>
      </c>
      <c r="B228" s="1" t="n">
        <v>3922.70801</v>
      </c>
      <c r="C228" s="1"/>
      <c r="D228" s="1"/>
      <c r="E228" s="1" t="n">
        <v>0</v>
      </c>
      <c r="F228" s="1"/>
    </row>
    <row collapsed="false" customFormat="false" customHeight="true" hidden="false" ht="15" outlineLevel="0" r="229">
      <c r="A229" s="5" t="n">
        <v>1</v>
      </c>
      <c r="B229" s="1" t="n">
        <v>5808.67334</v>
      </c>
      <c r="C229" s="8" t="n">
        <f aca="false">+B228*EXP(1/2*(-0.33))</f>
        <v>3326.03942465424</v>
      </c>
      <c r="D229" s="9" t="n">
        <f aca="false">+B228-C229</f>
        <v>596.668585345762</v>
      </c>
      <c r="E229" s="1" t="n">
        <v>0.015</v>
      </c>
      <c r="F229" s="7" t="n">
        <f aca="false">(D229*E229)*1000</f>
        <v>8950.02878018644</v>
      </c>
    </row>
    <row collapsed="false" customFormat="false" customHeight="true" hidden="false" ht="15" outlineLevel="0" r="230">
      <c r="A230" s="5" t="n">
        <v>2</v>
      </c>
      <c r="B230" s="1" t="n">
        <v>5350.15869</v>
      </c>
      <c r="C230" s="8" t="n">
        <f aca="false">+B229*EXP(-0.33)</f>
        <v>4175.9931238793</v>
      </c>
      <c r="D230" s="9" t="n">
        <f aca="false">+B229-C230</f>
        <v>1632.6802161207</v>
      </c>
      <c r="E230" s="1" t="n">
        <v>0.038</v>
      </c>
      <c r="F230" s="7" t="n">
        <f aca="false">(D230*E230)*1000</f>
        <v>62041.8482125868</v>
      </c>
    </row>
    <row collapsed="false" customFormat="false" customHeight="true" hidden="false" ht="15" outlineLevel="0" r="231">
      <c r="A231" s="5" t="n">
        <v>3</v>
      </c>
      <c r="B231" s="1" t="n">
        <v>1153.82446</v>
      </c>
      <c r="C231" s="8" t="n">
        <f aca="false">+B230*EXP(-0.33)</f>
        <v>3846.35605986806</v>
      </c>
      <c r="D231" s="9" t="n">
        <f aca="false">+B230-C231</f>
        <v>1503.80263013194</v>
      </c>
      <c r="E231" s="1" t="n">
        <v>0.05</v>
      </c>
      <c r="F231" s="7" t="n">
        <f aca="false">(D231*E231)*1000</f>
        <v>75190.1315065968</v>
      </c>
    </row>
    <row collapsed="false" customFormat="false" customHeight="true" hidden="false" ht="15" outlineLevel="0" r="232">
      <c r="A232" s="5" t="n">
        <v>4</v>
      </c>
      <c r="B232" s="1" t="n">
        <v>625.686829</v>
      </c>
      <c r="C232" s="8" t="n">
        <f aca="false">+B231*EXP(-0.33)</f>
        <v>829.511788508276</v>
      </c>
      <c r="D232" s="9" t="n">
        <f aca="false">+B231-C232</f>
        <v>324.312671491724</v>
      </c>
      <c r="E232" s="1" t="n">
        <v>0.064</v>
      </c>
      <c r="F232" s="7" t="n">
        <f aca="false">(D232*E232)*1000</f>
        <v>20756.0109754703</v>
      </c>
    </row>
    <row collapsed="false" customFormat="false" customHeight="true" hidden="false" ht="15" outlineLevel="0" r="233">
      <c r="A233" s="5" t="n">
        <v>5</v>
      </c>
      <c r="B233" s="1" t="n">
        <v>302.928192</v>
      </c>
      <c r="C233" s="8" t="n">
        <f aca="false">+B232*EXP(-0.33)</f>
        <v>449.821111063863</v>
      </c>
      <c r="D233" s="9" t="n">
        <f aca="false">+B232-C233</f>
        <v>175.865717936137</v>
      </c>
      <c r="E233" s="1" t="n">
        <v>0.067</v>
      </c>
      <c r="F233" s="7" t="n">
        <f aca="false">(D233*E233)*1000</f>
        <v>11783.0031017212</v>
      </c>
    </row>
    <row collapsed="false" customFormat="false" customHeight="true" hidden="false" ht="15" outlineLevel="0" r="234">
      <c r="A234" s="5" t="n">
        <v>6</v>
      </c>
      <c r="B234" s="1" t="n">
        <v>560.489136</v>
      </c>
      <c r="C234" s="8" t="n">
        <f aca="false">+B233*EXP(-0.33)+B234*EXP(-0.33)</f>
        <v>620.731208955578</v>
      </c>
      <c r="D234" s="9" t="n">
        <f aca="false">(B233+B234)-C234</f>
        <v>242.686119044422</v>
      </c>
      <c r="E234" s="1" t="n">
        <v>0.1</v>
      </c>
      <c r="F234" s="7" t="n">
        <f aca="false">(D234*E234)*1000</f>
        <v>24268.6119044422</v>
      </c>
    </row>
    <row collapsed="false" customFormat="false" customHeight="true" hidden="false" ht="15" outlineLevel="0" r="235">
      <c r="F235" s="7" t="n">
        <f aca="false">SUM(F229:F234)</f>
        <v>202989.634481004</v>
      </c>
    </row>
    <row collapsed="false" customFormat="false" customHeight="true" hidden="false" ht="15" outlineLevel="0" r="236">
      <c r="A236" s="1" t="s">
        <v>2</v>
      </c>
      <c r="B236" s="1" t="n">
        <v>2003</v>
      </c>
      <c r="C236" s="1" t="s">
        <v>3</v>
      </c>
      <c r="D236" s="1" t="s">
        <v>43</v>
      </c>
      <c r="E236" s="1" t="s">
        <v>5</v>
      </c>
      <c r="F236" s="1" t="s">
        <v>6</v>
      </c>
    </row>
    <row collapsed="false" customFormat="false" customHeight="true" hidden="false" ht="15" outlineLevel="0" r="237">
      <c r="A237" s="5" t="n">
        <v>0</v>
      </c>
      <c r="B237" s="1" t="n">
        <v>2736.41968</v>
      </c>
      <c r="C237" s="1"/>
      <c r="D237" s="1"/>
      <c r="E237" s="1" t="n">
        <v>0</v>
      </c>
      <c r="F237" s="1"/>
    </row>
    <row collapsed="false" customFormat="false" customHeight="true" hidden="false" ht="15" outlineLevel="0" r="238">
      <c r="A238" s="5" t="n">
        <v>1</v>
      </c>
      <c r="B238" s="1" t="n">
        <v>3222.89111</v>
      </c>
      <c r="C238" s="8" t="n">
        <f aca="false">+B237*EXP(1/2*(-0.33))</f>
        <v>2320.19301841427</v>
      </c>
      <c r="D238" s="9" t="n">
        <f aca="false">+B237-C238</f>
        <v>416.226661585731</v>
      </c>
      <c r="E238" s="1" t="n">
        <v>0.015</v>
      </c>
      <c r="F238" s="7" t="n">
        <f aca="false">(D238*E238)*1000</f>
        <v>6243.39992378596</v>
      </c>
    </row>
    <row collapsed="false" customFormat="false" customHeight="true" hidden="false" ht="15" outlineLevel="0" r="239">
      <c r="A239" s="5" t="n">
        <v>2</v>
      </c>
      <c r="B239" s="1" t="n">
        <v>3761.70605</v>
      </c>
      <c r="C239" s="8" t="n">
        <f aca="false">+B238*EXP(-0.33)</f>
        <v>2317.01290924576</v>
      </c>
      <c r="D239" s="9" t="n">
        <f aca="false">+B238-C239</f>
        <v>905.878200754236</v>
      </c>
      <c r="E239" s="1" t="n">
        <v>0.038</v>
      </c>
      <c r="F239" s="7" t="n">
        <f aca="false">(D239*E239)*1000</f>
        <v>34423.3716286609</v>
      </c>
    </row>
    <row collapsed="false" customFormat="false" customHeight="true" hidden="false" ht="15" outlineLevel="0" r="240">
      <c r="A240" s="5" t="n">
        <v>3</v>
      </c>
      <c r="B240" s="1" t="n">
        <v>3303.80078</v>
      </c>
      <c r="C240" s="8" t="n">
        <f aca="false">+B239*EXP(-0.33)</f>
        <v>2704.37975753946</v>
      </c>
      <c r="D240" s="9" t="n">
        <f aca="false">+B239-C240</f>
        <v>1057.32629246054</v>
      </c>
      <c r="E240" s="1" t="n">
        <v>0.05</v>
      </c>
      <c r="F240" s="7" t="n">
        <f aca="false">(D240*E240)*1000</f>
        <v>52866.3146230268</v>
      </c>
    </row>
    <row collapsed="false" customFormat="false" customHeight="true" hidden="false" ht="15" outlineLevel="0" r="241">
      <c r="A241" s="5" t="n">
        <v>4</v>
      </c>
      <c r="B241" s="1" t="n">
        <v>663.35675</v>
      </c>
      <c r="C241" s="8" t="n">
        <f aca="false">+B240*EXP(-0.33)</f>
        <v>2375.18079127291</v>
      </c>
      <c r="D241" s="9" t="n">
        <f aca="false">+B240-C241</f>
        <v>928.61998872709</v>
      </c>
      <c r="E241" s="1" t="n">
        <v>0.064</v>
      </c>
      <c r="F241" s="7" t="n">
        <f aca="false">(D241*E241)*1000</f>
        <v>59431.6792785338</v>
      </c>
    </row>
    <row collapsed="false" customFormat="false" customHeight="true" hidden="false" ht="15" outlineLevel="0" r="242">
      <c r="A242" s="5" t="n">
        <v>5</v>
      </c>
      <c r="B242" s="1" t="n">
        <v>344.449585</v>
      </c>
      <c r="C242" s="8" t="n">
        <f aca="false">+B241*EXP(-0.33)</f>
        <v>476.902911307269</v>
      </c>
      <c r="D242" s="9" t="n">
        <f aca="false">+B241-C242</f>
        <v>186.453838692731</v>
      </c>
      <c r="E242" s="1" t="n">
        <v>0.067</v>
      </c>
      <c r="F242" s="7" t="n">
        <f aca="false">(D242*E242)*1000</f>
        <v>12492.407192413</v>
      </c>
    </row>
    <row collapsed="false" customFormat="false" customHeight="true" hidden="false" ht="15" outlineLevel="0" r="243">
      <c r="A243" s="5" t="n">
        <v>6</v>
      </c>
      <c r="B243" s="1" t="n">
        <v>536.615112</v>
      </c>
      <c r="C243" s="8" t="n">
        <f aca="false">+B242*EXP(-0.33)+B243*EXP(-0.33)</f>
        <v>633.418321362309</v>
      </c>
      <c r="D243" s="9" t="n">
        <f aca="false">(B242+B243)-C243</f>
        <v>247.646375637691</v>
      </c>
      <c r="E243" s="1" t="n">
        <v>0.1</v>
      </c>
      <c r="F243" s="7" t="n">
        <f aca="false">(D243*E243)*1000</f>
        <v>24764.6375637691</v>
      </c>
    </row>
    <row collapsed="false" customFormat="false" customHeight="true" hidden="false" ht="15" outlineLevel="0" r="244">
      <c r="F244" s="7" t="n">
        <f aca="false">SUM(F238:F243)</f>
        <v>190221.81021019</v>
      </c>
    </row>
    <row collapsed="false" customFormat="false" customHeight="true" hidden="false" ht="15" outlineLevel="0" r="245">
      <c r="A245" s="1" t="s">
        <v>2</v>
      </c>
      <c r="B245" s="1" t="n">
        <v>2004</v>
      </c>
      <c r="C245" s="1" t="s">
        <v>3</v>
      </c>
      <c r="D245" s="1" t="s">
        <v>44</v>
      </c>
      <c r="E245" s="1" t="s">
        <v>5</v>
      </c>
      <c r="F245" s="1" t="s">
        <v>6</v>
      </c>
      <c r="H245" s="1"/>
      <c r="I245" s="1"/>
      <c r="J245" s="1"/>
    </row>
    <row collapsed="false" customFormat="false" customHeight="true" hidden="false" ht="15" outlineLevel="0" r="246">
      <c r="A246" s="5" t="n">
        <v>0</v>
      </c>
      <c r="B246" s="1" t="n">
        <v>11289.3018</v>
      </c>
      <c r="C246" s="1"/>
      <c r="D246" s="1"/>
      <c r="E246" s="1" t="n">
        <v>0</v>
      </c>
      <c r="F246" s="1"/>
      <c r="H246" s="1"/>
      <c r="I246" s="1"/>
      <c r="J246" s="1"/>
    </row>
    <row collapsed="false" customFormat="false" customHeight="true" hidden="false" ht="15" outlineLevel="0" r="247">
      <c r="A247" s="5" t="n">
        <v>1</v>
      </c>
      <c r="B247" s="1" t="n">
        <v>2227.62329</v>
      </c>
      <c r="C247" s="8" t="n">
        <f aca="false">+B246*EXP(1/2*(-0.33))</f>
        <v>9572.12791976838</v>
      </c>
      <c r="D247" s="9" t="n">
        <f aca="false">+B246-C247</f>
        <v>1717.17388023162</v>
      </c>
      <c r="E247" s="1" t="n">
        <v>0.015</v>
      </c>
      <c r="F247" s="7" t="n">
        <f aca="false">(D247*E247)*1000</f>
        <v>25757.6082034743</v>
      </c>
      <c r="H247" s="1"/>
      <c r="I247" s="1"/>
      <c r="J247" s="1"/>
    </row>
    <row collapsed="false" customFormat="false" customHeight="true" hidden="false" ht="15" outlineLevel="0" r="248">
      <c r="A248" s="5" t="n">
        <v>2</v>
      </c>
      <c r="B248" s="1" t="n">
        <v>2077.06201</v>
      </c>
      <c r="C248" s="8" t="n">
        <f aca="false">+B247*EXP(-0.33)</f>
        <v>1601.49125232671</v>
      </c>
      <c r="D248" s="9" t="n">
        <f aca="false">+B247-C248</f>
        <v>626.13203767329</v>
      </c>
      <c r="E248" s="1" t="n">
        <v>0.038</v>
      </c>
      <c r="F248" s="7" t="n">
        <f aca="false">(D248*E248)*1000</f>
        <v>23793.017431585</v>
      </c>
      <c r="H248" s="1"/>
      <c r="I248" s="1"/>
      <c r="J248" s="1"/>
    </row>
    <row collapsed="false" customFormat="false" customHeight="true" hidden="false" ht="15" outlineLevel="0" r="249">
      <c r="A249" s="5" t="n">
        <v>3</v>
      </c>
      <c r="B249" s="1" t="n">
        <v>2320.04761</v>
      </c>
      <c r="C249" s="8" t="n">
        <f aca="false">+B248*EXP(-0.33)</f>
        <v>1493.24917479882</v>
      </c>
      <c r="D249" s="9" t="n">
        <f aca="false">+B248-C249</f>
        <v>583.812835201179</v>
      </c>
      <c r="E249" s="1" t="n">
        <v>0.05</v>
      </c>
      <c r="F249" s="7" t="n">
        <f aca="false">(D249*E249)*1000</f>
        <v>29190.641760059</v>
      </c>
      <c r="H249" s="1"/>
      <c r="I249" s="1"/>
      <c r="J249" s="1"/>
    </row>
    <row collapsed="false" customFormat="false" customHeight="true" hidden="false" ht="15" outlineLevel="0" r="250">
      <c r="A250" s="5" t="n">
        <v>4</v>
      </c>
      <c r="B250" s="1" t="n">
        <v>1902.08643</v>
      </c>
      <c r="C250" s="8" t="n">
        <f aca="false">+B249*EXP(-0.33)</f>
        <v>1667.93728952102</v>
      </c>
      <c r="D250" s="9" t="n">
        <f aca="false">+B249-C250</f>
        <v>652.110320478983</v>
      </c>
      <c r="E250" s="1" t="n">
        <v>0.064</v>
      </c>
      <c r="F250" s="7" t="n">
        <f aca="false">(D250*E250)*1000</f>
        <v>41735.0605106549</v>
      </c>
      <c r="H250" s="1"/>
      <c r="I250" s="1"/>
      <c r="J250" s="1"/>
    </row>
    <row collapsed="false" customFormat="false" customHeight="true" hidden="false" ht="15" outlineLevel="0" r="251">
      <c r="A251" s="5" t="n">
        <v>5</v>
      </c>
      <c r="B251" s="1" t="n">
        <v>367.065002</v>
      </c>
      <c r="C251" s="8" t="n">
        <f aca="false">+B250*EXP(-0.33)</f>
        <v>1367.4550775658</v>
      </c>
      <c r="D251" s="9" t="n">
        <f aca="false">+B250-C251</f>
        <v>534.631352434196</v>
      </c>
      <c r="E251" s="1" t="n">
        <v>0.067</v>
      </c>
      <c r="F251" s="7" t="n">
        <f aca="false">(D251*E251)*1000</f>
        <v>35820.3006130911</v>
      </c>
      <c r="H251" s="1"/>
      <c r="I251" s="1"/>
      <c r="J251" s="1"/>
    </row>
    <row collapsed="false" customFormat="false" customHeight="true" hidden="false" ht="15" outlineLevel="0" r="252">
      <c r="A252" s="5" t="n">
        <v>6</v>
      </c>
      <c r="B252" s="1" t="n">
        <v>542.064026</v>
      </c>
      <c r="C252" s="8" t="n">
        <f aca="false">+B251*EXP(-0.33)+B252*EXP(-0.33)</f>
        <v>653.594434981098</v>
      </c>
      <c r="D252" s="9" t="n">
        <f aca="false">(B251+B252)-C252</f>
        <v>255.534593018902</v>
      </c>
      <c r="E252" s="1" t="n">
        <v>0.1</v>
      </c>
      <c r="F252" s="7" t="n">
        <f aca="false">(D252*E252)*1000</f>
        <v>25553.4593018902</v>
      </c>
      <c r="H252" s="1"/>
      <c r="I252" s="1"/>
      <c r="J252" s="1"/>
    </row>
    <row collapsed="false" customFormat="false" customHeight="true" hidden="false" ht="15" outlineLevel="0" r="253">
      <c r="F253" s="7" t="n">
        <f aca="false">SUM(F247:F252)</f>
        <v>181850.087820755</v>
      </c>
    </row>
    <row collapsed="false" customFormat="false" customHeight="true" hidden="false" ht="15" outlineLevel="0" r="254">
      <c r="A254" s="1" t="s">
        <v>2</v>
      </c>
      <c r="B254" s="1" t="n">
        <v>2005</v>
      </c>
      <c r="C254" s="1" t="s">
        <v>3</v>
      </c>
      <c r="D254" s="1" t="s">
        <v>45</v>
      </c>
      <c r="E254" s="1" t="s">
        <v>5</v>
      </c>
      <c r="F254" s="1" t="s">
        <v>6</v>
      </c>
    </row>
    <row collapsed="false" customFormat="false" customHeight="true" hidden="false" ht="15" outlineLevel="0" r="255">
      <c r="A255" s="5" t="n">
        <v>0</v>
      </c>
      <c r="B255" s="1" t="n">
        <v>4938.85156</v>
      </c>
      <c r="C255" s="1"/>
      <c r="D255" s="1"/>
      <c r="E255" s="1" t="n">
        <v>0</v>
      </c>
      <c r="F255" s="1"/>
    </row>
    <row collapsed="false" customFormat="false" customHeight="true" hidden="false" ht="15" outlineLevel="0" r="256">
      <c r="A256" s="5" t="n">
        <v>1</v>
      </c>
      <c r="B256" s="1" t="n">
        <v>9151.38672</v>
      </c>
      <c r="C256" s="8" t="n">
        <f aca="false">+B255*EXP(1/2*(-0.33))</f>
        <v>4187.62114314878</v>
      </c>
      <c r="D256" s="9" t="n">
        <f aca="false">+B255-C256</f>
        <v>751.230416851218</v>
      </c>
      <c r="E256" s="1" t="n">
        <v>0.015</v>
      </c>
      <c r="F256" s="7" t="n">
        <f aca="false">(D256*E256)*1000</f>
        <v>11268.4562527683</v>
      </c>
    </row>
    <row collapsed="false" customFormat="false" customHeight="true" hidden="false" ht="15" outlineLevel="0" r="257">
      <c r="A257" s="5" t="n">
        <v>2</v>
      </c>
      <c r="B257" s="1" t="n">
        <v>1429.87903</v>
      </c>
      <c r="C257" s="8" t="n">
        <f aca="false">+B256*EXP(-0.33)</f>
        <v>6579.14910682175</v>
      </c>
      <c r="D257" s="9" t="n">
        <f aca="false">+B256-C257</f>
        <v>2572.23761317825</v>
      </c>
      <c r="E257" s="1" t="n">
        <v>0.038</v>
      </c>
      <c r="F257" s="7" t="n">
        <f aca="false">(D257*E257)*1000</f>
        <v>97745.0293007735</v>
      </c>
    </row>
    <row collapsed="false" customFormat="false" customHeight="true" hidden="false" ht="15" outlineLevel="0" r="258">
      <c r="A258" s="5" t="n">
        <v>3</v>
      </c>
      <c r="B258" s="1" t="n">
        <v>1268.43005</v>
      </c>
      <c r="C258" s="8" t="n">
        <f aca="false">+B257*EXP(-0.33)</f>
        <v>1027.97397060362</v>
      </c>
      <c r="D258" s="9" t="n">
        <f aca="false">+B257-C258</f>
        <v>401.905059396379</v>
      </c>
      <c r="E258" s="1" t="n">
        <v>0.05</v>
      </c>
      <c r="F258" s="7" t="n">
        <f aca="false">(D258*E258)*1000</f>
        <v>20095.2529698189</v>
      </c>
    </row>
    <row collapsed="false" customFormat="false" customHeight="true" hidden="false" ht="15" outlineLevel="0" r="259">
      <c r="A259" s="5" t="n">
        <v>4</v>
      </c>
      <c r="B259" s="1" t="n">
        <v>1320.70178</v>
      </c>
      <c r="C259" s="8" t="n">
        <f aca="false">+B258*EXP(-0.33)</f>
        <v>911.904467143245</v>
      </c>
      <c r="D259" s="9" t="n">
        <f aca="false">+B258-C259</f>
        <v>356.525582856755</v>
      </c>
      <c r="E259" s="1" t="n">
        <v>0.064</v>
      </c>
      <c r="F259" s="7" t="n">
        <f aca="false">(D259*E259)*1000</f>
        <v>22817.6373028323</v>
      </c>
    </row>
    <row collapsed="false" customFormat="false" customHeight="true" hidden="false" ht="15" outlineLevel="0" r="260">
      <c r="A260" s="5" t="n">
        <v>5</v>
      </c>
      <c r="B260" s="1" t="n">
        <v>1036.86597</v>
      </c>
      <c r="C260" s="8" t="n">
        <f aca="false">+B259*EXP(-0.33)</f>
        <v>949.48385442779</v>
      </c>
      <c r="D260" s="9" t="n">
        <f aca="false">+B259-C260</f>
        <v>371.21792557221</v>
      </c>
      <c r="E260" s="1" t="n">
        <v>0.067</v>
      </c>
      <c r="F260" s="7" t="n">
        <f aca="false">(D260*E260)*1000</f>
        <v>24871.601013338</v>
      </c>
    </row>
    <row collapsed="false" customFormat="false" customHeight="true" hidden="false" ht="15" outlineLevel="0" r="261">
      <c r="A261" s="5" t="n">
        <v>6</v>
      </c>
      <c r="B261" s="1" t="n">
        <v>551.023804</v>
      </c>
      <c r="C261" s="8" t="n">
        <f aca="false">+B260*EXP(-0.33)+B261*EXP(-0.33)</f>
        <v>1141.57164460246</v>
      </c>
      <c r="D261" s="9" t="n">
        <f aca="false">(B260+B261)-C261</f>
        <v>446.318129397543</v>
      </c>
      <c r="E261" s="1" t="n">
        <v>0.1</v>
      </c>
      <c r="F261" s="7" t="n">
        <f aca="false">(D261*E261)*1000</f>
        <v>44631.8129397543</v>
      </c>
    </row>
    <row collapsed="false" customFormat="false" customHeight="true" hidden="false" ht="15" outlineLevel="0" r="262">
      <c r="F262" s="7" t="n">
        <f aca="false">SUM(F256:F261)</f>
        <v>221429.789779285</v>
      </c>
    </row>
    <row collapsed="false" customFormat="false" customHeight="true" hidden="false" ht="15" outlineLevel="0" r="263">
      <c r="A263" s="1" t="s">
        <v>2</v>
      </c>
      <c r="B263" s="1" t="n">
        <v>2006</v>
      </c>
      <c r="C263" s="1" t="s">
        <v>3</v>
      </c>
      <c r="D263" s="1" t="s">
        <v>46</v>
      </c>
      <c r="E263" s="1" t="s">
        <v>5</v>
      </c>
      <c r="F263" s="1" t="s">
        <v>6</v>
      </c>
    </row>
    <row collapsed="false" customFormat="false" customHeight="true" hidden="false" ht="15" outlineLevel="0" r="264">
      <c r="A264" s="5" t="n">
        <v>0</v>
      </c>
      <c r="B264" s="1" t="n">
        <v>1568.95557</v>
      </c>
      <c r="C264" s="1"/>
      <c r="D264" s="1"/>
      <c r="E264" s="1" t="n">
        <v>0</v>
      </c>
      <c r="F264" s="1"/>
    </row>
    <row collapsed="false" customFormat="false" customHeight="true" hidden="false" ht="15" outlineLevel="0" r="265">
      <c r="A265" s="5" t="n">
        <v>1</v>
      </c>
      <c r="B265" s="1" t="n">
        <v>4032.52344</v>
      </c>
      <c r="C265" s="8" t="n">
        <f aca="false">+B264*EXP(1/2*(-0.33))</f>
        <v>1330.30754979667</v>
      </c>
      <c r="D265" s="9" t="n">
        <f aca="false">+B264-C265</f>
        <v>238.648020203333</v>
      </c>
      <c r="E265" s="1" t="n">
        <v>0.015</v>
      </c>
      <c r="F265" s="7" t="n">
        <f aca="false">(D265*E265)*1000</f>
        <v>3579.72030304999</v>
      </c>
    </row>
    <row collapsed="false" customFormat="false" customHeight="true" hidden="false" ht="15" outlineLevel="0" r="266">
      <c r="A266" s="5" t="n">
        <v>2</v>
      </c>
      <c r="B266" s="1" t="n">
        <v>5915.33008</v>
      </c>
      <c r="C266" s="8" t="n">
        <f aca="false">+B265*EXP(-0.33)</f>
        <v>2899.07680663655</v>
      </c>
      <c r="D266" s="9" t="n">
        <f aca="false">+B265-C266</f>
        <v>1133.44663336345</v>
      </c>
      <c r="E266" s="1" t="n">
        <v>0.038</v>
      </c>
      <c r="F266" s="7" t="n">
        <f aca="false">(D266*E266)*1000</f>
        <v>43070.9720678109</v>
      </c>
    </row>
    <row collapsed="false" customFormat="false" customHeight="true" hidden="false" ht="15" outlineLevel="0" r="267">
      <c r="A267" s="5" t="n">
        <v>3</v>
      </c>
      <c r="B267" s="1" t="n">
        <v>874.476135</v>
      </c>
      <c r="C267" s="8" t="n">
        <f aca="false">+B266*EXP(-0.33)</f>
        <v>4252.67118559577</v>
      </c>
      <c r="D267" s="9" t="n">
        <f aca="false">+B266-C267</f>
        <v>1662.65889440423</v>
      </c>
      <c r="E267" s="1" t="n">
        <v>0.05</v>
      </c>
      <c r="F267" s="7" t="n">
        <f aca="false">(D267*E267)*1000</f>
        <v>83132.9447202113</v>
      </c>
    </row>
    <row collapsed="false" customFormat="false" customHeight="true" hidden="false" ht="15" outlineLevel="0" r="268">
      <c r="A268" s="5" t="n">
        <v>4</v>
      </c>
      <c r="B268" s="1" t="n">
        <v>742.716919</v>
      </c>
      <c r="C268" s="8" t="n">
        <f aca="false">+B267*EXP(-0.33)</f>
        <v>628.681647771321</v>
      </c>
      <c r="D268" s="9" t="n">
        <f aca="false">+B267-C268</f>
        <v>245.794487228679</v>
      </c>
      <c r="E268" s="1" t="n">
        <v>0.064</v>
      </c>
      <c r="F268" s="7" t="n">
        <f aca="false">(D268*E268)*1000</f>
        <v>15730.8471826355</v>
      </c>
    </row>
    <row collapsed="false" customFormat="false" customHeight="true" hidden="false" ht="15" outlineLevel="0" r="269">
      <c r="A269" s="5" t="n">
        <v>5</v>
      </c>
      <c r="B269" s="1" t="n">
        <v>753.933899</v>
      </c>
      <c r="C269" s="8" t="n">
        <f aca="false">+B268*EXP(-0.33)</f>
        <v>533.956820290538</v>
      </c>
      <c r="D269" s="9" t="n">
        <f aca="false">+B268-C269</f>
        <v>208.760098709462</v>
      </c>
      <c r="E269" s="1" t="n">
        <v>0.067</v>
      </c>
      <c r="F269" s="7" t="n">
        <f aca="false">(D269*E269)*1000</f>
        <v>13986.926613534</v>
      </c>
    </row>
    <row collapsed="false" customFormat="false" customHeight="true" hidden="false" ht="15" outlineLevel="0" r="270">
      <c r="A270" s="5" t="n">
        <v>6</v>
      </c>
      <c r="B270" s="1" t="n">
        <v>952.632446</v>
      </c>
      <c r="C270" s="8" t="n">
        <f aca="false">+B269*EXP(-0.33)+B270*EXP(-0.33)</f>
        <v>1226.89104809668</v>
      </c>
      <c r="D270" s="9" t="n">
        <f aca="false">(B269+B270)-C270</f>
        <v>479.675296903323</v>
      </c>
      <c r="E270" s="1" t="n">
        <v>0.1</v>
      </c>
      <c r="F270" s="7" t="n">
        <f aca="false">(D270*E270)*1000</f>
        <v>47967.5296903323</v>
      </c>
    </row>
    <row collapsed="false" customFormat="false" customHeight="true" hidden="false" ht="15" outlineLevel="0" r="271">
      <c r="F271" s="7" t="n">
        <f aca="false">SUM(F265:F270)</f>
        <v>207468.940577574</v>
      </c>
    </row>
    <row collapsed="false" customFormat="false" customHeight="true" hidden="false" ht="15" outlineLevel="0" r="272">
      <c r="A272" s="1" t="s">
        <v>2</v>
      </c>
      <c r="B272" s="1" t="n">
        <v>2007</v>
      </c>
      <c r="C272" s="1" t="s">
        <v>3</v>
      </c>
      <c r="D272" s="1" t="s">
        <v>47</v>
      </c>
      <c r="E272" s="1" t="s">
        <v>5</v>
      </c>
      <c r="F272" s="1" t="s">
        <v>6</v>
      </c>
      <c r="H272" s="1"/>
      <c r="I272" s="1"/>
    </row>
    <row collapsed="false" customFormat="false" customHeight="true" hidden="false" ht="15" outlineLevel="0" r="273">
      <c r="A273" s="5" t="n">
        <v>0</v>
      </c>
      <c r="B273" s="1" t="n">
        <v>1859.60022</v>
      </c>
      <c r="C273" s="1"/>
      <c r="D273" s="1"/>
      <c r="E273" s="1" t="n">
        <v>0</v>
      </c>
      <c r="F273" s="1"/>
      <c r="H273" s="1"/>
      <c r="I273" s="1"/>
    </row>
    <row collapsed="false" customFormat="false" customHeight="true" hidden="false" ht="15" outlineLevel="0" r="274">
      <c r="A274" s="5" t="n">
        <v>1</v>
      </c>
      <c r="B274" s="1" t="n">
        <v>1292.98389</v>
      </c>
      <c r="C274" s="8" t="n">
        <f aca="false">+B273*EXP(1/2*(-0.33))</f>
        <v>1576.7433186585</v>
      </c>
      <c r="D274" s="9" t="n">
        <f aca="false">+B273-C274</f>
        <v>282.856901341497</v>
      </c>
      <c r="E274" s="1" t="n">
        <v>0.015</v>
      </c>
      <c r="F274" s="7" t="n">
        <f aca="false">(D274*E274)*1000</f>
        <v>4242.85352012245</v>
      </c>
      <c r="H274" s="1"/>
      <c r="I274" s="1"/>
    </row>
    <row collapsed="false" customFormat="false" customHeight="true" hidden="false" ht="15" outlineLevel="0" r="275">
      <c r="A275" s="5" t="n">
        <v>2</v>
      </c>
      <c r="B275" s="1" t="n">
        <v>2647.90942</v>
      </c>
      <c r="C275" s="8" t="n">
        <f aca="false">+B274*EXP(-0.33)</f>
        <v>929.556805466135</v>
      </c>
      <c r="D275" s="9" t="n">
        <f aca="false">+B274-C275</f>
        <v>363.427084533865</v>
      </c>
      <c r="E275" s="1" t="n">
        <v>0.038</v>
      </c>
      <c r="F275" s="7" t="n">
        <f aca="false">(D275*E275)*1000</f>
        <v>13810.2292122869</v>
      </c>
      <c r="H275" s="1"/>
      <c r="I275" s="1"/>
    </row>
    <row collapsed="false" customFormat="false" customHeight="true" hidden="false" ht="15" outlineLevel="0" r="276">
      <c r="A276" s="5" t="n">
        <v>3</v>
      </c>
      <c r="B276" s="1" t="n">
        <v>3667.50952</v>
      </c>
      <c r="C276" s="8" t="n">
        <f aca="false">+B275*EXP(-0.33)</f>
        <v>1903.64492601597</v>
      </c>
      <c r="D276" s="9" t="n">
        <f aca="false">+B275-C276</f>
        <v>744.264493984034</v>
      </c>
      <c r="E276" s="1" t="n">
        <v>0.05</v>
      </c>
      <c r="F276" s="7" t="n">
        <f aca="false">(D276*E276)*1000</f>
        <v>37213.2246992017</v>
      </c>
      <c r="H276" s="1"/>
      <c r="I276" s="1"/>
    </row>
    <row collapsed="false" customFormat="false" customHeight="true" hidden="false" ht="15" outlineLevel="0" r="277">
      <c r="A277" s="5" t="n">
        <v>4</v>
      </c>
      <c r="B277" s="1" t="n">
        <v>523.219116</v>
      </c>
      <c r="C277" s="8" t="n">
        <f aca="false">+B276*EXP(-0.33)</f>
        <v>2636.65963651553</v>
      </c>
      <c r="D277" s="9" t="n">
        <f aca="false">+B276-C277</f>
        <v>1030.84988348447</v>
      </c>
      <c r="E277" s="1" t="n">
        <v>0.064</v>
      </c>
      <c r="F277" s="7" t="n">
        <f aca="false">(D277*E277)*1000</f>
        <v>65974.392543006</v>
      </c>
      <c r="H277" s="1"/>
      <c r="I277" s="1"/>
    </row>
    <row collapsed="false" customFormat="false" customHeight="true" hidden="false" ht="15" outlineLevel="0" r="278">
      <c r="A278" s="5" t="n">
        <v>5</v>
      </c>
      <c r="B278" s="1" t="n">
        <v>436.617523</v>
      </c>
      <c r="C278" s="8" t="n">
        <f aca="false">+B277*EXP(-0.33)</f>
        <v>376.154640277672</v>
      </c>
      <c r="D278" s="9" t="n">
        <f aca="false">+B277-C278</f>
        <v>147.064475722328</v>
      </c>
      <c r="E278" s="1" t="n">
        <v>0.067</v>
      </c>
      <c r="F278" s="7" t="n">
        <f aca="false">(D278*E278)*1000</f>
        <v>9853.31987339597</v>
      </c>
      <c r="H278" s="1"/>
      <c r="I278" s="1"/>
    </row>
    <row collapsed="false" customFormat="false" customHeight="true" hidden="false" ht="15" outlineLevel="0" r="279">
      <c r="A279" s="5" t="n">
        <v>6</v>
      </c>
      <c r="B279" s="1" t="n">
        <v>1070.76367</v>
      </c>
      <c r="C279" s="8" t="n">
        <f aca="false">+B278*EXP(-0.33)+B279*EXP(-0.33)</f>
        <v>1083.69211497663</v>
      </c>
      <c r="D279" s="9" t="n">
        <f aca="false">(B278+B279)-C279</f>
        <v>423.689078023369</v>
      </c>
      <c r="E279" s="1" t="n">
        <v>0.1</v>
      </c>
      <c r="F279" s="7" t="n">
        <f aca="false">(D279*E279)*1000</f>
        <v>42368.9078023369</v>
      </c>
      <c r="H279" s="1"/>
      <c r="I279" s="1"/>
    </row>
    <row collapsed="false" customFormat="false" customHeight="true" hidden="false" ht="15" outlineLevel="0" r="280">
      <c r="F280" s="7" t="n">
        <f aca="false">SUM(F274:F279)</f>
        <v>173462.92765035</v>
      </c>
    </row>
    <row collapsed="false" customFormat="false" customHeight="true" hidden="false" ht="15" outlineLevel="0" r="281">
      <c r="A281" s="1" t="s">
        <v>2</v>
      </c>
      <c r="B281" s="1" t="n">
        <v>2008</v>
      </c>
      <c r="C281" s="1" t="s">
        <v>3</v>
      </c>
      <c r="D281" s="1" t="s">
        <v>48</v>
      </c>
      <c r="E281" s="1" t="s">
        <v>5</v>
      </c>
      <c r="F281" s="1" t="s">
        <v>6</v>
      </c>
    </row>
    <row collapsed="false" customFormat="false" customHeight="true" hidden="false" ht="15" outlineLevel="0" r="282">
      <c r="A282" s="5" t="n">
        <v>0</v>
      </c>
      <c r="B282" s="1" t="n">
        <v>2534.32153</v>
      </c>
      <c r="C282" s="1"/>
      <c r="D282" s="1"/>
      <c r="E282" s="1" t="n">
        <v>0</v>
      </c>
      <c r="F282" s="1"/>
    </row>
    <row collapsed="false" customFormat="false" customHeight="true" hidden="false" ht="15" outlineLevel="0" r="283">
      <c r="A283" s="5" t="n">
        <v>1</v>
      </c>
      <c r="B283" s="1" t="n">
        <v>1502.17029</v>
      </c>
      <c r="C283" s="8" t="n">
        <f aca="false">+B282*EXP(1/2*(-0.33))</f>
        <v>2148.83526942145</v>
      </c>
      <c r="D283" s="9" t="n">
        <f aca="false">+B282-C283</f>
        <v>385.486260578546</v>
      </c>
      <c r="E283" s="1" t="n">
        <v>0.015</v>
      </c>
      <c r="F283" s="7" t="n">
        <f aca="false">(D283*E283)*1000</f>
        <v>5782.29390867818</v>
      </c>
    </row>
    <row collapsed="false" customFormat="false" customHeight="true" hidden="false" ht="15" outlineLevel="0" r="284">
      <c r="A284" s="5" t="n">
        <v>2</v>
      </c>
      <c r="B284" s="1" t="n">
        <v>844.43103</v>
      </c>
      <c r="C284" s="8" t="n">
        <f aca="false">+B283*EXP(-0.33)</f>
        <v>1079.94587313732</v>
      </c>
      <c r="D284" s="9" t="n">
        <f aca="false">+B283-C284</f>
        <v>422.224416862681</v>
      </c>
      <c r="E284" s="1" t="n">
        <v>0.038</v>
      </c>
      <c r="F284" s="7" t="n">
        <f aca="false">(D284*E284)*1000</f>
        <v>16044.5278407819</v>
      </c>
    </row>
    <row collapsed="false" customFormat="false" customHeight="true" hidden="false" ht="15" outlineLevel="0" r="285">
      <c r="A285" s="5" t="n">
        <v>3</v>
      </c>
      <c r="B285" s="1" t="n">
        <v>1619.67456</v>
      </c>
      <c r="C285" s="8" t="n">
        <f aca="false">+B284*EXP(-0.33)</f>
        <v>607.081508713367</v>
      </c>
      <c r="D285" s="9" t="n">
        <f aca="false">+B284-C285</f>
        <v>237.349521286633</v>
      </c>
      <c r="E285" s="1" t="n">
        <v>0.05</v>
      </c>
      <c r="F285" s="7" t="n">
        <f aca="false">(D285*E285)*1000</f>
        <v>11867.4760643317</v>
      </c>
    </row>
    <row collapsed="false" customFormat="false" customHeight="true" hidden="false" ht="15" outlineLevel="0" r="286">
      <c r="A286" s="5" t="n">
        <v>4</v>
      </c>
      <c r="B286" s="1" t="n">
        <v>2156.39966</v>
      </c>
      <c r="C286" s="8" t="n">
        <f aca="false">+B285*EXP(-0.33)</f>
        <v>1164.42248161991</v>
      </c>
      <c r="D286" s="9" t="n">
        <f aca="false">+B285-C286</f>
        <v>455.252078380088</v>
      </c>
      <c r="E286" s="1" t="n">
        <v>0.064</v>
      </c>
      <c r="F286" s="7" t="n">
        <f aca="false">(D286*E286)*1000</f>
        <v>29136.1330163256</v>
      </c>
    </row>
    <row collapsed="false" customFormat="false" customHeight="true" hidden="false" ht="15" outlineLevel="0" r="287">
      <c r="A287" s="5" t="n">
        <v>5</v>
      </c>
      <c r="B287" s="1" t="n">
        <v>302.248108</v>
      </c>
      <c r="C287" s="8" t="n">
        <f aca="false">+B286*EXP(-0.33)</f>
        <v>1550.28689433854</v>
      </c>
      <c r="D287" s="9" t="n">
        <f aca="false">+B286-C287</f>
        <v>606.112765661464</v>
      </c>
      <c r="E287" s="1" t="n">
        <v>0.067</v>
      </c>
      <c r="F287" s="7" t="n">
        <f aca="false">(D287*E287)*1000</f>
        <v>40609.5552993181</v>
      </c>
    </row>
    <row collapsed="false" customFormat="false" customHeight="true" hidden="false" ht="15" outlineLevel="0" r="288">
      <c r="A288" s="5" t="n">
        <v>6</v>
      </c>
      <c r="B288" s="1" t="n">
        <v>944.590027</v>
      </c>
      <c r="C288" s="8" t="n">
        <f aca="false">+B287*EXP(-0.33)+B288*EXP(-0.33)</f>
        <v>896.3815269995</v>
      </c>
      <c r="D288" s="9" t="n">
        <f aca="false">(B287+B288)-C288</f>
        <v>350.4566080005</v>
      </c>
      <c r="E288" s="1" t="n">
        <v>0.1</v>
      </c>
      <c r="F288" s="7" t="n">
        <f aca="false">(D288*E288)*1000</f>
        <v>35045.66080005</v>
      </c>
    </row>
    <row collapsed="false" customFormat="false" customHeight="true" hidden="false" ht="15" outlineLevel="0" r="289">
      <c r="F289" s="7" t="n">
        <f aca="false">SUM(F283:F288)</f>
        <v>138485.646929485</v>
      </c>
    </row>
    <row collapsed="false" customFormat="false" customHeight="true" hidden="false" ht="15" outlineLevel="0" r="290">
      <c r="A290" s="1" t="s">
        <v>2</v>
      </c>
      <c r="B290" s="1" t="n">
        <v>2009</v>
      </c>
      <c r="C290" s="1" t="s">
        <v>3</v>
      </c>
      <c r="D290" s="1" t="s">
        <v>49</v>
      </c>
      <c r="E290" s="1" t="s">
        <v>5</v>
      </c>
      <c r="F290" s="1" t="s">
        <v>6</v>
      </c>
      <c r="I290" s="1"/>
      <c r="J290" s="1"/>
      <c r="K290" s="1"/>
    </row>
    <row collapsed="false" customFormat="false" customHeight="true" hidden="false" ht="15" outlineLevel="0" r="291">
      <c r="A291" s="5" t="n">
        <v>0</v>
      </c>
      <c r="B291" s="1" t="n">
        <v>3760.85547</v>
      </c>
      <c r="C291" s="1"/>
      <c r="D291" s="1"/>
      <c r="E291" s="1" t="n">
        <v>0</v>
      </c>
      <c r="F291" s="1"/>
      <c r="I291" s="1"/>
      <c r="J291" s="1"/>
      <c r="K291" s="1"/>
    </row>
    <row collapsed="false" customFormat="false" customHeight="true" hidden="false" ht="15" outlineLevel="0" r="292">
      <c r="A292" s="5" t="n">
        <v>1</v>
      </c>
      <c r="B292" s="1" t="n">
        <v>1976.14307</v>
      </c>
      <c r="C292" s="8" t="n">
        <f aca="false">+B291*EXP(1/2*(-0.33))</f>
        <v>3188.8056749976</v>
      </c>
      <c r="D292" s="9" t="n">
        <f aca="false">+B291-C292</f>
        <v>572.0497950024</v>
      </c>
      <c r="E292" s="1" t="n">
        <v>0.015</v>
      </c>
      <c r="F292" s="7" t="n">
        <f aca="false">(D292*E292)*1000</f>
        <v>8580.746925036</v>
      </c>
      <c r="I292" s="1"/>
      <c r="J292" s="1"/>
      <c r="K292" s="1"/>
    </row>
    <row collapsed="false" customFormat="false" customHeight="true" hidden="false" ht="15" outlineLevel="0" r="293">
      <c r="A293" s="5" t="n">
        <v>2</v>
      </c>
      <c r="B293" s="1" t="n">
        <v>924.525391</v>
      </c>
      <c r="C293" s="8" t="n">
        <f aca="false">+B292*EXP(-0.33)</f>
        <v>1420.69615368003</v>
      </c>
      <c r="D293" s="9" t="n">
        <f aca="false">+B292-C293</f>
        <v>555.446916319972</v>
      </c>
      <c r="E293" s="1" t="n">
        <v>0.038</v>
      </c>
      <c r="F293" s="7" t="n">
        <f aca="false">(D293*E293)*1000</f>
        <v>21106.9828201589</v>
      </c>
      <c r="I293" s="1"/>
      <c r="J293" s="1"/>
      <c r="K293" s="1"/>
    </row>
    <row collapsed="false" customFormat="false" customHeight="true" hidden="false" ht="15" outlineLevel="0" r="294">
      <c r="A294" s="5" t="n">
        <v>3</v>
      </c>
      <c r="B294" s="1" t="n">
        <v>469.545563</v>
      </c>
      <c r="C294" s="8" t="n">
        <f aca="false">+B293*EXP(-0.33)</f>
        <v>664.663245750331</v>
      </c>
      <c r="D294" s="9" t="n">
        <f aca="false">+B293-C294</f>
        <v>259.862145249669</v>
      </c>
      <c r="E294" s="1" t="n">
        <v>0.05</v>
      </c>
      <c r="F294" s="7" t="n">
        <f aca="false">(D294*E294)*1000</f>
        <v>12993.1072624834</v>
      </c>
      <c r="I294" s="1"/>
      <c r="J294" s="1"/>
      <c r="K294" s="1"/>
    </row>
    <row collapsed="false" customFormat="false" customHeight="true" hidden="false" ht="15" outlineLevel="0" r="295">
      <c r="A295" s="5" t="n">
        <v>4</v>
      </c>
      <c r="B295" s="1" t="n">
        <v>854.056885</v>
      </c>
      <c r="C295" s="8" t="n">
        <f aca="false">+B294*EXP(-0.33)</f>
        <v>337.567449168356</v>
      </c>
      <c r="D295" s="9" t="n">
        <f aca="false">+B294-C295</f>
        <v>131.978113831644</v>
      </c>
      <c r="E295" s="1" t="n">
        <v>0.064</v>
      </c>
      <c r="F295" s="7" t="n">
        <f aca="false">(D295*E295)*1000</f>
        <v>8446.59928522523</v>
      </c>
      <c r="I295" s="1"/>
      <c r="J295" s="1"/>
      <c r="K295" s="1"/>
    </row>
    <row collapsed="false" customFormat="false" customHeight="true" hidden="false" ht="15" outlineLevel="0" r="296">
      <c r="A296" s="5" t="n">
        <v>5</v>
      </c>
      <c r="B296" s="1" t="n">
        <v>1124.71997</v>
      </c>
      <c r="C296" s="8" t="n">
        <f aca="false">+B295*EXP(-0.33)</f>
        <v>614.001764327441</v>
      </c>
      <c r="D296" s="9" t="n">
        <f aca="false">+B295-C296</f>
        <v>240.055120672559</v>
      </c>
      <c r="E296" s="1" t="n">
        <v>0.067</v>
      </c>
      <c r="F296" s="7" t="n">
        <f aca="false">(D296*E296)*1000</f>
        <v>16083.6930850614</v>
      </c>
      <c r="I296" s="1"/>
      <c r="J296" s="1"/>
      <c r="K296" s="1"/>
    </row>
    <row collapsed="false" customFormat="false" customHeight="true" hidden="false" ht="15" outlineLevel="0" r="297">
      <c r="A297" s="5" t="n">
        <v>6</v>
      </c>
      <c r="B297" s="1" t="n">
        <v>736.612366</v>
      </c>
      <c r="C297" s="8" t="n">
        <f aca="false">+B296*EXP(-0.33)+B297*EXP(-0.33)</f>
        <v>1338.15599215469</v>
      </c>
      <c r="D297" s="9" t="n">
        <f aca="false">(B296+B297)-C297</f>
        <v>523.176343845311</v>
      </c>
      <c r="E297" s="1" t="n">
        <v>0.1</v>
      </c>
      <c r="F297" s="7" t="n">
        <f aca="false">(D297*E297)*1000</f>
        <v>52317.6343845311</v>
      </c>
      <c r="I297" s="1"/>
      <c r="J297" s="1"/>
      <c r="K297" s="1"/>
    </row>
    <row collapsed="false" customFormat="false" customHeight="true" hidden="false" ht="15" outlineLevel="0" r="298">
      <c r="F298" s="7" t="n">
        <f aca="false">SUM(F292:F297)</f>
        <v>119528.763762496</v>
      </c>
    </row>
    <row collapsed="false" customFormat="false" customHeight="true" hidden="false" ht="15" outlineLevel="0" r="299">
      <c r="A299" s="1" t="s">
        <v>2</v>
      </c>
      <c r="B299" s="1" t="n">
        <v>2010</v>
      </c>
      <c r="C299" s="1" t="s">
        <v>3</v>
      </c>
      <c r="D299" s="1" t="s">
        <v>50</v>
      </c>
      <c r="E299" s="1" t="s">
        <v>5</v>
      </c>
      <c r="F299" s="1" t="s">
        <v>6</v>
      </c>
    </row>
    <row collapsed="false" customFormat="false" customHeight="true" hidden="false" ht="15" outlineLevel="0" r="300">
      <c r="A300" s="5" t="n">
        <v>0</v>
      </c>
      <c r="B300" s="1" t="n">
        <v>1419.18152</v>
      </c>
      <c r="C300" s="1"/>
      <c r="D300" s="1"/>
      <c r="E300" s="1" t="n">
        <v>0</v>
      </c>
      <c r="F300" s="1"/>
    </row>
    <row collapsed="false" customFormat="false" customHeight="true" hidden="false" ht="15" outlineLevel="0" r="301">
      <c r="A301" s="5" t="n">
        <v>1</v>
      </c>
      <c r="B301" s="1" t="n">
        <v>2910.5022</v>
      </c>
      <c r="C301" s="8" t="n">
        <f aca="false">+B300*EXP(1/2*(-0.33))</f>
        <v>1203.31507576592</v>
      </c>
      <c r="D301" s="9" t="n">
        <f aca="false">+B300-C301</f>
        <v>215.866444234081</v>
      </c>
      <c r="E301" s="1" t="n">
        <v>0.015</v>
      </c>
      <c r="F301" s="7" t="n">
        <f aca="false">(D301*E301)*1000</f>
        <v>3237.99666351122</v>
      </c>
    </row>
    <row collapsed="false" customFormat="false" customHeight="true" hidden="false" ht="15" outlineLevel="0" r="302">
      <c r="A302" s="5" t="n">
        <v>2</v>
      </c>
      <c r="B302" s="1" t="n">
        <v>1186.2406</v>
      </c>
      <c r="C302" s="8" t="n">
        <f aca="false">+B301*EXP(-0.33)</f>
        <v>2092.42910778583</v>
      </c>
      <c r="D302" s="9" t="n">
        <f aca="false">+B301-C302</f>
        <v>818.073092214165</v>
      </c>
      <c r="E302" s="1" t="n">
        <v>0.038</v>
      </c>
      <c r="F302" s="7" t="n">
        <f aca="false">(D302*E302)*1000</f>
        <v>31086.7775041383</v>
      </c>
    </row>
    <row collapsed="false" customFormat="false" customHeight="true" hidden="false" ht="15" outlineLevel="0" r="303">
      <c r="A303" s="5" t="n">
        <v>3</v>
      </c>
      <c r="B303" s="1" t="n">
        <v>502.787659</v>
      </c>
      <c r="C303" s="8" t="n">
        <f aca="false">+B302*EXP(-0.33)</f>
        <v>852.816520900528</v>
      </c>
      <c r="D303" s="9" t="n">
        <f aca="false">+B302-C303</f>
        <v>333.424079099472</v>
      </c>
      <c r="E303" s="1" t="n">
        <v>0.05</v>
      </c>
      <c r="F303" s="7" t="n">
        <f aca="false">(D303*E303)*1000</f>
        <v>16671.2039549736</v>
      </c>
    </row>
    <row collapsed="false" customFormat="false" customHeight="true" hidden="false" ht="15" outlineLevel="0" r="304">
      <c r="A304" s="5" t="n">
        <v>4</v>
      </c>
      <c r="B304" s="1" t="n">
        <v>239.735825</v>
      </c>
      <c r="C304" s="8" t="n">
        <f aca="false">+B303*EXP(-0.33)</f>
        <v>361.465980931778</v>
      </c>
      <c r="D304" s="9" t="n">
        <f aca="false">+B303-C304</f>
        <v>141.321678068222</v>
      </c>
      <c r="E304" s="1" t="n">
        <v>0.064</v>
      </c>
      <c r="F304" s="7" t="n">
        <f aca="false">(D304*E304)*1000</f>
        <v>9044.5873963662</v>
      </c>
    </row>
    <row collapsed="false" customFormat="false" customHeight="true" hidden="false" ht="15" outlineLevel="0" r="305">
      <c r="A305" s="5" t="n">
        <v>5</v>
      </c>
      <c r="B305" s="1" t="n">
        <v>428.016724</v>
      </c>
      <c r="C305" s="8" t="n">
        <f aca="false">+B304*EXP(-0.33)</f>
        <v>172.351774346383</v>
      </c>
      <c r="D305" s="9" t="n">
        <f aca="false">+B304-C305</f>
        <v>67.3840506536171</v>
      </c>
      <c r="E305" s="1" t="n">
        <v>0.067</v>
      </c>
      <c r="F305" s="7" t="n">
        <f aca="false">(D305*E305)*1000</f>
        <v>4514.73139379235</v>
      </c>
    </row>
    <row collapsed="false" customFormat="false" customHeight="true" hidden="false" ht="15" outlineLevel="0" r="306">
      <c r="A306" s="5" t="n">
        <v>6</v>
      </c>
      <c r="B306" s="1" t="n">
        <v>1011.83203</v>
      </c>
      <c r="C306" s="8" t="n">
        <f aca="false">+B305*EXP(-0.33)+B306*EXP(-0.33)</f>
        <v>1035.14144180299</v>
      </c>
      <c r="D306" s="9" t="n">
        <f aca="false">(B305+B306)-C306</f>
        <v>404.707312197013</v>
      </c>
      <c r="E306" s="1" t="n">
        <v>0.1</v>
      </c>
      <c r="F306" s="7" t="n">
        <f aca="false">(D306*E306)*1000</f>
        <v>40470.7312197013</v>
      </c>
    </row>
    <row collapsed="false" customFormat="false" customHeight="true" hidden="false" ht="15" outlineLevel="0" r="307">
      <c r="F307" s="7" t="n">
        <f aca="false">SUM(F301:F306)</f>
        <v>105026.028132483</v>
      </c>
    </row>
    <row collapsed="false" customFormat="false" customHeight="true" hidden="false" ht="15" outlineLevel="0" r="308">
      <c r="A308" s="1" t="s">
        <v>2</v>
      </c>
      <c r="B308" s="1" t="n">
        <v>2011</v>
      </c>
      <c r="C308" s="1" t="s">
        <v>3</v>
      </c>
      <c r="D308" s="1" t="s">
        <v>51</v>
      </c>
      <c r="E308" s="1" t="s">
        <v>5</v>
      </c>
      <c r="F308" s="1" t="s">
        <v>6</v>
      </c>
    </row>
    <row collapsed="false" customFormat="false" customHeight="true" hidden="false" ht="15" outlineLevel="0" r="309">
      <c r="A309" s="5" t="n">
        <v>0</v>
      </c>
      <c r="B309" s="1" t="n">
        <v>4000</v>
      </c>
      <c r="C309" s="1"/>
      <c r="D309" s="1"/>
      <c r="E309" s="1" t="n">
        <v>0</v>
      </c>
      <c r="F309" s="1"/>
    </row>
    <row collapsed="false" customFormat="false" customHeight="true" hidden="false" ht="15" outlineLevel="0" r="310">
      <c r="A310" s="5" t="n">
        <v>1</v>
      </c>
      <c r="B310" s="1" t="n">
        <v>1070.95227</v>
      </c>
      <c r="C310" s="8" t="n">
        <f aca="false">+B309*EXP(1/2*(-0.33))</f>
        <v>3391.57481635166</v>
      </c>
      <c r="D310" s="9" t="n">
        <f aca="false">+B309-C310</f>
        <v>608.425183648336</v>
      </c>
      <c r="E310" s="1" t="n">
        <v>0.015</v>
      </c>
      <c r="F310" s="7" t="n">
        <f aca="false">(D310*E310)*1000</f>
        <v>9126.37775472505</v>
      </c>
    </row>
    <row collapsed="false" customFormat="false" customHeight="true" hidden="false" ht="15" outlineLevel="0" r="311">
      <c r="A311" s="5" t="n">
        <v>2</v>
      </c>
      <c r="B311" s="1" t="n">
        <v>1662.25623</v>
      </c>
      <c r="C311" s="8" t="n">
        <f aca="false">+B310*EXP(-0.33)</f>
        <v>769.933004275796</v>
      </c>
      <c r="D311" s="9" t="n">
        <f aca="false">+B310-C311</f>
        <v>301.019265724204</v>
      </c>
      <c r="E311" s="1" t="n">
        <v>0.038</v>
      </c>
      <c r="F311" s="7" t="n">
        <f aca="false">(D311*E311)*1000</f>
        <v>11438.7320975197</v>
      </c>
    </row>
    <row collapsed="false" customFormat="false" customHeight="true" hidden="false" ht="15" outlineLevel="0" r="312">
      <c r="A312" s="5" t="n">
        <v>3</v>
      </c>
      <c r="B312" s="1" t="n">
        <v>597.274292</v>
      </c>
      <c r="C312" s="8" t="n">
        <f aca="false">+B311*EXP(-0.33)</f>
        <v>1195.03545479208</v>
      </c>
      <c r="D312" s="9" t="n">
        <f aca="false">+B311-C312</f>
        <v>467.220775207921</v>
      </c>
      <c r="E312" s="1" t="n">
        <v>0.05</v>
      </c>
      <c r="F312" s="7" t="n">
        <f aca="false">(D312*E312)*1000</f>
        <v>23361.0387603961</v>
      </c>
    </row>
    <row collapsed="false" customFormat="false" customHeight="true" hidden="false" ht="15" outlineLevel="0" r="313">
      <c r="A313" s="5" t="n">
        <v>4</v>
      </c>
      <c r="B313" s="1" t="n">
        <v>233.565002</v>
      </c>
      <c r="C313" s="8" t="n">
        <f aca="false">+B312*EXP(-0.33)</f>
        <v>429.39466388755</v>
      </c>
      <c r="D313" s="9" t="n">
        <f aca="false">+B312-C313</f>
        <v>167.87962811245</v>
      </c>
      <c r="E313" s="1" t="n">
        <v>0.064</v>
      </c>
      <c r="F313" s="7" t="n">
        <f aca="false">(D313*E313)*1000</f>
        <v>10744.2961991968</v>
      </c>
    </row>
    <row collapsed="false" customFormat="false" customHeight="true" hidden="false" ht="15" outlineLevel="0" r="314">
      <c r="A314" s="5" t="n">
        <v>5</v>
      </c>
      <c r="B314" s="1" t="n">
        <v>108.753639</v>
      </c>
      <c r="C314" s="8" t="n">
        <f aca="false">+B313*EXP(-0.33)</f>
        <v>167.915423236875</v>
      </c>
      <c r="D314" s="9" t="n">
        <f aca="false">+B313-C314</f>
        <v>65.6495787631247</v>
      </c>
      <c r="E314" s="1" t="n">
        <v>0.067</v>
      </c>
      <c r="F314" s="7" t="n">
        <f aca="false">(D314*E314)*1000</f>
        <v>4398.52177712936</v>
      </c>
    </row>
    <row collapsed="false" customFormat="false" customHeight="true" hidden="false" ht="15" outlineLevel="0" r="315">
      <c r="A315" s="5" t="n">
        <v>6</v>
      </c>
      <c r="B315" s="1" t="n">
        <v>782.065247</v>
      </c>
      <c r="C315" s="8" t="n">
        <f aca="false">+B314*EXP(-0.33)+B315*EXP(-0.33)</f>
        <v>640.430839334789</v>
      </c>
      <c r="D315" s="9" t="n">
        <f aca="false">(B314+B315)-C315</f>
        <v>250.388046665211</v>
      </c>
      <c r="E315" s="1" t="n">
        <v>0.1</v>
      </c>
      <c r="F315" s="7" t="n">
        <f aca="false">(D315*E315)*1000</f>
        <v>25038.8046665211</v>
      </c>
    </row>
    <row collapsed="false" customFormat="false" customHeight="true" hidden="false" ht="15" outlineLevel="0" r="316">
      <c r="F316" s="7" t="n">
        <f aca="false">SUM(F310:F315)</f>
        <v>84107.771255488</v>
      </c>
    </row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3" activeCellId="0" pane="topLeft" sqref="B3"/>
    </sheetView>
  </sheetViews>
  <cols>
    <col collapsed="false" hidden="false" max="1025" min="1" style="0" width="10.5764705882353"/>
  </cols>
  <sheetData>
    <row collapsed="false" customFormat="false" customHeight="true" hidden="false" ht="15" outlineLevel="0" r="1">
      <c r="A1" s="1" t="s">
        <v>52</v>
      </c>
      <c r="B1" s="1"/>
    </row>
    <row collapsed="false" customFormat="false" customHeight="true" hidden="false" ht="15" outlineLevel="0" r="2">
      <c r="A2" s="1" t="n">
        <v>0</v>
      </c>
      <c r="B2" s="0" t="n">
        <v>0</v>
      </c>
      <c r="C2" s="0" t="n">
        <v>1</v>
      </c>
      <c r="D2" s="0" t="n">
        <v>2</v>
      </c>
      <c r="E2" s="0" t="n">
        <v>3</v>
      </c>
      <c r="F2" s="0" t="n">
        <v>4</v>
      </c>
      <c r="G2" s="0" t="n">
        <v>5</v>
      </c>
      <c r="H2" s="0" t="n">
        <v>6</v>
      </c>
    </row>
    <row collapsed="false" customFormat="false" customHeight="true" hidden="false" ht="15" outlineLevel="0" r="3">
      <c r="A3" s="1" t="n">
        <v>1978</v>
      </c>
      <c r="B3" s="0" t="n">
        <v>0</v>
      </c>
      <c r="C3" s="0" t="n">
        <v>0.015</v>
      </c>
      <c r="D3" s="0" t="n">
        <v>0.038</v>
      </c>
      <c r="E3" s="0" t="n">
        <v>0.05</v>
      </c>
      <c r="F3" s="0" t="n">
        <v>0.064</v>
      </c>
      <c r="G3" s="0" t="n">
        <v>0.067</v>
      </c>
      <c r="H3" s="0" t="n">
        <v>0.1</v>
      </c>
    </row>
    <row collapsed="false" customFormat="false" customHeight="true" hidden="false" ht="15" outlineLevel="0" r="4">
      <c r="A4" s="1" t="n">
        <v>1979</v>
      </c>
      <c r="B4" s="0" t="n">
        <v>0</v>
      </c>
      <c r="C4" s="0" t="n">
        <v>0.015</v>
      </c>
      <c r="D4" s="0" t="n">
        <v>0.038</v>
      </c>
      <c r="E4" s="0" t="n">
        <v>0.05</v>
      </c>
      <c r="F4" s="0" t="n">
        <v>0.064</v>
      </c>
      <c r="G4" s="0" t="n">
        <v>0.067</v>
      </c>
      <c r="H4" s="0" t="n">
        <v>0.1</v>
      </c>
    </row>
    <row collapsed="false" customFormat="false" customHeight="true" hidden="false" ht="15" outlineLevel="0" r="5">
      <c r="A5" s="1" t="n">
        <v>1980</v>
      </c>
      <c r="B5" s="0" t="n">
        <v>0</v>
      </c>
      <c r="C5" s="0" t="n">
        <v>0.015</v>
      </c>
      <c r="D5" s="0" t="n">
        <v>0.038</v>
      </c>
      <c r="E5" s="0" t="n">
        <v>0.05</v>
      </c>
      <c r="F5" s="0" t="n">
        <v>0.064</v>
      </c>
      <c r="G5" s="0" t="n">
        <v>0.067</v>
      </c>
      <c r="H5" s="0" t="n">
        <v>0.1</v>
      </c>
    </row>
    <row collapsed="false" customFormat="false" customHeight="true" hidden="false" ht="15" outlineLevel="0" r="6">
      <c r="A6" s="1" t="n">
        <v>1981</v>
      </c>
      <c r="B6" s="0" t="n">
        <v>0</v>
      </c>
      <c r="C6" s="0" t="n">
        <v>0.015</v>
      </c>
      <c r="D6" s="0" t="n">
        <v>0.038</v>
      </c>
      <c r="E6" s="0" t="n">
        <v>0.05</v>
      </c>
      <c r="F6" s="0" t="n">
        <v>0.064</v>
      </c>
      <c r="G6" s="0" t="n">
        <v>0.067</v>
      </c>
      <c r="H6" s="0" t="n">
        <v>0.1</v>
      </c>
    </row>
    <row collapsed="false" customFormat="false" customHeight="true" hidden="false" ht="15" outlineLevel="0" r="7">
      <c r="A7" s="1" t="n">
        <v>1982</v>
      </c>
      <c r="B7" s="0" t="n">
        <v>0</v>
      </c>
      <c r="C7" s="0" t="n">
        <v>0.015</v>
      </c>
      <c r="D7" s="0" t="n">
        <v>0.038</v>
      </c>
      <c r="E7" s="0" t="n">
        <v>0.05</v>
      </c>
      <c r="F7" s="0" t="n">
        <v>0.064</v>
      </c>
      <c r="G7" s="0" t="n">
        <v>0.067</v>
      </c>
      <c r="H7" s="0" t="n">
        <v>0.1</v>
      </c>
    </row>
    <row collapsed="false" customFormat="false" customHeight="true" hidden="false" ht="15" outlineLevel="0" r="8">
      <c r="A8" s="1" t="n">
        <v>1983</v>
      </c>
      <c r="B8" s="0" t="n">
        <v>0</v>
      </c>
      <c r="C8" s="0" t="n">
        <v>0.015</v>
      </c>
      <c r="D8" s="0" t="n">
        <v>0.038</v>
      </c>
      <c r="E8" s="0" t="n">
        <v>0.05</v>
      </c>
      <c r="F8" s="0" t="n">
        <v>0.064</v>
      </c>
      <c r="G8" s="0" t="n">
        <v>0.067</v>
      </c>
      <c r="H8" s="0" t="n">
        <v>0.1</v>
      </c>
    </row>
    <row collapsed="false" customFormat="false" customHeight="true" hidden="false" ht="15" outlineLevel="0" r="9">
      <c r="A9" s="1" t="n">
        <v>1984</v>
      </c>
      <c r="B9" s="0" t="n">
        <v>0</v>
      </c>
      <c r="C9" s="0" t="n">
        <v>0.015</v>
      </c>
      <c r="D9" s="0" t="n">
        <v>0.038</v>
      </c>
      <c r="E9" s="0" t="n">
        <v>0.05</v>
      </c>
      <c r="F9" s="0" t="n">
        <v>0.064</v>
      </c>
      <c r="G9" s="0" t="n">
        <v>0.067</v>
      </c>
      <c r="H9" s="0" t="n">
        <v>0.1</v>
      </c>
    </row>
    <row collapsed="false" customFormat="false" customHeight="true" hidden="false" ht="15" outlineLevel="0" r="10">
      <c r="A10" s="1" t="n">
        <v>1985</v>
      </c>
      <c r="B10" s="0" t="n">
        <v>0</v>
      </c>
      <c r="C10" s="0" t="n">
        <v>0.015</v>
      </c>
      <c r="D10" s="0" t="n">
        <v>0.038</v>
      </c>
      <c r="E10" s="0" t="n">
        <v>0.05</v>
      </c>
      <c r="F10" s="0" t="n">
        <v>0.064</v>
      </c>
      <c r="G10" s="0" t="n">
        <v>0.067</v>
      </c>
      <c r="H10" s="0" t="n">
        <v>0.1</v>
      </c>
    </row>
    <row collapsed="false" customFormat="false" customHeight="true" hidden="false" ht="15" outlineLevel="0" r="11">
      <c r="A11" s="1" t="n">
        <v>1986</v>
      </c>
      <c r="B11" s="0" t="n">
        <v>0</v>
      </c>
      <c r="C11" s="0" t="n">
        <v>0.015</v>
      </c>
      <c r="D11" s="0" t="n">
        <v>0.038</v>
      </c>
      <c r="E11" s="0" t="n">
        <v>0.05</v>
      </c>
      <c r="F11" s="0" t="n">
        <v>0.064</v>
      </c>
      <c r="G11" s="0" t="n">
        <v>0.067</v>
      </c>
      <c r="H11" s="0" t="n">
        <v>0.1</v>
      </c>
    </row>
    <row collapsed="false" customFormat="false" customHeight="true" hidden="false" ht="15" outlineLevel="0" r="12">
      <c r="A12" s="1" t="n">
        <v>1987</v>
      </c>
      <c r="B12" s="0" t="n">
        <v>0</v>
      </c>
      <c r="C12" s="0" t="n">
        <v>0.015</v>
      </c>
      <c r="D12" s="0" t="n">
        <v>0.038</v>
      </c>
      <c r="E12" s="0" t="n">
        <v>0.05</v>
      </c>
      <c r="F12" s="0" t="n">
        <v>0.064</v>
      </c>
      <c r="G12" s="0" t="n">
        <v>0.067</v>
      </c>
      <c r="H12" s="0" t="n">
        <v>0.1</v>
      </c>
    </row>
    <row collapsed="false" customFormat="false" customHeight="true" hidden="false" ht="15" outlineLevel="0" r="13">
      <c r="A13" s="1" t="n">
        <v>1988</v>
      </c>
      <c r="B13" s="0" t="n">
        <v>0</v>
      </c>
      <c r="C13" s="0" t="n">
        <v>0.015</v>
      </c>
      <c r="D13" s="0" t="n">
        <v>0.038</v>
      </c>
      <c r="E13" s="0" t="n">
        <v>0.05</v>
      </c>
      <c r="F13" s="0" t="n">
        <v>0.064</v>
      </c>
      <c r="G13" s="0" t="n">
        <v>0.067</v>
      </c>
      <c r="H13" s="0" t="n">
        <v>0.1</v>
      </c>
    </row>
    <row collapsed="false" customFormat="false" customHeight="true" hidden="false" ht="15" outlineLevel="0" r="14">
      <c r="A14" s="1" t="n">
        <v>1989</v>
      </c>
      <c r="B14" s="0" t="n">
        <v>0</v>
      </c>
      <c r="C14" s="0" t="n">
        <v>0.015</v>
      </c>
      <c r="D14" s="0" t="n">
        <v>0.038</v>
      </c>
      <c r="E14" s="0" t="n">
        <v>0.05</v>
      </c>
      <c r="F14" s="0" t="n">
        <v>0.064</v>
      </c>
      <c r="G14" s="0" t="n">
        <v>0.067</v>
      </c>
      <c r="H14" s="0" t="n">
        <v>0.1</v>
      </c>
    </row>
    <row collapsed="false" customFormat="false" customHeight="true" hidden="false" ht="15" outlineLevel="0" r="15">
      <c r="A15" s="1" t="n">
        <v>1990</v>
      </c>
      <c r="B15" s="0" t="n">
        <v>0</v>
      </c>
      <c r="C15" s="0" t="n">
        <v>0.015</v>
      </c>
      <c r="D15" s="0" t="n">
        <v>0.038</v>
      </c>
      <c r="E15" s="0" t="n">
        <v>0.05</v>
      </c>
      <c r="F15" s="0" t="n">
        <v>0.064</v>
      </c>
      <c r="G15" s="0" t="n">
        <v>0.067</v>
      </c>
      <c r="H15" s="0" t="n">
        <v>0.1</v>
      </c>
    </row>
    <row collapsed="false" customFormat="false" customHeight="true" hidden="false" ht="15" outlineLevel="0" r="16">
      <c r="A16" s="1" t="n">
        <v>1991</v>
      </c>
      <c r="B16" s="0" t="n">
        <v>0</v>
      </c>
      <c r="C16" s="0" t="n">
        <v>0.019</v>
      </c>
      <c r="D16" s="0" t="n">
        <v>0.042</v>
      </c>
      <c r="E16" s="0" t="n">
        <v>0.05</v>
      </c>
      <c r="F16" s="0" t="n">
        <v>0.064</v>
      </c>
      <c r="G16" s="0" t="n">
        <v>0.071</v>
      </c>
      <c r="H16" s="0" t="n">
        <v>0.1</v>
      </c>
    </row>
    <row collapsed="false" customFormat="false" customHeight="true" hidden="false" ht="15" outlineLevel="0" r="17">
      <c r="A17" s="1" t="n">
        <v>1992</v>
      </c>
      <c r="B17" s="0" t="n">
        <v>0</v>
      </c>
      <c r="C17" s="0" t="n">
        <v>0.027</v>
      </c>
      <c r="D17" s="0" t="n">
        <v>0.036</v>
      </c>
      <c r="E17" s="0" t="n">
        <v>0.05</v>
      </c>
      <c r="F17" s="0" t="n">
        <v>0.062</v>
      </c>
      <c r="G17" s="0" t="n">
        <v>0.069</v>
      </c>
      <c r="H17" s="0" t="n">
        <v>0.1</v>
      </c>
    </row>
    <row collapsed="false" customFormat="false" customHeight="true" hidden="false" ht="15" outlineLevel="0" r="18">
      <c r="A18" s="1" t="n">
        <v>1993</v>
      </c>
      <c r="B18" s="0" t="n">
        <v>0</v>
      </c>
      <c r="C18" s="0" t="n">
        <v>0.022</v>
      </c>
      <c r="D18" s="0" t="n">
        <v>0.045</v>
      </c>
      <c r="E18" s="0" t="n">
        <v>0.057</v>
      </c>
      <c r="F18" s="0" t="n">
        <v>0.064</v>
      </c>
      <c r="G18" s="0" t="n">
        <v>0.073</v>
      </c>
      <c r="H18" s="0" t="n">
        <v>0.1</v>
      </c>
    </row>
    <row collapsed="false" customFormat="false" customHeight="true" hidden="false" ht="15" outlineLevel="0" r="19">
      <c r="A19" s="1" t="n">
        <v>1994</v>
      </c>
      <c r="B19" s="0" t="n">
        <v>0</v>
      </c>
      <c r="C19" s="0" t="n">
        <v>0.031</v>
      </c>
      <c r="D19" s="0" t="n">
        <v>0.04</v>
      </c>
      <c r="E19" s="0" t="n">
        <v>0.049</v>
      </c>
      <c r="F19" s="0" t="n">
        <v>0.06</v>
      </c>
      <c r="G19" s="0" t="n">
        <v>0.067</v>
      </c>
      <c r="H19" s="0" t="n">
        <v>0.1</v>
      </c>
    </row>
    <row collapsed="false" customFormat="false" customHeight="true" hidden="false" ht="15" outlineLevel="0" r="20">
      <c r="A20" s="1" t="n">
        <v>1995</v>
      </c>
      <c r="B20" s="0" t="n">
        <v>0</v>
      </c>
      <c r="C20" s="0" t="n">
        <v>0.029</v>
      </c>
      <c r="D20" s="0" t="n">
        <v>0.05</v>
      </c>
      <c r="E20" s="0" t="n">
        <v>0.062</v>
      </c>
      <c r="F20" s="0" t="n">
        <v>0.072</v>
      </c>
      <c r="G20" s="0" t="n">
        <v>0.079</v>
      </c>
      <c r="H20" s="0" t="n">
        <v>0.1</v>
      </c>
    </row>
    <row collapsed="false" customFormat="false" customHeight="true" hidden="false" ht="15" outlineLevel="0" r="21">
      <c r="A21" s="1" t="n">
        <v>1996</v>
      </c>
      <c r="B21" s="0" t="n">
        <v>0</v>
      </c>
      <c r="C21" s="0" t="n">
        <v>0.021</v>
      </c>
      <c r="D21" s="0" t="n">
        <v>0.042</v>
      </c>
      <c r="E21" s="0" t="n">
        <v>0.05</v>
      </c>
      <c r="F21" s="0" t="n">
        <v>0.057</v>
      </c>
      <c r="G21" s="0" t="n">
        <v>0.065</v>
      </c>
      <c r="H21" s="0" t="n">
        <v>0.077</v>
      </c>
    </row>
    <row collapsed="false" customFormat="false" customHeight="true" hidden="false" ht="15" outlineLevel="0" r="22">
      <c r="A22" s="1" t="n">
        <v>1997</v>
      </c>
      <c r="B22" s="0" t="n">
        <v>0</v>
      </c>
      <c r="C22" s="0" t="n">
        <v>0.024</v>
      </c>
      <c r="D22" s="0" t="n">
        <v>0.032</v>
      </c>
      <c r="E22" s="0" t="n">
        <v>0.052</v>
      </c>
      <c r="F22" s="0" t="n">
        <v>0.059</v>
      </c>
      <c r="G22" s="0" t="n">
        <v>0.064</v>
      </c>
      <c r="H22" s="0" t="n">
        <v>0.072</v>
      </c>
    </row>
    <row collapsed="false" customFormat="false" customHeight="true" hidden="false" ht="15" outlineLevel="0" r="23">
      <c r="A23" s="1" t="n">
        <v>1998</v>
      </c>
      <c r="B23" s="0" t="n">
        <v>0</v>
      </c>
      <c r="C23" s="0" t="n">
        <v>0.029</v>
      </c>
      <c r="D23" s="0" t="n">
        <v>0.037</v>
      </c>
      <c r="E23" s="0" t="n">
        <v>0.048</v>
      </c>
      <c r="F23" s="0" t="n">
        <v>0.054</v>
      </c>
      <c r="G23" s="0" t="n">
        <v>0.059</v>
      </c>
      <c r="H23" s="0" t="n">
        <v>0.066</v>
      </c>
    </row>
    <row collapsed="false" customFormat="false" customHeight="true" hidden="false" ht="15" outlineLevel="0" r="24">
      <c r="A24" s="1" t="n">
        <v>1999</v>
      </c>
      <c r="B24" s="0" t="n">
        <v>0</v>
      </c>
      <c r="C24" s="0" t="n">
        <v>0.024</v>
      </c>
      <c r="D24" s="0" t="n">
        <v>0.04</v>
      </c>
      <c r="E24" s="0" t="n">
        <v>0.052</v>
      </c>
      <c r="F24" s="0" t="n">
        <v>0.059</v>
      </c>
      <c r="G24" s="0" t="n">
        <v>0.067</v>
      </c>
      <c r="H24" s="0" t="n">
        <v>0.073</v>
      </c>
    </row>
    <row collapsed="false" customFormat="false" customHeight="true" hidden="false" ht="15" outlineLevel="0" r="25">
      <c r="A25" s="1" t="n">
        <v>2000</v>
      </c>
      <c r="B25" s="0" t="n">
        <v>0</v>
      </c>
      <c r="C25" s="0" t="n">
        <v>0.017</v>
      </c>
      <c r="D25" s="0" t="n">
        <v>0.043</v>
      </c>
      <c r="E25" s="0" t="n">
        <v>0.056</v>
      </c>
      <c r="F25" s="0" t="n">
        <v>0.061</v>
      </c>
      <c r="G25" s="0" t="n">
        <v>0.067</v>
      </c>
      <c r="H25" s="0" t="n">
        <v>0.067</v>
      </c>
    </row>
    <row collapsed="false" customFormat="false" customHeight="true" hidden="false" ht="15" outlineLevel="0" r="26">
      <c r="A26" s="1" t="n">
        <v>2001</v>
      </c>
      <c r="B26" s="0" t="n">
        <v>0</v>
      </c>
      <c r="C26" s="0" t="n">
        <v>0.021</v>
      </c>
      <c r="D26" s="0" t="n">
        <v>0.041</v>
      </c>
      <c r="E26" s="0" t="n">
        <v>0.06</v>
      </c>
      <c r="F26" s="0" t="n">
        <v>0.071</v>
      </c>
      <c r="G26" s="0" t="n">
        <v>0.072</v>
      </c>
      <c r="H26" s="0" t="n">
        <v>0.074</v>
      </c>
    </row>
    <row collapsed="false" customFormat="false" customHeight="true" hidden="false" ht="15" outlineLevel="0" r="27">
      <c r="A27" s="1" t="n">
        <v>2002</v>
      </c>
      <c r="B27" s="0" t="n">
        <v>0</v>
      </c>
      <c r="C27" s="0" t="n">
        <v>0.024</v>
      </c>
      <c r="D27" s="0" t="n">
        <v>0.04</v>
      </c>
      <c r="E27" s="0" t="n">
        <v>0.055</v>
      </c>
      <c r="F27" s="0" t="n">
        <v>0.068</v>
      </c>
      <c r="G27" s="0" t="n">
        <v>0.074</v>
      </c>
      <c r="H27" s="0" t="n">
        <v>0.074</v>
      </c>
    </row>
    <row collapsed="false" customFormat="false" customHeight="true" hidden="false" ht="15" outlineLevel="0" r="28">
      <c r="A28" s="1" t="n">
        <v>2003</v>
      </c>
      <c r="B28" s="0" t="n">
        <v>0</v>
      </c>
      <c r="C28" s="0" t="n">
        <v>0.019</v>
      </c>
      <c r="D28" s="0" t="n">
        <v>0.043</v>
      </c>
      <c r="E28" s="0" t="n">
        <v>0.053</v>
      </c>
      <c r="F28" s="0" t="n">
        <v>0.065</v>
      </c>
      <c r="G28" s="0" t="n">
        <v>0.07</v>
      </c>
      <c r="H28" s="0" t="n">
        <v>0.076</v>
      </c>
    </row>
    <row collapsed="false" customFormat="false" customHeight="true" hidden="false" ht="15" outlineLevel="0" r="29">
      <c r="A29" s="1" t="n">
        <v>2004</v>
      </c>
      <c r="B29" s="0" t="n">
        <v>0</v>
      </c>
      <c r="C29" s="0" t="n">
        <v>0.02</v>
      </c>
      <c r="D29" s="0" t="n">
        <v>0.045</v>
      </c>
      <c r="E29" s="0" t="n">
        <v>0.061</v>
      </c>
      <c r="F29" s="0" t="n">
        <v>0.069</v>
      </c>
      <c r="G29" s="0" t="n">
        <v>0.076</v>
      </c>
      <c r="H29" s="0" t="n">
        <v>0.1</v>
      </c>
    </row>
    <row collapsed="false" customFormat="false" customHeight="true" hidden="false" ht="15" outlineLevel="0" r="30">
      <c r="A30" s="1" t="n">
        <v>2005</v>
      </c>
      <c r="B30" s="0" t="n">
        <v>0</v>
      </c>
      <c r="C30" s="0" t="n">
        <v>0.019</v>
      </c>
      <c r="D30" s="0" t="n">
        <v>0.045</v>
      </c>
      <c r="E30" s="0" t="n">
        <v>0.059</v>
      </c>
      <c r="F30" s="0" t="n">
        <v>0.068</v>
      </c>
      <c r="G30" s="0" t="n">
        <v>0.073</v>
      </c>
      <c r="H30" s="0" t="n">
        <v>0.079</v>
      </c>
    </row>
    <row collapsed="false" customFormat="false" customHeight="true" hidden="false" ht="15" outlineLevel="0" r="31">
      <c r="A31" s="1" t="n">
        <v>2006</v>
      </c>
      <c r="B31" s="0" t="n">
        <v>0</v>
      </c>
      <c r="C31" s="0" t="n">
        <v>0.03</v>
      </c>
      <c r="D31" s="0" t="n">
        <v>0.042</v>
      </c>
      <c r="E31" s="0" t="n">
        <v>0.06</v>
      </c>
      <c r="F31" s="0" t="n">
        <v>0.068</v>
      </c>
      <c r="G31" s="0" t="n">
        <v>0.068</v>
      </c>
      <c r="H31" s="0" t="n">
        <v>0.075</v>
      </c>
    </row>
    <row collapsed="false" customFormat="false" customHeight="true" hidden="false" ht="15" outlineLevel="0" r="32">
      <c r="A32" s="1" t="n">
        <v>2007</v>
      </c>
      <c r="B32" s="0" t="n">
        <v>0</v>
      </c>
      <c r="C32" s="0" t="n">
        <v>0.039</v>
      </c>
      <c r="D32" s="0" t="n">
        <v>0.054</v>
      </c>
      <c r="E32" s="0" t="n">
        <v>0.062</v>
      </c>
      <c r="F32" s="0" t="n">
        <v>0.07</v>
      </c>
      <c r="G32" s="0" t="n">
        <v>0.076</v>
      </c>
      <c r="H32" s="0" t="n">
        <v>0.077</v>
      </c>
    </row>
    <row collapsed="false" customFormat="false" customHeight="true" hidden="false" ht="15" outlineLevel="0" r="33">
      <c r="A33" s="1" t="n">
        <v>2008</v>
      </c>
      <c r="B33" s="0" t="n">
        <v>0</v>
      </c>
      <c r="C33" s="0" t="n">
        <v>0.017</v>
      </c>
      <c r="D33" s="0" t="n">
        <v>0.052</v>
      </c>
      <c r="E33" s="0" t="n">
        <v>0.065</v>
      </c>
      <c r="F33" s="0" t="n">
        <v>0.07</v>
      </c>
      <c r="G33" s="0" t="n">
        <v>0.08</v>
      </c>
      <c r="H33" s="0" t="n">
        <v>0.087</v>
      </c>
    </row>
    <row collapsed="false" customFormat="false" customHeight="true" hidden="false" ht="15" outlineLevel="0" r="34">
      <c r="A34" s="1" t="n">
        <v>2009</v>
      </c>
      <c r="B34" s="0" t="n">
        <v>0</v>
      </c>
      <c r="C34" s="0" t="n">
        <v>0.02</v>
      </c>
      <c r="D34" s="0" t="n">
        <v>0.053</v>
      </c>
      <c r="E34" s="0" t="n">
        <v>0.06</v>
      </c>
      <c r="F34" s="0" t="n">
        <v>0.065</v>
      </c>
      <c r="G34" s="0" t="n">
        <v>0.069</v>
      </c>
      <c r="H34" s="0" t="n">
        <v>0.076</v>
      </c>
    </row>
    <row collapsed="false" customFormat="false" customHeight="true" hidden="false" ht="15" outlineLevel="0" r="35">
      <c r="A35" s="1" t="n">
        <v>2010</v>
      </c>
      <c r="B35" s="0" t="n">
        <v>0</v>
      </c>
      <c r="C35" s="0" t="n">
        <v>0.018</v>
      </c>
      <c r="D35" s="0" t="n">
        <v>0.042</v>
      </c>
      <c r="E35" s="0" t="n">
        <v>0.058</v>
      </c>
      <c r="F35" s="0" t="n">
        <v>0.064</v>
      </c>
      <c r="G35" s="0" t="n">
        <v>0.064</v>
      </c>
      <c r="H35" s="0" t="n">
        <v>0.071</v>
      </c>
    </row>
    <row collapsed="false" customFormat="false" customHeight="true" hidden="false" ht="15" outlineLevel="0" r="36">
      <c r="A36" s="1" t="n">
        <v>2011</v>
      </c>
      <c r="B36" s="0" t="n">
        <v>0</v>
      </c>
      <c r="C36" s="0" t="n">
        <v>0.018</v>
      </c>
      <c r="D36" s="0" t="n">
        <v>0.042</v>
      </c>
      <c r="E36" s="0" t="n">
        <v>0.058</v>
      </c>
      <c r="F36" s="0" t="n">
        <v>0.064</v>
      </c>
      <c r="G36" s="0" t="n">
        <v>0.064</v>
      </c>
      <c r="H36" s="0" t="n">
        <v>0.071</v>
      </c>
    </row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85" zoomScaleNormal="85" zoomScalePageLayoutView="100">
      <selection activeCell="F1" activeCellId="0" pane="topLeft" sqref="F1"/>
    </sheetView>
  </sheetViews>
  <cols>
    <col collapsed="false" hidden="false" max="3" min="1" style="1" width="11.4745098039216"/>
    <col collapsed="false" hidden="false" max="4" min="4" style="1" width="15.2039215686275"/>
    <col collapsed="false" hidden="false" max="5" min="5" style="1" width="13.9098039215686"/>
    <col collapsed="false" hidden="false" max="6" min="6" style="1" width="16.4941176470588"/>
    <col collapsed="false" hidden="false" max="12" min="7" style="1" width="11.4745098039216"/>
    <col collapsed="false" hidden="false" max="13" min="13" style="1" width="16.2078431372549"/>
    <col collapsed="false" hidden="false" max="15" min="14" style="1" width="11.4745098039216"/>
    <col collapsed="false" hidden="false" max="16" min="16" style="1" width="15.9176470588235"/>
    <col collapsed="false" hidden="false" max="17" min="17" style="1" width="8.60392156862745"/>
    <col collapsed="false" hidden="false" max="1025" min="18" style="1" width="11.4745098039216"/>
  </cols>
  <sheetData>
    <row collapsed="false" customFormat="false" customHeight="true" hidden="false" ht="15" outlineLevel="0" r="1">
      <c r="A1" s="1" t="s">
        <v>2</v>
      </c>
      <c r="B1" s="1" t="n">
        <v>1978</v>
      </c>
      <c r="C1" s="1" t="n">
        <v>1979</v>
      </c>
      <c r="D1" s="1" t="n">
        <v>1980</v>
      </c>
      <c r="E1" s="1" t="n">
        <v>1981</v>
      </c>
      <c r="F1" s="1" t="n">
        <v>1982</v>
      </c>
      <c r="G1" s="1" t="n">
        <v>1983</v>
      </c>
      <c r="H1" s="1" t="n">
        <v>1984</v>
      </c>
      <c r="I1" s="1" t="n">
        <v>1985</v>
      </c>
      <c r="J1" s="1" t="n">
        <v>1986</v>
      </c>
      <c r="K1" s="1" t="n">
        <v>1987</v>
      </c>
      <c r="L1" s="1" t="n">
        <v>1988</v>
      </c>
      <c r="M1" s="1" t="n">
        <v>1989</v>
      </c>
      <c r="N1" s="1" t="n">
        <v>1990</v>
      </c>
      <c r="O1" s="1" t="n">
        <v>1991</v>
      </c>
      <c r="P1" s="1" t="n">
        <v>1992</v>
      </c>
      <c r="Q1" s="1" t="n">
        <v>1993</v>
      </c>
      <c r="R1" s="1" t="n">
        <v>1994</v>
      </c>
      <c r="S1" s="1" t="n">
        <v>1995</v>
      </c>
      <c r="T1" s="1" t="n">
        <v>1996</v>
      </c>
      <c r="U1" s="1" t="n">
        <v>1997</v>
      </c>
      <c r="V1" s="1" t="n">
        <v>1998</v>
      </c>
      <c r="W1" s="1" t="n">
        <v>1999</v>
      </c>
      <c r="X1" s="1" t="n">
        <v>2000</v>
      </c>
      <c r="Y1" s="1" t="n">
        <v>2001</v>
      </c>
      <c r="Z1" s="1" t="n">
        <v>2002</v>
      </c>
      <c r="AA1" s="1" t="n">
        <v>2003</v>
      </c>
      <c r="AB1" s="1" t="n">
        <v>2004</v>
      </c>
      <c r="AC1" s="1" t="n">
        <v>2005</v>
      </c>
      <c r="AD1" s="1" t="n">
        <v>2006</v>
      </c>
      <c r="AE1" s="1" t="n">
        <v>2007</v>
      </c>
      <c r="AF1" s="1" t="n">
        <v>2008</v>
      </c>
      <c r="AG1" s="1" t="n">
        <v>2009</v>
      </c>
      <c r="AH1" s="1" t="n">
        <v>2010</v>
      </c>
      <c r="AI1" s="1" t="n">
        <v>2011</v>
      </c>
    </row>
    <row collapsed="false" customFormat="false" customHeight="true" hidden="false" ht="15" outlineLevel="0" r="2">
      <c r="A2" s="5" t="n">
        <v>0</v>
      </c>
      <c r="B2" s="1" t="n">
        <v>11659.0645</v>
      </c>
      <c r="C2" s="1" t="n">
        <v>13689.4443</v>
      </c>
      <c r="D2" s="1" t="n">
        <v>14888.1279</v>
      </c>
      <c r="E2" s="1" t="n">
        <v>9455.43457</v>
      </c>
      <c r="F2" s="1" t="n">
        <v>6897.25488</v>
      </c>
      <c r="G2" s="1" t="n">
        <v>19940.9453</v>
      </c>
      <c r="H2" s="1" t="n">
        <v>8495.78711</v>
      </c>
      <c r="I2" s="1" t="n">
        <v>6493.10352</v>
      </c>
      <c r="J2" s="1" t="n">
        <v>5414.17383</v>
      </c>
      <c r="K2" s="1" t="n">
        <v>9065.91797</v>
      </c>
      <c r="L2" s="1" t="n">
        <v>5824.30762</v>
      </c>
      <c r="M2" s="1" t="n">
        <v>5776.61475</v>
      </c>
      <c r="N2" s="1" t="n">
        <v>5442.45508</v>
      </c>
      <c r="O2" s="1" t="n">
        <v>12550.2646</v>
      </c>
      <c r="P2" s="1" t="n">
        <v>10368.21</v>
      </c>
      <c r="Q2" s="1" t="n">
        <v>4630.02686</v>
      </c>
      <c r="R2" s="1" t="n">
        <v>4540.21094</v>
      </c>
      <c r="S2" s="1" t="n">
        <v>3841.09497</v>
      </c>
      <c r="T2" s="1" t="n">
        <v>4868.36719</v>
      </c>
      <c r="U2" s="1" t="n">
        <v>3797.22949</v>
      </c>
      <c r="V2" s="1" t="n">
        <v>3854.77075</v>
      </c>
      <c r="W2" s="1" t="n">
        <v>3741.41187</v>
      </c>
      <c r="X2" s="1" t="n">
        <v>10382.0898</v>
      </c>
      <c r="Y2" s="1" t="n">
        <v>7121.40381</v>
      </c>
      <c r="Z2" s="1" t="n">
        <v>3922.70801</v>
      </c>
      <c r="AA2" s="1" t="n">
        <v>2736.41968</v>
      </c>
      <c r="AB2" s="1" t="n">
        <v>11289.3018</v>
      </c>
      <c r="AC2" s="1" t="n">
        <v>4938.85156</v>
      </c>
      <c r="AD2" s="1" t="n">
        <v>1568.95557</v>
      </c>
      <c r="AE2" s="1" t="n">
        <v>1859.60022</v>
      </c>
      <c r="AF2" s="1" t="n">
        <v>2534.32153</v>
      </c>
      <c r="AG2" s="1" t="n">
        <v>3760.85547</v>
      </c>
      <c r="AH2" s="1" t="n">
        <v>1419.18152</v>
      </c>
      <c r="AI2" s="1" t="n">
        <v>4000</v>
      </c>
    </row>
    <row collapsed="false" customFormat="false" customHeight="true" hidden="false" ht="15" outlineLevel="0" r="3">
      <c r="A3" s="5" t="n">
        <v>1</v>
      </c>
      <c r="B3" s="1" t="n">
        <v>7555.69434</v>
      </c>
      <c r="C3" s="1" t="n">
        <v>9250.82129</v>
      </c>
      <c r="D3" s="1" t="n">
        <v>10911.6582</v>
      </c>
      <c r="E3" s="1" t="n">
        <v>12054.1084</v>
      </c>
      <c r="F3" s="1" t="n">
        <v>7494.90186</v>
      </c>
      <c r="G3" s="1" t="n">
        <v>5563.11914</v>
      </c>
      <c r="H3" s="1" t="n">
        <v>16162.6973</v>
      </c>
      <c r="I3" s="1" t="n">
        <v>6955.76123</v>
      </c>
      <c r="J3" s="1" t="n">
        <v>5326.55859</v>
      </c>
      <c r="K3" s="1" t="n">
        <v>4398.93848</v>
      </c>
      <c r="L3" s="1" t="n">
        <v>7179.42725</v>
      </c>
      <c r="M3" s="1" t="n">
        <v>4589.90088</v>
      </c>
      <c r="N3" s="1" t="n">
        <v>4571.67578</v>
      </c>
      <c r="O3" s="1" t="n">
        <v>4304.8457</v>
      </c>
      <c r="P3" s="1" t="n">
        <v>9969.02051</v>
      </c>
      <c r="Q3" s="1" t="n">
        <v>8323.42676</v>
      </c>
      <c r="R3" s="1" t="n">
        <v>3730.45093</v>
      </c>
      <c r="S3" s="1" t="n">
        <v>3739.06445</v>
      </c>
      <c r="T3" s="1" t="n">
        <v>3177.30884</v>
      </c>
      <c r="U3" s="1" t="n">
        <v>4006.50854</v>
      </c>
      <c r="V3" s="1" t="n">
        <v>3092.70679</v>
      </c>
      <c r="W3" s="1" t="n">
        <v>3073.49658</v>
      </c>
      <c r="X3" s="1" t="n">
        <v>2999.99902</v>
      </c>
      <c r="Y3" s="1" t="n">
        <v>8358.51074</v>
      </c>
      <c r="Z3" s="1" t="n">
        <v>5808.67334</v>
      </c>
      <c r="AA3" s="1" t="n">
        <v>3222.89111</v>
      </c>
      <c r="AB3" s="1" t="n">
        <v>2227.62329</v>
      </c>
      <c r="AC3" s="1" t="n">
        <v>9151.38672</v>
      </c>
      <c r="AD3" s="1" t="n">
        <v>4032.52344</v>
      </c>
      <c r="AE3" s="1" t="n">
        <v>1292.98389</v>
      </c>
      <c r="AF3" s="1" t="n">
        <v>1502.17029</v>
      </c>
      <c r="AG3" s="1" t="n">
        <v>1976.14307</v>
      </c>
      <c r="AH3" s="1" t="n">
        <v>2910.5022</v>
      </c>
      <c r="AI3" s="1" t="n">
        <v>1070.95227</v>
      </c>
    </row>
    <row collapsed="false" customFormat="false" customHeight="true" hidden="false" ht="15" outlineLevel="0" r="4">
      <c r="A4" s="5" t="n">
        <v>2</v>
      </c>
      <c r="B4" s="1" t="n">
        <v>3690.76538</v>
      </c>
      <c r="C4" s="1" t="n">
        <v>4137.51318</v>
      </c>
      <c r="D4" s="1" t="n">
        <v>5111.72266</v>
      </c>
      <c r="E4" s="1" t="n">
        <v>6435.42529</v>
      </c>
      <c r="F4" s="1" t="n">
        <v>6851.05371</v>
      </c>
      <c r="G4" s="1" t="n">
        <v>4406.39697</v>
      </c>
      <c r="H4" s="1" t="n">
        <v>3387.33105</v>
      </c>
      <c r="I4" s="1" t="n">
        <v>9746.78613</v>
      </c>
      <c r="J4" s="1" t="n">
        <v>4310.13477</v>
      </c>
      <c r="K4" s="1" t="n">
        <v>3195.56665</v>
      </c>
      <c r="L4" s="1" t="n">
        <v>2655.15552</v>
      </c>
      <c r="M4" s="1" t="n">
        <v>4317.18311</v>
      </c>
      <c r="N4" s="1" t="n">
        <v>2747.31982</v>
      </c>
      <c r="O4" s="1" t="n">
        <v>2691.07593</v>
      </c>
      <c r="P4" s="1" t="n">
        <v>2686.1499</v>
      </c>
      <c r="Q4" s="1" t="n">
        <v>6323.55127</v>
      </c>
      <c r="R4" s="1" t="n">
        <v>5258.15283</v>
      </c>
      <c r="S4" s="1" t="n">
        <v>2506.06421</v>
      </c>
      <c r="T4" s="1" t="n">
        <v>2511.9917</v>
      </c>
      <c r="U4" s="1" t="n">
        <v>2147.2605</v>
      </c>
      <c r="V4" s="1" t="n">
        <v>2616.04834</v>
      </c>
      <c r="W4" s="1" t="n">
        <v>1972.88953</v>
      </c>
      <c r="X4" s="1" t="n">
        <v>1952.56458</v>
      </c>
      <c r="Y4" s="1" t="n">
        <v>1902.06848</v>
      </c>
      <c r="Z4" s="1" t="n">
        <v>5350.15869</v>
      </c>
      <c r="AA4" s="1" t="n">
        <v>3761.70605</v>
      </c>
      <c r="AB4" s="1" t="n">
        <v>2077.06201</v>
      </c>
      <c r="AC4" s="1" t="n">
        <v>1429.87903</v>
      </c>
      <c r="AD4" s="1" t="n">
        <v>5915.33008</v>
      </c>
      <c r="AE4" s="1" t="n">
        <v>2647.90942</v>
      </c>
      <c r="AF4" s="1" t="n">
        <v>844.43103</v>
      </c>
      <c r="AG4" s="1" t="n">
        <v>924.525391</v>
      </c>
      <c r="AH4" s="1" t="n">
        <v>1186.2406</v>
      </c>
      <c r="AI4" s="1" t="n">
        <v>1662.25623</v>
      </c>
    </row>
    <row collapsed="false" customFormat="false" customHeight="true" hidden="false" ht="15" outlineLevel="0" r="5">
      <c r="A5" s="5" t="n">
        <v>3</v>
      </c>
      <c r="B5" s="1" t="n">
        <v>1233.35803</v>
      </c>
      <c r="C5" s="1" t="n">
        <v>1781.14075</v>
      </c>
      <c r="D5" s="1" t="n">
        <v>2021.44946</v>
      </c>
      <c r="E5" s="1" t="n">
        <v>2711.27026</v>
      </c>
      <c r="F5" s="1" t="n">
        <v>3187.15479</v>
      </c>
      <c r="G5" s="1" t="n">
        <v>3464.75146</v>
      </c>
      <c r="H5" s="1" t="n">
        <v>2354.04443</v>
      </c>
      <c r="I5" s="1" t="n">
        <v>1885.75098</v>
      </c>
      <c r="J5" s="1" t="n">
        <v>5457.83691</v>
      </c>
      <c r="K5" s="1" t="n">
        <v>2276.98193</v>
      </c>
      <c r="L5" s="1" t="n">
        <v>1700.61194</v>
      </c>
      <c r="M5" s="1" t="n">
        <v>1412.70874</v>
      </c>
      <c r="N5" s="1" t="n">
        <v>2269.70459</v>
      </c>
      <c r="O5" s="1" t="n">
        <v>1412.91589</v>
      </c>
      <c r="P5" s="1" t="n">
        <v>1532.46863</v>
      </c>
      <c r="Q5" s="1" t="n">
        <v>1567.94275</v>
      </c>
      <c r="R5" s="1" t="n">
        <v>3607.81079</v>
      </c>
      <c r="S5" s="1" t="n">
        <v>3293.48828</v>
      </c>
      <c r="T5" s="1" t="n">
        <v>1565.17102</v>
      </c>
      <c r="U5" s="1" t="n">
        <v>1561.44128</v>
      </c>
      <c r="V5" s="1" t="n">
        <v>1260.84534</v>
      </c>
      <c r="W5" s="1" t="n">
        <v>1479.82275</v>
      </c>
      <c r="X5" s="1" t="n">
        <v>1140.74548</v>
      </c>
      <c r="Y5" s="1" t="n">
        <v>1136.83228</v>
      </c>
      <c r="Z5" s="1" t="n">
        <v>1153.82446</v>
      </c>
      <c r="AA5" s="1" t="n">
        <v>3303.80078</v>
      </c>
      <c r="AB5" s="1" t="n">
        <v>2320.04761</v>
      </c>
      <c r="AC5" s="1" t="n">
        <v>1268.43005</v>
      </c>
      <c r="AD5" s="1" t="n">
        <v>874.476135</v>
      </c>
      <c r="AE5" s="1" t="n">
        <v>3667.50952</v>
      </c>
      <c r="AF5" s="1" t="n">
        <v>1619.67456</v>
      </c>
      <c r="AG5" s="1" t="n">
        <v>469.545563</v>
      </c>
      <c r="AH5" s="1" t="n">
        <v>502.787659</v>
      </c>
      <c r="AI5" s="1" t="n">
        <v>597.274292</v>
      </c>
    </row>
    <row collapsed="false" customFormat="false" customHeight="true" hidden="false" ht="15" outlineLevel="0" r="6">
      <c r="A6" s="5" t="n">
        <v>4</v>
      </c>
      <c r="B6" s="1" t="n">
        <v>622.249573</v>
      </c>
      <c r="C6" s="1" t="n">
        <v>612.527466</v>
      </c>
      <c r="D6" s="1" t="n">
        <v>888.205383</v>
      </c>
      <c r="E6" s="1" t="n">
        <v>1123.00989</v>
      </c>
      <c r="F6" s="1" t="n">
        <v>1414.42175</v>
      </c>
      <c r="G6" s="1" t="n">
        <v>1701.66956</v>
      </c>
      <c r="H6" s="1" t="n">
        <v>1902.75757</v>
      </c>
      <c r="I6" s="1" t="n">
        <v>1311.29077</v>
      </c>
      <c r="J6" s="1" t="n">
        <v>1054.96155</v>
      </c>
      <c r="K6" s="1" t="n">
        <v>2937.86084</v>
      </c>
      <c r="L6" s="1" t="n">
        <v>1215.21704</v>
      </c>
      <c r="M6" s="1" t="n">
        <v>892.187683</v>
      </c>
      <c r="N6" s="1" t="n">
        <v>719.714355</v>
      </c>
      <c r="O6" s="1" t="n">
        <v>1093.48511</v>
      </c>
      <c r="P6" s="1" t="n">
        <v>747.516663</v>
      </c>
      <c r="Q6" s="1" t="n">
        <v>835.967529</v>
      </c>
      <c r="R6" s="1" t="n">
        <v>803.281555</v>
      </c>
      <c r="S6" s="1" t="n">
        <v>2038.95203</v>
      </c>
      <c r="T6" s="1" t="n">
        <v>1819.2196</v>
      </c>
      <c r="U6" s="1" t="n">
        <v>837.823486</v>
      </c>
      <c r="V6" s="1" t="n">
        <v>775.611755</v>
      </c>
      <c r="W6" s="1" t="n">
        <v>592.470398</v>
      </c>
      <c r="X6" s="1" t="n">
        <v>738.767029</v>
      </c>
      <c r="Y6" s="1" t="n">
        <v>580.896301</v>
      </c>
      <c r="Z6" s="1" t="n">
        <v>625.686829</v>
      </c>
      <c r="AA6" s="1" t="n">
        <v>663.35675</v>
      </c>
      <c r="AB6" s="1" t="n">
        <v>1902.08643</v>
      </c>
      <c r="AC6" s="1" t="n">
        <v>1320.70178</v>
      </c>
      <c r="AD6" s="1" t="n">
        <v>742.716919</v>
      </c>
      <c r="AE6" s="1" t="n">
        <v>523.219116</v>
      </c>
      <c r="AF6" s="1" t="n">
        <v>2156.39966</v>
      </c>
      <c r="AG6" s="1" t="n">
        <v>854.056885</v>
      </c>
      <c r="AH6" s="1" t="n">
        <v>239.735825</v>
      </c>
      <c r="AI6" s="1" t="n">
        <v>233.565002</v>
      </c>
    </row>
    <row collapsed="false" customFormat="false" customHeight="true" hidden="false" ht="15" outlineLevel="0" r="7">
      <c r="A7" s="5" t="n">
        <v>5</v>
      </c>
      <c r="B7" s="1" t="n">
        <v>189.610992</v>
      </c>
      <c r="C7" s="1" t="n">
        <v>322.625061</v>
      </c>
      <c r="D7" s="1" t="n">
        <v>310.217194</v>
      </c>
      <c r="E7" s="1" t="n">
        <v>499.448822</v>
      </c>
      <c r="F7" s="1" t="n">
        <v>606.695801</v>
      </c>
      <c r="G7" s="1" t="n">
        <v>769.511841</v>
      </c>
      <c r="H7" s="1" t="n">
        <v>958.369263</v>
      </c>
      <c r="I7" s="1" t="n">
        <v>1097.09216</v>
      </c>
      <c r="J7" s="1" t="n">
        <v>757.809875</v>
      </c>
      <c r="K7" s="1" t="n">
        <v>562.558777</v>
      </c>
      <c r="L7" s="1" t="n">
        <v>1587.85168</v>
      </c>
      <c r="M7" s="1" t="n">
        <v>645.909302</v>
      </c>
      <c r="N7" s="1" t="n">
        <v>463.61322</v>
      </c>
      <c r="O7" s="1" t="n">
        <v>342.477997</v>
      </c>
      <c r="P7" s="1" t="n">
        <v>582.04718</v>
      </c>
      <c r="Q7" s="1" t="n">
        <v>406.467468</v>
      </c>
      <c r="R7" s="1" t="n">
        <v>430.219604</v>
      </c>
      <c r="S7" s="1" t="n">
        <v>450.81369</v>
      </c>
      <c r="T7" s="1" t="n">
        <v>1126.04565</v>
      </c>
      <c r="U7" s="1" t="n">
        <v>965.593323</v>
      </c>
      <c r="V7" s="1" t="n">
        <v>393.725952</v>
      </c>
      <c r="W7" s="1" t="n">
        <v>343.181763</v>
      </c>
      <c r="X7" s="1" t="n">
        <v>277.1521</v>
      </c>
      <c r="Y7" s="1" t="n">
        <v>353.204346</v>
      </c>
      <c r="Z7" s="1" t="n">
        <v>302.928192</v>
      </c>
      <c r="AA7" s="1" t="n">
        <v>344.449585</v>
      </c>
      <c r="AB7" s="1" t="n">
        <v>367.065002</v>
      </c>
      <c r="AC7" s="1" t="n">
        <v>1036.86597</v>
      </c>
      <c r="AD7" s="1" t="n">
        <v>753.933899</v>
      </c>
      <c r="AE7" s="1" t="n">
        <v>436.617523</v>
      </c>
      <c r="AF7" s="1" t="n">
        <v>302.248108</v>
      </c>
      <c r="AG7" s="1" t="n">
        <v>1124.71997</v>
      </c>
      <c r="AH7" s="1" t="n">
        <v>428.016724</v>
      </c>
      <c r="AI7" s="1" t="n">
        <v>108.753639</v>
      </c>
    </row>
    <row collapsed="false" customFormat="false" customHeight="true" hidden="false" ht="15" outlineLevel="0" r="8">
      <c r="A8" s="5" t="n">
        <v>6</v>
      </c>
      <c r="B8" s="1" t="n">
        <v>78.1228104</v>
      </c>
      <c r="C8" s="1" t="n">
        <v>140.609329</v>
      </c>
      <c r="D8" s="1" t="n">
        <v>238.410934</v>
      </c>
      <c r="E8" s="1" t="n">
        <v>314.504486</v>
      </c>
      <c r="F8" s="1" t="n">
        <v>443.770813</v>
      </c>
      <c r="G8" s="1" t="n">
        <v>572.991943</v>
      </c>
      <c r="H8" s="1" t="n">
        <v>752.753174</v>
      </c>
      <c r="I8" s="1" t="n">
        <v>983.656494</v>
      </c>
      <c r="J8" s="1" t="n">
        <v>1217.30542</v>
      </c>
      <c r="K8" s="1" t="n">
        <v>1104.11255</v>
      </c>
      <c r="L8" s="1" t="n">
        <v>942.791809</v>
      </c>
      <c r="M8" s="1" t="n">
        <v>1381.9928</v>
      </c>
      <c r="N8" s="1" t="n">
        <v>1114.94165</v>
      </c>
      <c r="O8" s="1" t="n">
        <v>826.764343</v>
      </c>
      <c r="P8" s="1" t="n">
        <v>673.064453</v>
      </c>
      <c r="Q8" s="1" t="n">
        <v>726.374023</v>
      </c>
      <c r="R8" s="1" t="n">
        <v>640.676086</v>
      </c>
      <c r="S8" s="1" t="n">
        <v>650.070129</v>
      </c>
      <c r="T8" s="1" t="n">
        <v>662.542603</v>
      </c>
      <c r="U8" s="1" t="n">
        <v>1022.39105</v>
      </c>
      <c r="V8" s="1" t="n">
        <v>1096.41638</v>
      </c>
      <c r="W8" s="1" t="n">
        <v>852.858887</v>
      </c>
      <c r="X8" s="1" t="n">
        <v>700.3396</v>
      </c>
      <c r="Y8" s="1" t="n">
        <v>578.289734</v>
      </c>
      <c r="Z8" s="1" t="n">
        <v>560.489136</v>
      </c>
      <c r="AA8" s="1" t="n">
        <v>536.615112</v>
      </c>
      <c r="AB8" s="1" t="n">
        <v>542.064026</v>
      </c>
      <c r="AC8" s="1" t="n">
        <v>551.023804</v>
      </c>
      <c r="AD8" s="1" t="n">
        <v>952.632446</v>
      </c>
      <c r="AE8" s="1" t="n">
        <v>1070.76367</v>
      </c>
      <c r="AF8" s="1" t="n">
        <v>944.590027</v>
      </c>
      <c r="AG8" s="1" t="n">
        <v>736.612366</v>
      </c>
      <c r="AH8" s="1" t="n">
        <v>1011.83203</v>
      </c>
      <c r="AI8" s="1" t="n">
        <v>782.065247</v>
      </c>
    </row>
    <row collapsed="false" customFormat="false" customHeight="true" hidden="false" ht="15" outlineLevel="0" r="9"/>
    <row collapsed="false" customFormat="false" customHeight="true" hidden="false" ht="15" outlineLevel="0" r="10">
      <c r="A10" s="1" t="s">
        <v>2</v>
      </c>
      <c r="B10" s="1" t="n">
        <v>1978</v>
      </c>
      <c r="C10" s="1" t="s">
        <v>3</v>
      </c>
      <c r="D10" s="1" t="s">
        <v>4</v>
      </c>
      <c r="E10" s="1" t="s">
        <v>5</v>
      </c>
      <c r="F10" s="1" t="s">
        <v>6</v>
      </c>
      <c r="H10" s="1" t="s">
        <v>7</v>
      </c>
      <c r="I10" s="1" t="s">
        <v>8</v>
      </c>
      <c r="J10" s="1" t="s">
        <v>9</v>
      </c>
      <c r="K10" s="1" t="s">
        <v>10</v>
      </c>
      <c r="L10" s="1" t="s">
        <v>11</v>
      </c>
      <c r="M10" s="1" t="s">
        <v>12</v>
      </c>
      <c r="N10" s="1" t="s">
        <v>13</v>
      </c>
      <c r="O10" s="1" t="s">
        <v>14</v>
      </c>
      <c r="P10" s="1" t="s">
        <v>15</v>
      </c>
      <c r="Q10" s="4" t="s">
        <v>16</v>
      </c>
      <c r="R10" s="4" t="s">
        <v>17</v>
      </c>
      <c r="S10" s="4" t="s">
        <v>18</v>
      </c>
      <c r="T10" s="11" t="s">
        <v>53</v>
      </c>
      <c r="U10" s="11" t="s">
        <v>54</v>
      </c>
    </row>
    <row collapsed="false" customFormat="false" customHeight="true" hidden="false" ht="15" outlineLevel="0" r="11">
      <c r="A11" s="5" t="n">
        <v>0</v>
      </c>
      <c r="B11" s="1" t="n">
        <v>11659.0645</v>
      </c>
      <c r="E11" s="1" t="n">
        <v>0</v>
      </c>
      <c r="H11" s="1" t="n">
        <v>1978</v>
      </c>
      <c r="I11" s="1" t="n">
        <v>302000</v>
      </c>
      <c r="J11" s="1" t="n">
        <v>200602.550943601</v>
      </c>
      <c r="N11" s="1" t="n">
        <f aca="false">I11/1000</f>
        <v>302</v>
      </c>
      <c r="O11" s="7" t="n">
        <f aca="false">J11/1000</f>
        <v>200.602550943601</v>
      </c>
      <c r="P11" s="7" t="n">
        <v>145.609305556829</v>
      </c>
    </row>
    <row collapsed="false" customFormat="false" customHeight="true" hidden="false" ht="15" outlineLevel="0" r="12">
      <c r="A12" s="5" t="n">
        <v>1</v>
      </c>
      <c r="B12" s="1" t="n">
        <v>7555.69434</v>
      </c>
      <c r="C12" s="8" t="n">
        <f aca="false">+B11*EXP(1/2*(-0.33))</f>
        <v>9885.64738510492</v>
      </c>
      <c r="D12" s="9" t="n">
        <f aca="false">+B11-C12</f>
        <v>1773.41711489508</v>
      </c>
      <c r="E12" s="1" t="n">
        <v>0.015</v>
      </c>
      <c r="F12" s="7" t="n">
        <f aca="false">(D12*E12)*1000</f>
        <v>26601.2567234261</v>
      </c>
      <c r="H12" s="1" t="n">
        <v>1979</v>
      </c>
      <c r="I12" s="1" t="n">
        <v>371000</v>
      </c>
      <c r="J12" s="9" t="n">
        <v>244785.010596785</v>
      </c>
      <c r="N12" s="1" t="n">
        <f aca="false">I12/1000</f>
        <v>371</v>
      </c>
      <c r="O12" s="7" t="n">
        <f aca="false">J12/1000</f>
        <v>244.785010596785</v>
      </c>
      <c r="P12" s="7" t="n">
        <v>157.240839922115</v>
      </c>
    </row>
    <row collapsed="false" customFormat="false" customHeight="true" hidden="false" ht="15" outlineLevel="0" r="13">
      <c r="A13" s="5" t="n">
        <v>2</v>
      </c>
      <c r="B13" s="1" t="n">
        <v>3690.76538</v>
      </c>
      <c r="C13" s="8" t="n">
        <f aca="false">+B12*EXP(-0.33)</f>
        <v>5431.96798358327</v>
      </c>
      <c r="D13" s="9" t="n">
        <f aca="false">+B12-C13</f>
        <v>2123.72635641673</v>
      </c>
      <c r="E13" s="1" t="n">
        <v>0.038</v>
      </c>
      <c r="F13" s="7" t="n">
        <f aca="false">(D13*E13)*1000</f>
        <v>80701.6015438356</v>
      </c>
      <c r="H13" s="1" t="n">
        <v>1980</v>
      </c>
      <c r="I13" s="1" t="n">
        <v>458000</v>
      </c>
      <c r="J13" s="1" t="n">
        <v>290865.20537996</v>
      </c>
      <c r="N13" s="1" t="n">
        <f aca="false">I13/1000</f>
        <v>458</v>
      </c>
      <c r="O13" s="7" t="n">
        <f aca="false">J13/1000</f>
        <v>290.86520537996</v>
      </c>
      <c r="P13" s="7" t="n">
        <v>194.801928504818</v>
      </c>
    </row>
    <row collapsed="false" customFormat="false" customHeight="true" hidden="false" ht="15" outlineLevel="0" r="14">
      <c r="A14" s="5" t="n">
        <v>3</v>
      </c>
      <c r="B14" s="1" t="n">
        <v>1233.35803</v>
      </c>
      <c r="C14" s="8" t="n">
        <f aca="false">+B13*EXP(-0.33)</f>
        <v>2653.3788262109</v>
      </c>
      <c r="D14" s="9" t="n">
        <f aca="false">+B13-C14</f>
        <v>1037.3865537891</v>
      </c>
      <c r="E14" s="1" t="n">
        <v>0.05</v>
      </c>
      <c r="F14" s="7" t="n">
        <f aca="false">(D14*E14)*1000</f>
        <v>51869.3276894549</v>
      </c>
      <c r="H14" s="1" t="n">
        <v>1981</v>
      </c>
      <c r="I14" s="1" t="n">
        <v>574000</v>
      </c>
      <c r="J14" s="1" t="n">
        <v>333564.096057546</v>
      </c>
      <c r="N14" s="1" t="n">
        <f aca="false">I14/1000</f>
        <v>574</v>
      </c>
      <c r="O14" s="7" t="n">
        <f aca="false">J14/1000</f>
        <v>333.564096057546</v>
      </c>
      <c r="P14" s="7" t="n">
        <v>216.516642031285</v>
      </c>
    </row>
    <row collapsed="false" customFormat="false" customHeight="true" hidden="false" ht="15" outlineLevel="0" r="15">
      <c r="A15" s="5" t="n">
        <v>4</v>
      </c>
      <c r="B15" s="1" t="n">
        <v>622.249573</v>
      </c>
      <c r="C15" s="8" t="n">
        <f aca="false">+B14*EXP(-0.33)</f>
        <v>886.690359585846</v>
      </c>
      <c r="D15" s="9" t="n">
        <f aca="false">+B14-C15</f>
        <v>346.667670414154</v>
      </c>
      <c r="E15" s="1" t="n">
        <v>0.064</v>
      </c>
      <c r="F15" s="7" t="n">
        <f aca="false">(D15*E15)*1000</f>
        <v>22186.7309065059</v>
      </c>
      <c r="H15" s="1" t="n">
        <v>1982</v>
      </c>
      <c r="I15" s="1" t="n">
        <v>606000</v>
      </c>
      <c r="J15" s="1" t="n">
        <v>305568.469201962</v>
      </c>
      <c r="N15" s="1" t="n">
        <f aca="false">I15/1000</f>
        <v>606</v>
      </c>
      <c r="O15" s="7" t="n">
        <f aca="false">J15/1000</f>
        <v>305.568469201962</v>
      </c>
      <c r="P15" s="7" t="n">
        <v>206.945586755012</v>
      </c>
    </row>
    <row collapsed="false" customFormat="false" customHeight="true" hidden="false" ht="15" outlineLevel="0" r="16">
      <c r="A16" s="5" t="n">
        <v>5</v>
      </c>
      <c r="B16" s="1" t="n">
        <v>189.610992</v>
      </c>
      <c r="C16" s="8" t="n">
        <f aca="false">+B15*EXP(-0.33)</f>
        <v>447.349986147582</v>
      </c>
      <c r="D16" s="9" t="n">
        <f aca="false">+B15-C16</f>
        <v>174.899586852418</v>
      </c>
      <c r="E16" s="1" t="n">
        <v>0.067</v>
      </c>
      <c r="F16" s="7" t="n">
        <f aca="false">(D16*E16)*1000</f>
        <v>11718.272319112</v>
      </c>
      <c r="H16" s="1" t="n">
        <v>1983</v>
      </c>
      <c r="I16" s="1" t="n">
        <v>561000</v>
      </c>
      <c r="J16" s="1" t="n">
        <v>298950.564345947</v>
      </c>
      <c r="N16" s="1" t="n">
        <f aca="false">I16/1000</f>
        <v>561</v>
      </c>
      <c r="O16" s="7" t="n">
        <f aca="false">J16/1000</f>
        <v>298.950564345947</v>
      </c>
      <c r="P16" s="7" t="n">
        <v>183.837404131799</v>
      </c>
    </row>
    <row collapsed="false" customFormat="false" customHeight="true" hidden="false" ht="15" outlineLevel="0" r="17">
      <c r="A17" s="5" t="n">
        <v>6</v>
      </c>
      <c r="B17" s="1" t="n">
        <v>78.1228104</v>
      </c>
      <c r="C17" s="8" t="n">
        <f aca="false">+B16*EXP(-0.33)+B17*EXP(-0.33)</f>
        <v>192.480184787334</v>
      </c>
      <c r="D17" s="9" t="n">
        <f aca="false">(B16+B17)-C17</f>
        <v>75.2536176126664</v>
      </c>
      <c r="E17" s="1" t="n">
        <v>0.1</v>
      </c>
      <c r="F17" s="7" t="n">
        <f aca="false">(D17*E17)*1000</f>
        <v>7525.36176126664</v>
      </c>
      <c r="H17" s="1" t="n">
        <v>1984</v>
      </c>
      <c r="I17" s="1" t="n">
        <v>615000</v>
      </c>
      <c r="J17" s="1" t="n">
        <v>365896.1377219</v>
      </c>
      <c r="N17" s="1" t="n">
        <f aca="false">I17/1000</f>
        <v>615</v>
      </c>
      <c r="O17" s="7" t="n">
        <f aca="false">J17/1000</f>
        <v>365.8961377219</v>
      </c>
      <c r="P17" s="7" t="n">
        <v>206.00475492423</v>
      </c>
    </row>
    <row collapsed="false" customFormat="false" customHeight="true" hidden="false" ht="15" outlineLevel="0" r="18">
      <c r="F18" s="7" t="n">
        <f aca="false">SUM(F12:F17)</f>
        <v>200602.550943601</v>
      </c>
      <c r="H18" s="1" t="n">
        <v>1985</v>
      </c>
      <c r="I18" s="1" t="n">
        <v>718000</v>
      </c>
      <c r="J18" s="1" t="n">
        <v>343189.747076349</v>
      </c>
      <c r="N18" s="1" t="n">
        <f aca="false">I18/1000</f>
        <v>718</v>
      </c>
      <c r="O18" s="7" t="n">
        <f aca="false">J18/1000</f>
        <v>343.189747076349</v>
      </c>
      <c r="P18" s="7" t="n">
        <v>208.439454263198</v>
      </c>
    </row>
    <row collapsed="false" customFormat="false" customHeight="true" hidden="false" ht="15" outlineLevel="0" r="19">
      <c r="A19" s="1" t="s">
        <v>2</v>
      </c>
      <c r="B19" s="1" t="n">
        <v>1979</v>
      </c>
      <c r="C19" s="1" t="s">
        <v>3</v>
      </c>
      <c r="D19" s="1" t="s">
        <v>19</v>
      </c>
      <c r="E19" s="1" t="s">
        <v>5</v>
      </c>
      <c r="F19" s="1" t="s">
        <v>6</v>
      </c>
      <c r="H19" s="1" t="n">
        <v>1986</v>
      </c>
      <c r="I19" s="1" t="n">
        <v>668000</v>
      </c>
      <c r="J19" s="1" t="n">
        <v>303382.542204054</v>
      </c>
      <c r="N19" s="1" t="n">
        <f aca="false">I19/1000</f>
        <v>668</v>
      </c>
      <c r="O19" s="7" t="n">
        <f aca="false">J19/1000</f>
        <v>303.382542204054</v>
      </c>
      <c r="P19" s="7" t="n">
        <v>187.36299766933</v>
      </c>
    </row>
    <row collapsed="false" customFormat="false" customHeight="true" hidden="false" ht="15" outlineLevel="0" r="20">
      <c r="A20" s="5" t="n">
        <v>0</v>
      </c>
      <c r="B20" s="1" t="n">
        <v>13689.4443</v>
      </c>
      <c r="E20" s="1" t="n">
        <v>0</v>
      </c>
      <c r="H20" s="1" t="n">
        <v>1987</v>
      </c>
      <c r="I20" s="1" t="n">
        <v>564000</v>
      </c>
      <c r="J20" s="1" t="n">
        <v>255711.909609388</v>
      </c>
      <c r="N20" s="1" t="n">
        <f aca="false">I20/1000</f>
        <v>564</v>
      </c>
      <c r="O20" s="7" t="n">
        <f aca="false">J20/1000</f>
        <v>255.711909609388</v>
      </c>
      <c r="P20" s="7" t="n">
        <v>177.695537063346</v>
      </c>
    </row>
    <row collapsed="false" customFormat="false" customHeight="true" hidden="false" ht="15" outlineLevel="0" r="21">
      <c r="A21" s="5" t="n">
        <v>1</v>
      </c>
      <c r="B21" s="1" t="n">
        <v>9250.82129</v>
      </c>
      <c r="C21" s="8" t="n">
        <f aca="false">+B20*EXP(1/2*(-0.33))</f>
        <v>11607.1936344322</v>
      </c>
      <c r="D21" s="9" t="n">
        <f aca="false">+B20-C21</f>
        <v>2082.25066556779</v>
      </c>
      <c r="E21" s="1" t="n">
        <v>0.015</v>
      </c>
      <c r="F21" s="7" t="n">
        <f aca="false">(D21*E21)*1000</f>
        <v>31233.7599835169</v>
      </c>
      <c r="H21" s="1" t="n">
        <v>1988</v>
      </c>
      <c r="I21" s="1" t="n">
        <v>491000</v>
      </c>
      <c r="J21" s="1" t="n">
        <v>251894.088106824</v>
      </c>
      <c r="N21" s="1" t="n">
        <f aca="false">I21/1000</f>
        <v>491</v>
      </c>
      <c r="O21" s="7" t="n">
        <f aca="false">J21/1000</f>
        <v>251.894088106824</v>
      </c>
      <c r="P21" s="7" t="n">
        <v>161.530578058523</v>
      </c>
    </row>
    <row collapsed="false" customFormat="false" customHeight="true" hidden="false" ht="15" outlineLevel="0" r="22">
      <c r="A22" s="5" t="n">
        <v>2</v>
      </c>
      <c r="B22" s="1" t="n">
        <v>4137.51318</v>
      </c>
      <c r="C22" s="8" t="n">
        <f aca="false">+B21*EXP(-0.33)</f>
        <v>6650.63497911835</v>
      </c>
      <c r="D22" s="9" t="n">
        <f aca="false">+B21-C22</f>
        <v>2600.18631088165</v>
      </c>
      <c r="E22" s="1" t="n">
        <v>0.038</v>
      </c>
      <c r="F22" s="7" t="n">
        <f aca="false">(D22*E22)*1000</f>
        <v>98807.0798135028</v>
      </c>
      <c r="H22" s="1" t="n">
        <v>1989</v>
      </c>
      <c r="I22" s="1" t="n">
        <v>411000</v>
      </c>
      <c r="J22" s="1" t="n">
        <v>222091.382483069</v>
      </c>
      <c r="N22" s="1" t="n">
        <f aca="false">I22/1000</f>
        <v>411</v>
      </c>
      <c r="O22" s="7" t="n">
        <f aca="false">J22/1000</f>
        <v>222.091382483069</v>
      </c>
      <c r="P22" s="7" t="n">
        <v>140.9612</v>
      </c>
    </row>
    <row collapsed="false" customFormat="false" customHeight="true" hidden="false" ht="15" outlineLevel="0" r="23">
      <c r="A23" s="5" t="n">
        <v>3</v>
      </c>
      <c r="B23" s="1" t="n">
        <v>1781.14075</v>
      </c>
      <c r="C23" s="8" t="n">
        <f aca="false">+B22*EXP(-0.33)</f>
        <v>2974.5564224894</v>
      </c>
      <c r="D23" s="9" t="n">
        <f aca="false">+B22-C23</f>
        <v>1162.9567575106</v>
      </c>
      <c r="E23" s="1" t="n">
        <v>0.05</v>
      </c>
      <c r="F23" s="7" t="n">
        <f aca="false">(D23*E23)*1000</f>
        <v>58147.8378755299</v>
      </c>
      <c r="H23" s="1" t="n">
        <v>1990</v>
      </c>
      <c r="I23" s="1" t="n">
        <v>373000</v>
      </c>
      <c r="J23" s="1" t="n">
        <v>198610.015090807</v>
      </c>
      <c r="N23" s="1" t="n">
        <f aca="false">I23/1000</f>
        <v>373</v>
      </c>
      <c r="O23" s="7" t="n">
        <f aca="false">J23/1000</f>
        <v>198.610015090807</v>
      </c>
      <c r="P23" s="7" t="n">
        <v>149.42935</v>
      </c>
    </row>
    <row collapsed="false" customFormat="false" customHeight="true" hidden="false" ht="15" outlineLevel="0" r="24">
      <c r="A24" s="5" t="n">
        <v>4</v>
      </c>
      <c r="B24" s="1" t="n">
        <v>612.527466</v>
      </c>
      <c r="C24" s="8" t="n">
        <f aca="false">+B23*EXP(-0.33)</f>
        <v>1280.50435775774</v>
      </c>
      <c r="D24" s="9" t="n">
        <f aca="false">+B23-C24</f>
        <v>500.636392242259</v>
      </c>
      <c r="E24" s="1" t="n">
        <v>0.064</v>
      </c>
      <c r="F24" s="7" t="n">
        <f aca="false">(D24*E24)*1000</f>
        <v>32040.7291035046</v>
      </c>
      <c r="H24" s="1" t="n">
        <v>1991</v>
      </c>
      <c r="I24" s="1" t="n">
        <v>378000</v>
      </c>
      <c r="J24" s="1" t="n">
        <v>191308.145852819</v>
      </c>
      <c r="K24" s="1" t="n">
        <v>7856</v>
      </c>
      <c r="L24" s="1" t="n">
        <v>1075</v>
      </c>
      <c r="M24" s="1" t="n">
        <f aca="false">K24/1000</f>
        <v>7.856</v>
      </c>
      <c r="N24" s="1" t="n">
        <f aca="false">I24/1000</f>
        <v>378</v>
      </c>
      <c r="O24" s="7" t="n">
        <f aca="false">J24/1000</f>
        <v>191.308145852819</v>
      </c>
      <c r="P24" s="7" t="n">
        <v>132.5872</v>
      </c>
      <c r="Q24" s="10" t="n">
        <f aca="false">M24/P24*100</f>
        <v>5.92515717957691</v>
      </c>
      <c r="R24" s="10" t="n">
        <f aca="false">M24/N24*100</f>
        <v>2.07830687830688</v>
      </c>
      <c r="S24" s="10" t="n">
        <f aca="false">M24/O24*100</f>
        <v>4.10646392759665</v>
      </c>
      <c r="T24" s="12" t="n">
        <f aca="false">5.655/O24*100</f>
        <v>2.95596404156811</v>
      </c>
      <c r="U24" s="12" t="n">
        <f aca="false">11.072/O24*100</f>
        <v>5.78752146211177</v>
      </c>
    </row>
    <row collapsed="false" customFormat="false" customHeight="true" hidden="false" ht="15" outlineLevel="0" r="25">
      <c r="A25" s="5" t="n">
        <v>5</v>
      </c>
      <c r="B25" s="1" t="n">
        <v>322.625061</v>
      </c>
      <c r="C25" s="8" t="n">
        <f aca="false">+B24*EXP(-0.33)</f>
        <v>440.360532686317</v>
      </c>
      <c r="D25" s="9" t="n">
        <f aca="false">+B24-C25</f>
        <v>172.166933313683</v>
      </c>
      <c r="E25" s="1" t="n">
        <v>0.067</v>
      </c>
      <c r="F25" s="7" t="n">
        <f aca="false">(D25*E25)*1000</f>
        <v>11535.1845320167</v>
      </c>
      <c r="H25" s="1" t="n">
        <v>1992</v>
      </c>
      <c r="I25" s="1" t="n">
        <v>493000</v>
      </c>
      <c r="J25" s="1" t="n">
        <v>244807.713087481</v>
      </c>
      <c r="K25" s="1" t="n">
        <v>7856</v>
      </c>
      <c r="L25" s="1" t="n">
        <v>1075</v>
      </c>
      <c r="M25" s="1" t="n">
        <f aca="false">K25/1000</f>
        <v>7.856</v>
      </c>
      <c r="N25" s="1" t="n">
        <f aca="false">I25/1000</f>
        <v>493</v>
      </c>
      <c r="O25" s="7" t="n">
        <f aca="false">J25/1000</f>
        <v>244.807713087481</v>
      </c>
      <c r="P25" s="7" t="n">
        <v>130.2495</v>
      </c>
      <c r="Q25" s="10" t="n">
        <f aca="false">M25/P25*100</f>
        <v>6.03150108061835</v>
      </c>
      <c r="R25" s="10" t="n">
        <f aca="false">M25/N25*100</f>
        <v>1.59350912778905</v>
      </c>
      <c r="S25" s="10" t="n">
        <f aca="false">M25/O25*100</f>
        <v>3.20904921700432</v>
      </c>
      <c r="T25" s="12" t="n">
        <f aca="false">5.655/O25*100</f>
        <v>2.30997623754575</v>
      </c>
      <c r="U25" s="12" t="n">
        <f aca="false">11.072/O25*100</f>
        <v>4.52273331602239</v>
      </c>
    </row>
    <row collapsed="false" customFormat="false" customHeight="true" hidden="false" ht="15" outlineLevel="0" r="26">
      <c r="A26" s="5" t="n">
        <v>6</v>
      </c>
      <c r="B26" s="1" t="n">
        <v>140.609329</v>
      </c>
      <c r="C26" s="8" t="n">
        <f aca="false">+B25*EXP(-0.33)+B26*EXP(-0.33)</f>
        <v>333.030197112861</v>
      </c>
      <c r="D26" s="9" t="n">
        <f aca="false">(B25+B26)-C26</f>
        <v>130.204192887139</v>
      </c>
      <c r="E26" s="1" t="n">
        <v>0.1</v>
      </c>
      <c r="F26" s="7" t="n">
        <f aca="false">(D26*E26)*1000</f>
        <v>13020.4192887139</v>
      </c>
      <c r="H26" s="1" t="n">
        <v>1993</v>
      </c>
      <c r="I26" s="1" t="n">
        <v>547000</v>
      </c>
      <c r="J26" s="1" t="n">
        <v>264125.579643667</v>
      </c>
      <c r="K26" s="1" t="n">
        <v>7856</v>
      </c>
      <c r="L26" s="1" t="n">
        <v>1075</v>
      </c>
      <c r="M26" s="1" t="n">
        <f aca="false">K26/1000</f>
        <v>7.856</v>
      </c>
      <c r="N26" s="1" t="n">
        <f aca="false">I26/1000</f>
        <v>547</v>
      </c>
      <c r="O26" s="7" t="n">
        <f aca="false">J26/1000</f>
        <v>264.125579643667</v>
      </c>
      <c r="P26" s="7" t="n">
        <v>142.494776</v>
      </c>
      <c r="Q26" s="10" t="n">
        <f aca="false">M26/P26*100</f>
        <v>5.51318456755215</v>
      </c>
      <c r="R26" s="10" t="n">
        <f aca="false">M26/N26*100</f>
        <v>1.43619744058501</v>
      </c>
      <c r="S26" s="10" t="n">
        <f aca="false">M26/O26*100</f>
        <v>2.97434273901019</v>
      </c>
      <c r="T26" s="12" t="n">
        <f aca="false">5.655/O26*100</f>
        <v>2.14102700981449</v>
      </c>
      <c r="U26" s="12" t="n">
        <f aca="false">11.072/O26*100</f>
        <v>4.19194536740337</v>
      </c>
    </row>
    <row collapsed="false" customFormat="false" customHeight="true" hidden="false" ht="15" outlineLevel="0" r="27">
      <c r="F27" s="7" t="n">
        <f aca="false">SUM(F21:F26)</f>
        <v>244785.010596785</v>
      </c>
      <c r="H27" s="1" t="n">
        <v>1994</v>
      </c>
      <c r="I27" s="1" t="n">
        <v>552000</v>
      </c>
      <c r="J27" s="1" t="n">
        <v>234228.88664174</v>
      </c>
      <c r="K27" s="1" t="n">
        <v>7856</v>
      </c>
      <c r="L27" s="1" t="n">
        <v>1075</v>
      </c>
      <c r="M27" s="1" t="n">
        <f aca="false">K27/1000</f>
        <v>7.856</v>
      </c>
      <c r="N27" s="1" t="n">
        <f aca="false">I27/1000</f>
        <v>552</v>
      </c>
      <c r="O27" s="7" t="n">
        <f aca="false">J27/1000</f>
        <v>234.22888664174</v>
      </c>
      <c r="P27" s="7" t="n">
        <v>136.5819</v>
      </c>
      <c r="Q27" s="10" t="n">
        <f aca="false">M27/P27*100</f>
        <v>5.75186023916785</v>
      </c>
      <c r="R27" s="10" t="n">
        <f aca="false">M27/N27*100</f>
        <v>1.4231884057971</v>
      </c>
      <c r="S27" s="10" t="n">
        <f aca="false">M27/O27*100</f>
        <v>3.35398426412536</v>
      </c>
      <c r="T27" s="12" t="n">
        <f aca="false">5.655/O27*100</f>
        <v>2.41430511884279</v>
      </c>
      <c r="U27" s="12" t="n">
        <f aca="false">11.072/O27*100</f>
        <v>4.72700022561049</v>
      </c>
    </row>
    <row collapsed="false" customFormat="false" customHeight="true" hidden="false" ht="15" outlineLevel="0" r="28">
      <c r="A28" s="1" t="s">
        <v>2</v>
      </c>
      <c r="B28" s="1" t="n">
        <v>1980</v>
      </c>
      <c r="C28" s="1" t="s">
        <v>3</v>
      </c>
      <c r="D28" s="1" t="s">
        <v>20</v>
      </c>
      <c r="E28" s="1" t="s">
        <v>5</v>
      </c>
      <c r="F28" s="1" t="s">
        <v>6</v>
      </c>
      <c r="H28" s="1" t="n">
        <v>1995</v>
      </c>
      <c r="I28" s="1" t="n">
        <v>604000</v>
      </c>
      <c r="J28" s="1" t="n">
        <v>212507.314956667</v>
      </c>
      <c r="K28" s="1" t="n">
        <v>7856</v>
      </c>
      <c r="L28" s="1" t="n">
        <v>1075</v>
      </c>
      <c r="M28" s="1" t="n">
        <f aca="false">K28/1000</f>
        <v>7.856</v>
      </c>
      <c r="N28" s="1" t="n">
        <f aca="false">I28/1000</f>
        <v>604</v>
      </c>
      <c r="O28" s="7" t="n">
        <f aca="false">J28/1000</f>
        <v>212.507314956667</v>
      </c>
      <c r="P28" s="7" t="n">
        <v>125.279738</v>
      </c>
      <c r="Q28" s="10" t="n">
        <f aca="false">M28/P28*100</f>
        <v>6.27076662628397</v>
      </c>
      <c r="R28" s="10" t="n">
        <f aca="false">M28/N28*100</f>
        <v>1.30066225165563</v>
      </c>
      <c r="S28" s="10" t="n">
        <f aca="false">M28/O28*100</f>
        <v>3.69681391984174</v>
      </c>
      <c r="T28" s="12" t="n">
        <f aca="false">5.655/O28*100</f>
        <v>2.66108486719769</v>
      </c>
      <c r="U28" s="12" t="n">
        <f aca="false">11.072/O28*100</f>
        <v>5.21017358967513</v>
      </c>
    </row>
    <row collapsed="false" customFormat="false" customHeight="true" hidden="false" ht="15" outlineLevel="0" r="29">
      <c r="A29" s="5" t="n">
        <v>0</v>
      </c>
      <c r="B29" s="1" t="n">
        <v>14888.1279</v>
      </c>
      <c r="E29" s="1" t="n">
        <v>0</v>
      </c>
      <c r="H29" s="1" t="n">
        <v>1996</v>
      </c>
      <c r="I29" s="1" t="n">
        <v>409000</v>
      </c>
      <c r="J29" s="1" t="n">
        <v>193035.603529486</v>
      </c>
      <c r="K29" s="1" t="n">
        <v>7856</v>
      </c>
      <c r="L29" s="1" t="n">
        <v>1075</v>
      </c>
      <c r="M29" s="1" t="n">
        <f aca="false">K29/1000</f>
        <v>7.856</v>
      </c>
      <c r="N29" s="1" t="n">
        <f aca="false">I29/1000</f>
        <v>409</v>
      </c>
      <c r="O29" s="7" t="n">
        <f aca="false">J29/1000</f>
        <v>193.035603529486</v>
      </c>
      <c r="P29" s="7" t="n">
        <v>116.736193</v>
      </c>
      <c r="Q29" s="10" t="n">
        <f aca="false">M29/P29*100</f>
        <v>6.72970378604003</v>
      </c>
      <c r="R29" s="10" t="n">
        <f aca="false">M29/N29*100</f>
        <v>1.92078239608802</v>
      </c>
      <c r="S29" s="10" t="n">
        <f aca="false">M29/O29*100</f>
        <v>4.06971556353334</v>
      </c>
      <c r="T29" s="12" t="n">
        <f aca="false">5.655/O29*100</f>
        <v>2.92951139406581</v>
      </c>
      <c r="U29" s="12" t="n">
        <f aca="false">11.072/O29*100</f>
        <v>5.73572947039729</v>
      </c>
    </row>
    <row collapsed="false" customFormat="false" customHeight="true" hidden="false" ht="15" outlineLevel="0" r="30">
      <c r="A30" s="5" t="n">
        <v>1</v>
      </c>
      <c r="B30" s="1" t="n">
        <v>10911.6582</v>
      </c>
      <c r="C30" s="8" t="n">
        <f aca="false">+B29*EXP(1/2*(-0.33))</f>
        <v>12623.5499120656</v>
      </c>
      <c r="D30" s="9" t="n">
        <f aca="false">+B29-C30</f>
        <v>2264.57798793436</v>
      </c>
      <c r="E30" s="1" t="n">
        <v>0.015</v>
      </c>
      <c r="F30" s="7" t="n">
        <f aca="false">(D30*E30)*1000</f>
        <v>33968.6698190153</v>
      </c>
      <c r="H30" s="1" t="n">
        <v>1997</v>
      </c>
      <c r="I30" s="1" t="n">
        <v>362000</v>
      </c>
      <c r="J30" s="1" t="n">
        <v>181378.133448489</v>
      </c>
      <c r="K30" s="1" t="n">
        <v>7856</v>
      </c>
      <c r="L30" s="1" t="n">
        <v>1075</v>
      </c>
      <c r="M30" s="1" t="n">
        <f aca="false">K30/1000</f>
        <v>7.856</v>
      </c>
      <c r="N30" s="1" t="n">
        <f aca="false">I30/1000</f>
        <v>362</v>
      </c>
      <c r="O30" s="7" t="n">
        <f aca="false">J30/1000</f>
        <v>181.378133448489</v>
      </c>
      <c r="P30" s="7" t="n">
        <v>115.814076</v>
      </c>
      <c r="Q30" s="10" t="n">
        <f aca="false">M30/P30*100</f>
        <v>6.78328599711835</v>
      </c>
      <c r="R30" s="10" t="n">
        <f aca="false">M30/N30*100</f>
        <v>2.17016574585635</v>
      </c>
      <c r="S30" s="10" t="n">
        <f aca="false">M30/O30*100</f>
        <v>4.33128285677893</v>
      </c>
      <c r="T30" s="12" t="n">
        <f aca="false">5.655/O30*100</f>
        <v>3.11779589550469</v>
      </c>
      <c r="U30" s="12" t="n">
        <f aca="false">11.072/O30*100</f>
        <v>6.10437420955402</v>
      </c>
    </row>
    <row collapsed="false" customFormat="false" customHeight="true" hidden="false" ht="15" outlineLevel="0" r="31">
      <c r="A31" s="5" t="n">
        <v>2</v>
      </c>
      <c r="B31" s="1" t="n">
        <v>5111.72266</v>
      </c>
      <c r="C31" s="8" t="n">
        <f aca="false">+B30*EXP(-0.33)</f>
        <v>7844.65005107709</v>
      </c>
      <c r="D31" s="9" t="n">
        <f aca="false">+B30-C31</f>
        <v>3067.00814892291</v>
      </c>
      <c r="E31" s="1" t="n">
        <v>0.038</v>
      </c>
      <c r="F31" s="7" t="n">
        <f aca="false">(D31*E31)*1000</f>
        <v>116546.309659071</v>
      </c>
      <c r="H31" s="1" t="n">
        <v>1998</v>
      </c>
      <c r="I31" s="1" t="n">
        <v>313000</v>
      </c>
      <c r="J31" s="1" t="n">
        <v>157765.331671743</v>
      </c>
      <c r="K31" s="1" t="n">
        <v>7856</v>
      </c>
      <c r="L31" s="1" t="n">
        <v>1075</v>
      </c>
      <c r="M31" s="1" t="n">
        <f aca="false">K31/1000</f>
        <v>7.856</v>
      </c>
      <c r="N31" s="1" t="n">
        <f aca="false">I31/1000</f>
        <v>313</v>
      </c>
      <c r="O31" s="7" t="n">
        <f aca="false">J31/1000</f>
        <v>157.765331671743</v>
      </c>
      <c r="P31" s="7" t="n">
        <v>108.92368080001</v>
      </c>
      <c r="Q31" s="10" t="n">
        <f aca="false">M31/P31*100</f>
        <v>7.21238939255464</v>
      </c>
      <c r="R31" s="10" t="n">
        <f aca="false">M31/N31*100</f>
        <v>2.50990415335463</v>
      </c>
      <c r="S31" s="10" t="n">
        <f aca="false">M31/O31*100</f>
        <v>4.9795477350789</v>
      </c>
      <c r="T31" s="12" t="n">
        <f aca="false">5.655/O31*100</f>
        <v>3.58443768353758</v>
      </c>
      <c r="U31" s="12" t="n">
        <f aca="false">11.072/O31*100</f>
        <v>7.01801839648595</v>
      </c>
    </row>
    <row collapsed="false" customFormat="false" customHeight="true" hidden="false" ht="15" outlineLevel="0" r="32">
      <c r="A32" s="5" t="n">
        <v>3</v>
      </c>
      <c r="B32" s="1" t="n">
        <v>2021.44946</v>
      </c>
      <c r="C32" s="8" t="n">
        <f aca="false">+B31*EXP(-0.33)</f>
        <v>3674.93873899578</v>
      </c>
      <c r="D32" s="9" t="n">
        <f aca="false">+B31-C32</f>
        <v>1436.78392100422</v>
      </c>
      <c r="E32" s="1" t="n">
        <v>0.05</v>
      </c>
      <c r="F32" s="7" t="n">
        <f aca="false">(D32*E32)*1000</f>
        <v>71839.1960502112</v>
      </c>
      <c r="H32" s="1" t="n">
        <v>1999</v>
      </c>
      <c r="I32" s="1" t="n">
        <v>313000</v>
      </c>
      <c r="J32" s="1" t="n">
        <v>140486.396680899</v>
      </c>
      <c r="K32" s="1" t="n">
        <v>7856</v>
      </c>
      <c r="L32" s="1" t="n">
        <v>1075</v>
      </c>
      <c r="M32" s="1" t="n">
        <f aca="false">K32/1000</f>
        <v>7.856</v>
      </c>
      <c r="N32" s="1" t="n">
        <f aca="false">I32/1000</f>
        <v>313</v>
      </c>
      <c r="O32" s="7" t="n">
        <f aca="false">J32/1000</f>
        <v>140.486396680899</v>
      </c>
      <c r="P32" s="7" t="n">
        <v>94.0907946899336</v>
      </c>
      <c r="Q32" s="10" t="n">
        <f aca="false">M32/P32*100</f>
        <v>8.34938213232084</v>
      </c>
      <c r="R32" s="10" t="n">
        <f aca="false">M32/N32*100</f>
        <v>2.50990415335463</v>
      </c>
      <c r="S32" s="10" t="n">
        <f aca="false">M32/O32*100</f>
        <v>5.59200049656348</v>
      </c>
      <c r="T32" s="12" t="n">
        <f aca="false">5.655/O32*100</f>
        <v>4.02530076477424</v>
      </c>
      <c r="U32" s="12" t="n">
        <f aca="false">11.072/O32*100</f>
        <v>7.88119010920963</v>
      </c>
    </row>
    <row collapsed="false" customFormat="false" customHeight="true" hidden="false" ht="15" outlineLevel="0" r="33">
      <c r="A33" s="5" t="n">
        <v>4</v>
      </c>
      <c r="B33" s="1" t="n">
        <v>888.205383</v>
      </c>
      <c r="C33" s="8" t="n">
        <f aca="false">+B32*EXP(-0.33)</f>
        <v>1453.26799272715</v>
      </c>
      <c r="D33" s="9" t="n">
        <f aca="false">+B32-C33</f>
        <v>568.181467272849</v>
      </c>
      <c r="E33" s="1" t="n">
        <v>0.064</v>
      </c>
      <c r="F33" s="7" t="n">
        <f aca="false">(D33*E33)*1000</f>
        <v>36363.6139054623</v>
      </c>
      <c r="H33" s="1" t="n">
        <v>2000</v>
      </c>
      <c r="I33" s="1" t="n">
        <v>250000</v>
      </c>
      <c r="J33" s="1" t="n">
        <v>145079.628764729</v>
      </c>
      <c r="K33" s="1" t="n">
        <v>7856</v>
      </c>
      <c r="L33" s="1" t="n">
        <v>1075</v>
      </c>
      <c r="M33" s="1" t="n">
        <f aca="false">K33/1000</f>
        <v>7.856</v>
      </c>
      <c r="N33" s="1" t="n">
        <f aca="false">I33/1000</f>
        <v>250</v>
      </c>
      <c r="O33" s="7" t="n">
        <f aca="false">J33/1000</f>
        <v>145.079628764729</v>
      </c>
      <c r="P33" s="7" t="n">
        <v>85.7858439983226</v>
      </c>
      <c r="Q33" s="10" t="n">
        <f aca="false">M33/P33*100</f>
        <v>9.15768806815447</v>
      </c>
      <c r="R33" s="10" t="n">
        <f aca="false">M33/N33*100</f>
        <v>3.1424</v>
      </c>
      <c r="S33" s="10" t="n">
        <f aca="false">M33/O33*100</f>
        <v>5.4149573354229</v>
      </c>
      <c r="T33" s="12" t="n">
        <f aca="false">5.655/O33*100</f>
        <v>3.89785943633102</v>
      </c>
      <c r="U33" s="12" t="n">
        <f aca="false">11.072/O33*100</f>
        <v>7.63167103077932</v>
      </c>
    </row>
    <row collapsed="false" customFormat="false" customHeight="true" hidden="false" ht="15" outlineLevel="0" r="34">
      <c r="A34" s="5" t="n">
        <v>5</v>
      </c>
      <c r="B34" s="1" t="n">
        <v>310.217194</v>
      </c>
      <c r="C34" s="8" t="n">
        <f aca="false">+B33*EXP(-0.33)</f>
        <v>638.551930000694</v>
      </c>
      <c r="D34" s="9" t="n">
        <f aca="false">+B33-C34</f>
        <v>249.653452999306</v>
      </c>
      <c r="E34" s="1" t="n">
        <v>0.067</v>
      </c>
      <c r="F34" s="7" t="n">
        <f aca="false">(D34*E34)*1000</f>
        <v>16726.7813509535</v>
      </c>
      <c r="H34" s="1" t="n">
        <v>2001</v>
      </c>
      <c r="I34" s="1" t="n">
        <v>290000</v>
      </c>
      <c r="J34" s="1" t="n">
        <v>189827.803875153</v>
      </c>
      <c r="K34" s="1" t="n">
        <v>7856</v>
      </c>
      <c r="L34" s="1" t="n">
        <v>1075</v>
      </c>
      <c r="M34" s="1" t="n">
        <f aca="false">K34/1000</f>
        <v>7.856</v>
      </c>
      <c r="N34" s="1" t="n">
        <f aca="false">I34/1000</f>
        <v>290</v>
      </c>
      <c r="O34" s="7" t="n">
        <f aca="false">J34/1000</f>
        <v>189.827803875153</v>
      </c>
      <c r="P34" s="7" t="n">
        <v>101.957169</v>
      </c>
      <c r="Q34" s="10" t="n">
        <f aca="false">M34/P34*100</f>
        <v>7.70519628688396</v>
      </c>
      <c r="R34" s="10" t="n">
        <f aca="false">M34/N34*100</f>
        <v>2.70896551724138</v>
      </c>
      <c r="S34" s="10" t="n">
        <f aca="false">M34/O34*100</f>
        <v>4.13848753429544</v>
      </c>
      <c r="T34" s="12" t="n">
        <f aca="false">5.655/O34*100</f>
        <v>2.97901565764266</v>
      </c>
      <c r="U34" s="12" t="n">
        <f aca="false">11.072/O34*100</f>
        <v>5.83265452898665</v>
      </c>
    </row>
    <row collapsed="false" customFormat="false" customHeight="true" hidden="false" ht="15" outlineLevel="0" r="35">
      <c r="A35" s="5" t="n">
        <v>6</v>
      </c>
      <c r="B35" s="1" t="n">
        <v>238.410934</v>
      </c>
      <c r="C35" s="8" t="n">
        <f aca="false">+B34*EXP(-0.33)+B35*EXP(-0.33)</f>
        <v>394.421782047529</v>
      </c>
      <c r="D35" s="9" t="n">
        <f aca="false">(B34+B35)-C35</f>
        <v>154.206345952471</v>
      </c>
      <c r="E35" s="1" t="n">
        <v>0.1</v>
      </c>
      <c r="F35" s="7" t="n">
        <f aca="false">(D35*E35)*1000</f>
        <v>15420.6345952471</v>
      </c>
      <c r="H35" s="1" t="n">
        <v>2002</v>
      </c>
      <c r="I35" s="1" t="n">
        <v>422000</v>
      </c>
      <c r="J35" s="1" t="n">
        <v>202989.634481004</v>
      </c>
      <c r="K35" s="1" t="n">
        <v>7856</v>
      </c>
      <c r="L35" s="1" t="n">
        <v>1075</v>
      </c>
      <c r="M35" s="1" t="n">
        <f aca="false">K35/1000</f>
        <v>7.856</v>
      </c>
      <c r="N35" s="1" t="n">
        <f aca="false">I35/1000</f>
        <v>422</v>
      </c>
      <c r="O35" s="7" t="n">
        <f aca="false">J35/1000</f>
        <v>202.989634481004</v>
      </c>
      <c r="P35" s="7" t="n">
        <v>99.67254509</v>
      </c>
      <c r="Q35" s="10" t="n">
        <f aca="false">M35/P35*100</f>
        <v>7.88180937178475</v>
      </c>
      <c r="R35" s="10" t="n">
        <f aca="false">M35/N35*100</f>
        <v>1.86161137440758</v>
      </c>
      <c r="S35" s="10" t="n">
        <f aca="false">M35/O35*100</f>
        <v>3.87014835515416</v>
      </c>
      <c r="T35" s="12" t="n">
        <f aca="false">5.655/O35*100</f>
        <v>2.78585653620122</v>
      </c>
      <c r="U35" s="12" t="n">
        <f aca="false">11.072/O35*100</f>
        <v>5.45446570624578</v>
      </c>
    </row>
    <row collapsed="false" customFormat="false" customHeight="true" hidden="false" ht="15" outlineLevel="0" r="36">
      <c r="F36" s="7" t="n">
        <f aca="false">SUM(F30:F35)</f>
        <v>290865.20537996</v>
      </c>
      <c r="H36" s="1" t="n">
        <v>2003</v>
      </c>
      <c r="I36" s="1" t="n">
        <v>430000</v>
      </c>
      <c r="J36" s="1" t="n">
        <v>190221.81021019</v>
      </c>
      <c r="K36" s="1" t="n">
        <v>7856</v>
      </c>
      <c r="L36" s="1" t="n">
        <v>1075</v>
      </c>
      <c r="M36" s="1" t="n">
        <f aca="false">K36/1000</f>
        <v>7.856</v>
      </c>
      <c r="N36" s="1" t="n">
        <f aca="false">I36/1000</f>
        <v>430</v>
      </c>
      <c r="O36" s="7" t="n">
        <f aca="false">J36/1000</f>
        <v>190.22181021019</v>
      </c>
      <c r="P36" s="7" t="n">
        <v>97.83126462</v>
      </c>
      <c r="Q36" s="10" t="n">
        <f aca="false">M36/P36*100</f>
        <v>8.03015276406227</v>
      </c>
      <c r="R36" s="10" t="n">
        <f aca="false">M36/N36*100</f>
        <v>1.82697674418605</v>
      </c>
      <c r="S36" s="10" t="n">
        <f aca="false">M36/O36*100</f>
        <v>4.12991548725109</v>
      </c>
      <c r="T36" s="12" t="n">
        <f aca="false">5.655/O36*100</f>
        <v>2.97284522408413</v>
      </c>
      <c r="U36" s="12" t="n">
        <f aca="false">11.072/O36*100</f>
        <v>5.82057335474085</v>
      </c>
    </row>
    <row collapsed="false" customFormat="false" customHeight="true" hidden="false" ht="15" outlineLevel="0" r="37">
      <c r="A37" s="1" t="s">
        <v>2</v>
      </c>
      <c r="B37" s="1" t="n">
        <v>1981</v>
      </c>
      <c r="C37" s="1" t="s">
        <v>3</v>
      </c>
      <c r="D37" s="1" t="s">
        <v>21</v>
      </c>
      <c r="E37" s="1" t="s">
        <v>5</v>
      </c>
      <c r="F37" s="1" t="s">
        <v>6</v>
      </c>
      <c r="H37" s="1" t="n">
        <v>2004</v>
      </c>
      <c r="I37" s="1" t="n">
        <v>427000</v>
      </c>
      <c r="J37" s="1" t="n">
        <v>181850.087820755</v>
      </c>
      <c r="K37" s="1" t="n">
        <v>7856</v>
      </c>
      <c r="L37" s="1" t="n">
        <v>1075</v>
      </c>
      <c r="M37" s="1" t="n">
        <f aca="false">K37/1000</f>
        <v>7.856</v>
      </c>
      <c r="N37" s="1" t="n">
        <f aca="false">I37/1000</f>
        <v>427</v>
      </c>
      <c r="O37" s="7" t="n">
        <f aca="false">J37/1000</f>
        <v>181.850087820755</v>
      </c>
      <c r="P37" s="7" t="n">
        <v>98.0199888</v>
      </c>
      <c r="Q37" s="10" t="n">
        <f aca="false">M37/P37*100</f>
        <v>8.01469179519025</v>
      </c>
      <c r="R37" s="10" t="n">
        <f aca="false">M37/N37*100</f>
        <v>1.83981264637002</v>
      </c>
      <c r="S37" s="10" t="n">
        <f aca="false">M37/O37*100</f>
        <v>4.32004190602508</v>
      </c>
      <c r="T37" s="12" t="n">
        <f aca="false">5.655/O37*100</f>
        <v>3.10970429971637</v>
      </c>
      <c r="U37" s="12" t="n">
        <f aca="false">11.072/O37*100</f>
        <v>6.08853156612903</v>
      </c>
    </row>
    <row collapsed="false" customFormat="false" customHeight="true" hidden="false" ht="15" outlineLevel="0" r="38">
      <c r="A38" s="5" t="n">
        <v>0</v>
      </c>
      <c r="B38" s="1" t="n">
        <v>9455.43457</v>
      </c>
      <c r="E38" s="1" t="n">
        <v>0</v>
      </c>
      <c r="H38" s="1" t="n">
        <v>2005</v>
      </c>
      <c r="I38" s="1" t="n">
        <v>345000</v>
      </c>
      <c r="J38" s="1" t="n">
        <v>221429.789779285</v>
      </c>
      <c r="K38" s="1" t="n">
        <v>7856</v>
      </c>
      <c r="L38" s="1" t="n">
        <v>1075</v>
      </c>
      <c r="M38" s="1" t="n">
        <f aca="false">K38/1000</f>
        <v>7.856</v>
      </c>
      <c r="N38" s="1" t="n">
        <f aca="false">I38/1000</f>
        <v>345</v>
      </c>
      <c r="O38" s="7" t="n">
        <f aca="false">J38/1000</f>
        <v>221.429789779285</v>
      </c>
      <c r="P38" s="7" t="n">
        <v>97.34491196</v>
      </c>
      <c r="Q38" s="10" t="n">
        <f aca="false">M38/P38*100</f>
        <v>8.07027284921487</v>
      </c>
      <c r="R38" s="10" t="n">
        <f aca="false">M38/N38*100</f>
        <v>2.27710144927536</v>
      </c>
      <c r="S38" s="10" t="n">
        <f aca="false">M38/O38*100</f>
        <v>3.54785144665071</v>
      </c>
      <c r="T38" s="12" t="n">
        <f aca="false">5.655/O38*100</f>
        <v>2.55385691583627</v>
      </c>
      <c r="U38" s="12" t="n">
        <f aca="false">11.072/O38*100</f>
        <v>5.00023055210242</v>
      </c>
    </row>
    <row collapsed="false" customFormat="false" customHeight="true" hidden="false" ht="15" outlineLevel="0" r="39">
      <c r="A39" s="5" t="n">
        <v>1</v>
      </c>
      <c r="B39" s="1" t="n">
        <v>12054.1084</v>
      </c>
      <c r="C39" s="8" t="n">
        <f aca="false">+B38*EXP(1/2*(-0.33))</f>
        <v>8017.20344131823</v>
      </c>
      <c r="D39" s="9" t="n">
        <f aca="false">+B38-C39</f>
        <v>1438.23112868177</v>
      </c>
      <c r="E39" s="1" t="n">
        <v>0.015</v>
      </c>
      <c r="F39" s="7" t="n">
        <f aca="false">(D39*E39)*1000</f>
        <v>21573.4669302266</v>
      </c>
      <c r="H39" s="1" t="n">
        <v>2006</v>
      </c>
      <c r="I39" s="1" t="n">
        <v>544000</v>
      </c>
      <c r="J39" s="1" t="n">
        <v>207468.940577574</v>
      </c>
      <c r="K39" s="1" t="n">
        <v>7856</v>
      </c>
      <c r="L39" s="1" t="n">
        <v>1075</v>
      </c>
      <c r="M39" s="1" t="n">
        <f aca="false">K39/1000</f>
        <v>7.856</v>
      </c>
      <c r="N39" s="1" t="n">
        <f aca="false">I39/1000</f>
        <v>544</v>
      </c>
      <c r="O39" s="7" t="n">
        <f aca="false">J39/1000</f>
        <v>207.468940577574</v>
      </c>
      <c r="P39" s="7" t="n">
        <v>87.02257825</v>
      </c>
      <c r="Q39" s="10" t="n">
        <f aca="false">M39/P39*100</f>
        <v>9.02754222867443</v>
      </c>
      <c r="R39" s="10" t="n">
        <f aca="false">M39/N39*100</f>
        <v>1.44411764705882</v>
      </c>
      <c r="S39" s="10" t="n">
        <f aca="false">M39/O39*100</f>
        <v>3.78659088831785</v>
      </c>
      <c r="T39" s="12" t="n">
        <f aca="false">5.655/O39*100</f>
        <v>2.72570919977565</v>
      </c>
      <c r="U39" s="12" t="n">
        <f aca="false">11.072/O39*100</f>
        <v>5.33670243323005</v>
      </c>
    </row>
    <row collapsed="false" customFormat="false" customHeight="true" hidden="false" ht="15" outlineLevel="0" r="40">
      <c r="A40" s="5" t="n">
        <v>2</v>
      </c>
      <c r="B40" s="1" t="n">
        <v>6435.42529</v>
      </c>
      <c r="C40" s="8" t="n">
        <f aca="false">+B39*EXP(-0.33)</f>
        <v>8665.98461412114</v>
      </c>
      <c r="D40" s="9" t="n">
        <f aca="false">+B39-C40</f>
        <v>3388.12378587886</v>
      </c>
      <c r="E40" s="1" t="n">
        <v>0.038</v>
      </c>
      <c r="F40" s="7" t="n">
        <f aca="false">(D40*E40)*1000</f>
        <v>128748.703863397</v>
      </c>
      <c r="H40" s="1" t="n">
        <v>2007</v>
      </c>
      <c r="I40" s="1" t="n">
        <v>521000</v>
      </c>
      <c r="J40" s="1" t="n">
        <v>173462.92765035</v>
      </c>
      <c r="K40" s="1" t="n">
        <v>7856</v>
      </c>
      <c r="L40" s="1" t="n">
        <v>1075</v>
      </c>
      <c r="M40" s="1" t="n">
        <f aca="false">K40/1000</f>
        <v>7.856</v>
      </c>
      <c r="N40" s="1" t="n">
        <f aca="false">I40/1000</f>
        <v>521</v>
      </c>
      <c r="O40" s="7" t="n">
        <f aca="false">J40/1000</f>
        <v>173.46292765035</v>
      </c>
      <c r="P40" s="7" t="n">
        <v>96.46857</v>
      </c>
      <c r="Q40" s="10" t="n">
        <f aca="false">M40/P40*100</f>
        <v>8.14358500390334</v>
      </c>
      <c r="R40" s="10" t="n">
        <f aca="false">M40/N40*100</f>
        <v>1.50786948176584</v>
      </c>
      <c r="S40" s="10" t="n">
        <f aca="false">M40/O40*100</f>
        <v>4.52892160095175</v>
      </c>
      <c r="T40" s="12" t="n">
        <f aca="false">5.655/O40*100</f>
        <v>3.26006258316982</v>
      </c>
      <c r="U40" s="12" t="n">
        <f aca="false">11.072/O40*100</f>
        <v>6.38292005673851</v>
      </c>
    </row>
    <row collapsed="false" customFormat="false" customHeight="true" hidden="false" ht="15" outlineLevel="0" r="41">
      <c r="A41" s="5" t="n">
        <v>3</v>
      </c>
      <c r="B41" s="1" t="n">
        <v>2711.27026</v>
      </c>
      <c r="C41" s="8" t="n">
        <f aca="false">+B40*EXP(-0.33)</f>
        <v>4626.57997570904</v>
      </c>
      <c r="D41" s="9" t="n">
        <f aca="false">+B40-C41</f>
        <v>1808.84531429096</v>
      </c>
      <c r="E41" s="1" t="n">
        <v>0.05</v>
      </c>
      <c r="F41" s="7" t="n">
        <f aca="false">(D41*E41)*1000</f>
        <v>90442.2657145482</v>
      </c>
      <c r="H41" s="1" t="n">
        <v>2008</v>
      </c>
      <c r="I41" s="1" t="n">
        <v>379000</v>
      </c>
      <c r="J41" s="1" t="n">
        <v>138485.646929485</v>
      </c>
      <c r="K41" s="1" t="n">
        <v>7856</v>
      </c>
      <c r="L41" s="1" t="n">
        <v>1075</v>
      </c>
      <c r="M41" s="1" t="n">
        <f aca="false">K41/1000</f>
        <v>7.856</v>
      </c>
      <c r="N41" s="1" t="n">
        <f aca="false">I41/1000</f>
        <v>379</v>
      </c>
      <c r="O41" s="7" t="n">
        <f aca="false">J41/1000</f>
        <v>138.485646929485</v>
      </c>
      <c r="P41" s="7" t="n">
        <v>101.464372743126</v>
      </c>
      <c r="Q41" s="10" t="n">
        <f aca="false">M41/P41*100</f>
        <v>7.74261919490577</v>
      </c>
      <c r="R41" s="10" t="n">
        <f aca="false">M41/N41*100</f>
        <v>2.07282321899736</v>
      </c>
      <c r="S41" s="10" t="n">
        <f aca="false">M41/O41*100</f>
        <v>5.67279005022098</v>
      </c>
      <c r="T41" s="12" t="n">
        <f aca="false">5.655/O41*100</f>
        <v>4.08345566878814</v>
      </c>
      <c r="U41" s="12" t="n">
        <f aca="false">11.072/O41*100</f>
        <v>7.99505237220553</v>
      </c>
    </row>
    <row collapsed="false" customFormat="false" customHeight="true" hidden="false" ht="15" outlineLevel="0" r="42">
      <c r="A42" s="5" t="n">
        <v>4</v>
      </c>
      <c r="B42" s="1" t="n">
        <v>1123.00989</v>
      </c>
      <c r="C42" s="8" t="n">
        <f aca="false">+B41*EXP(-0.33)</f>
        <v>1949.19653766215</v>
      </c>
      <c r="D42" s="9" t="n">
        <f aca="false">+B41-C42</f>
        <v>762.073722337851</v>
      </c>
      <c r="E42" s="1" t="n">
        <v>0.064</v>
      </c>
      <c r="F42" s="7" t="n">
        <f aca="false">(D42*E42)*1000</f>
        <v>48772.7182296224</v>
      </c>
      <c r="H42" s="1" t="n">
        <v>2009</v>
      </c>
      <c r="I42" s="1" t="n">
        <v>263000</v>
      </c>
      <c r="J42" s="1" t="n">
        <v>119528.763762496</v>
      </c>
      <c r="N42" s="1" t="n">
        <f aca="false">I42/1000</f>
        <v>263</v>
      </c>
      <c r="O42" s="7" t="n">
        <f aca="false">J42/1000</f>
        <v>119.528763762496</v>
      </c>
      <c r="P42" s="7" t="n">
        <v>87.7395263</v>
      </c>
    </row>
    <row collapsed="false" customFormat="false" customHeight="true" hidden="false" ht="15" outlineLevel="0" r="43">
      <c r="A43" s="5" t="n">
        <v>5</v>
      </c>
      <c r="B43" s="1" t="n">
        <v>499.448822</v>
      </c>
      <c r="C43" s="8" t="n">
        <f aca="false">+B42*EXP(-0.33)</f>
        <v>807.358462799777</v>
      </c>
      <c r="D43" s="9" t="n">
        <f aca="false">+B42-C43</f>
        <v>315.651427200223</v>
      </c>
      <c r="E43" s="1" t="n">
        <v>0.067</v>
      </c>
      <c r="F43" s="7" t="n">
        <f aca="false">(D43*E43)*1000</f>
        <v>21148.645622415</v>
      </c>
      <c r="H43" s="1" t="n">
        <v>2010</v>
      </c>
      <c r="I43" s="1" t="n">
        <v>172000</v>
      </c>
      <c r="J43" s="1" t="n">
        <v>105026.028132483</v>
      </c>
      <c r="N43" s="1" t="n">
        <f aca="false">I43/1000</f>
        <v>172</v>
      </c>
      <c r="O43" s="7" t="n">
        <f aca="false">J43/1000</f>
        <v>105.026028132483</v>
      </c>
      <c r="P43" s="7" t="n">
        <v>89.571</v>
      </c>
    </row>
    <row collapsed="false" customFormat="false" customHeight="true" hidden="false" ht="15" outlineLevel="0" r="44">
      <c r="A44" s="5" t="n">
        <v>6</v>
      </c>
      <c r="B44" s="1" t="n">
        <v>314.504486</v>
      </c>
      <c r="C44" s="8" t="n">
        <f aca="false">+B43*EXP(-0.33)+B44*EXP(-0.33)</f>
        <v>585.170351026626</v>
      </c>
      <c r="D44" s="9" t="n">
        <f aca="false">(B43+B44)-C44</f>
        <v>228.782956973374</v>
      </c>
      <c r="E44" s="1" t="n">
        <v>0.1</v>
      </c>
      <c r="F44" s="7" t="n">
        <f aca="false">(D44*E44)*1000</f>
        <v>22878.2956973374</v>
      </c>
      <c r="H44" s="1" t="n">
        <v>2011</v>
      </c>
      <c r="I44" s="1" t="n">
        <v>150000</v>
      </c>
      <c r="J44" s="1" t="n">
        <v>84107.771255488</v>
      </c>
      <c r="N44" s="1" t="n">
        <f aca="false">I44/1000</f>
        <v>150</v>
      </c>
      <c r="O44" s="7" t="n">
        <f aca="false">J44/1000</f>
        <v>84.107771255488</v>
      </c>
    </row>
    <row collapsed="false" customFormat="false" customHeight="true" hidden="false" ht="15" outlineLevel="0" r="45">
      <c r="F45" s="7" t="n">
        <f aca="false">SUM(F39:F44)</f>
        <v>333564.096057546</v>
      </c>
    </row>
    <row collapsed="false" customFormat="false" customHeight="true" hidden="false" ht="15" outlineLevel="0" r="46">
      <c r="A46" s="1" t="s">
        <v>2</v>
      </c>
      <c r="B46" s="1" t="n">
        <v>1982</v>
      </c>
      <c r="C46" s="1" t="s">
        <v>3</v>
      </c>
      <c r="D46" s="1" t="s">
        <v>22</v>
      </c>
      <c r="E46" s="1" t="s">
        <v>5</v>
      </c>
      <c r="F46" s="1" t="s">
        <v>6</v>
      </c>
    </row>
    <row collapsed="false" customFormat="false" customHeight="true" hidden="false" ht="15" outlineLevel="0" r="47">
      <c r="A47" s="5" t="n">
        <v>0</v>
      </c>
      <c r="B47" s="1" t="n">
        <v>6897.25488</v>
      </c>
      <c r="E47" s="1" t="n">
        <v>0</v>
      </c>
    </row>
    <row collapsed="false" customFormat="false" customHeight="true" hidden="false" ht="15" outlineLevel="0" r="48">
      <c r="A48" s="5" t="n">
        <v>1</v>
      </c>
      <c r="B48" s="1" t="n">
        <v>7494.90186</v>
      </c>
      <c r="C48" s="8" t="n">
        <f aca="false">+B47*EXP(1/2*(-0.33))</f>
        <v>5848.13898824165</v>
      </c>
      <c r="D48" s="9" t="n">
        <f aca="false">+B47-C48</f>
        <v>1049.11589175835</v>
      </c>
      <c r="E48" s="1" t="n">
        <v>0.015</v>
      </c>
      <c r="F48" s="7" t="n">
        <f aca="false">(D48*E48)*1000</f>
        <v>15736.7383763752</v>
      </c>
    </row>
    <row collapsed="false" customFormat="false" customHeight="true" hidden="false" ht="15" outlineLevel="0" r="49">
      <c r="A49" s="5" t="n">
        <v>2</v>
      </c>
      <c r="B49" s="1" t="n">
        <v>6851.05371</v>
      </c>
      <c r="C49" s="8" t="n">
        <f aca="false">+B48*EXP(-0.33)</f>
        <v>5388.26282689709</v>
      </c>
      <c r="D49" s="9" t="n">
        <f aca="false">+B48-C49</f>
        <v>2106.63903310291</v>
      </c>
      <c r="E49" s="1" t="n">
        <v>0.038</v>
      </c>
      <c r="F49" s="7" t="n">
        <f aca="false">(D49*E49)*1000</f>
        <v>80052.2832579107</v>
      </c>
    </row>
    <row collapsed="false" customFormat="false" customHeight="true" hidden="false" ht="15" outlineLevel="0" r="50">
      <c r="A50" s="5" t="n">
        <v>3</v>
      </c>
      <c r="B50" s="1" t="n">
        <v>3187.15479</v>
      </c>
      <c r="C50" s="8" t="n">
        <f aca="false">+B49*EXP(-0.33)</f>
        <v>4925.38511113585</v>
      </c>
      <c r="D50" s="9" t="n">
        <f aca="false">+B49-C50</f>
        <v>1925.66859886415</v>
      </c>
      <c r="E50" s="1" t="n">
        <v>0.05</v>
      </c>
      <c r="F50" s="7" t="n">
        <f aca="false">(D50*E50)*1000</f>
        <v>96283.4299432076</v>
      </c>
    </row>
    <row collapsed="false" customFormat="false" customHeight="true" hidden="false" ht="15" outlineLevel="0" r="51">
      <c r="A51" s="5" t="n">
        <v>4</v>
      </c>
      <c r="B51" s="1" t="n">
        <v>1414.42175</v>
      </c>
      <c r="C51" s="8" t="n">
        <f aca="false">+B50*EXP(-0.33)</f>
        <v>2291.32122065225</v>
      </c>
      <c r="D51" s="9" t="n">
        <f aca="false">+B50-C51</f>
        <v>895.833569347753</v>
      </c>
      <c r="E51" s="1" t="n">
        <v>0.064</v>
      </c>
      <c r="F51" s="7" t="n">
        <f aca="false">(D51*E51)*1000</f>
        <v>57333.3484382562</v>
      </c>
    </row>
    <row collapsed="false" customFormat="false" customHeight="true" hidden="false" ht="15" outlineLevel="0" r="52">
      <c r="A52" s="5" t="n">
        <v>5</v>
      </c>
      <c r="B52" s="1" t="n">
        <v>606.695801</v>
      </c>
      <c r="C52" s="8" t="n">
        <f aca="false">+B51*EXP(-0.33)</f>
        <v>1016.86136515732</v>
      </c>
      <c r="D52" s="9" t="n">
        <f aca="false">+B51-C52</f>
        <v>397.560384842681</v>
      </c>
      <c r="E52" s="1" t="n">
        <v>0.067</v>
      </c>
      <c r="F52" s="7" t="n">
        <f aca="false">(D52*E52)*1000</f>
        <v>26636.5457844597</v>
      </c>
    </row>
    <row collapsed="false" customFormat="false" customHeight="true" hidden="false" ht="15" outlineLevel="0" r="53">
      <c r="A53" s="5" t="n">
        <v>6</v>
      </c>
      <c r="B53" s="1" t="n">
        <v>443.770813</v>
      </c>
      <c r="C53" s="8" t="n">
        <f aca="false">+B52*EXP(-0.33)+B53*EXP(-0.33)</f>
        <v>755.205379982474</v>
      </c>
      <c r="D53" s="9" t="n">
        <f aca="false">(B52+B53)-C53</f>
        <v>295.261234017526</v>
      </c>
      <c r="E53" s="1" t="n">
        <v>0.1</v>
      </c>
      <c r="F53" s="7" t="n">
        <f aca="false">(D53*E53)*1000</f>
        <v>29526.1234017526</v>
      </c>
    </row>
    <row collapsed="false" customFormat="false" customHeight="true" hidden="false" ht="15" outlineLevel="0" r="54">
      <c r="F54" s="7" t="n">
        <f aca="false">SUM(F48:F53)</f>
        <v>305568.469201962</v>
      </c>
    </row>
    <row collapsed="false" customFormat="false" customHeight="true" hidden="false" ht="15" outlineLevel="0" r="55">
      <c r="A55" s="1" t="s">
        <v>2</v>
      </c>
      <c r="B55" s="1" t="n">
        <v>1983</v>
      </c>
      <c r="C55" s="1" t="s">
        <v>3</v>
      </c>
      <c r="D55" s="1" t="s">
        <v>23</v>
      </c>
      <c r="E55" s="1" t="s">
        <v>5</v>
      </c>
      <c r="F55" s="1" t="s">
        <v>6</v>
      </c>
    </row>
    <row collapsed="false" customFormat="false" customHeight="true" hidden="false" ht="15" outlineLevel="0" r="56">
      <c r="A56" s="5" t="n">
        <v>0</v>
      </c>
      <c r="B56" s="1" t="n">
        <v>19940.9453</v>
      </c>
      <c r="E56" s="1" t="n">
        <v>0</v>
      </c>
    </row>
    <row collapsed="false" customFormat="false" customHeight="true" hidden="false" ht="15" outlineLevel="0" r="57">
      <c r="A57" s="5" t="n">
        <v>1</v>
      </c>
      <c r="B57" s="1" t="n">
        <v>5563.11914</v>
      </c>
      <c r="C57" s="8" t="n">
        <f aca="false">+B56*EXP(1/2*(-0.33))</f>
        <v>16907.8019734315</v>
      </c>
      <c r="D57" s="9" t="n">
        <f aca="false">+B56-C57</f>
        <v>3033.14332656848</v>
      </c>
      <c r="E57" s="1" t="n">
        <v>0.015</v>
      </c>
      <c r="F57" s="7" t="n">
        <f aca="false">(D57*E57)*1000</f>
        <v>45497.1498985272</v>
      </c>
    </row>
    <row collapsed="false" customFormat="false" customHeight="true" hidden="false" ht="15" outlineLevel="0" r="58">
      <c r="A58" s="5" t="n">
        <v>2</v>
      </c>
      <c r="B58" s="1" t="n">
        <v>4406.39697</v>
      </c>
      <c r="C58" s="8" t="n">
        <f aca="false">+B57*EXP(-0.33)</f>
        <v>3999.45838165541</v>
      </c>
      <c r="D58" s="9" t="n">
        <f aca="false">+B57-C58</f>
        <v>1563.66075834459</v>
      </c>
      <c r="E58" s="1" t="n">
        <v>0.038</v>
      </c>
      <c r="F58" s="7" t="n">
        <f aca="false">(D58*E58)*1000</f>
        <v>59419.1088170946</v>
      </c>
    </row>
    <row collapsed="false" customFormat="false" customHeight="true" hidden="false" ht="15" outlineLevel="0" r="59">
      <c r="A59" s="5" t="n">
        <v>3</v>
      </c>
      <c r="B59" s="1" t="n">
        <v>3464.75146</v>
      </c>
      <c r="C59" s="8" t="n">
        <f aca="false">+B58*EXP(-0.33)</f>
        <v>3167.86336065553</v>
      </c>
      <c r="D59" s="9" t="n">
        <f aca="false">+B58-C59</f>
        <v>1238.53360934447</v>
      </c>
      <c r="E59" s="1" t="n">
        <v>0.05</v>
      </c>
      <c r="F59" s="7" t="n">
        <f aca="false">(D59*E59)*1000</f>
        <v>61926.6804672236</v>
      </c>
    </row>
    <row collapsed="false" customFormat="false" customHeight="true" hidden="false" ht="15" outlineLevel="0" r="60">
      <c r="A60" s="5" t="n">
        <v>4</v>
      </c>
      <c r="B60" s="1" t="n">
        <v>1701.66956</v>
      </c>
      <c r="C60" s="8" t="n">
        <f aca="false">+B59*EXP(-0.33)</f>
        <v>2490.89205503692</v>
      </c>
      <c r="D60" s="9" t="n">
        <f aca="false">+B59-C60</f>
        <v>973.859404963083</v>
      </c>
      <c r="E60" s="1" t="n">
        <v>0.064</v>
      </c>
      <c r="F60" s="7" t="n">
        <f aca="false">(D60*E60)*1000</f>
        <v>62327.0019176373</v>
      </c>
    </row>
    <row collapsed="false" customFormat="false" customHeight="true" hidden="false" ht="15" outlineLevel="0" r="61">
      <c r="A61" s="5" t="n">
        <v>5</v>
      </c>
      <c r="B61" s="1" t="n">
        <v>769.511841</v>
      </c>
      <c r="C61" s="8" t="n">
        <f aca="false">+B60*EXP(-0.33)</f>
        <v>1223.37063314266</v>
      </c>
      <c r="D61" s="9" t="n">
        <f aca="false">+B60-C61</f>
        <v>478.298926857337</v>
      </c>
      <c r="E61" s="1" t="n">
        <v>0.067</v>
      </c>
      <c r="F61" s="7" t="n">
        <f aca="false">(D61*E61)*1000</f>
        <v>32046.0280994416</v>
      </c>
    </row>
    <row collapsed="false" customFormat="false" customHeight="true" hidden="false" ht="15" outlineLevel="0" r="62">
      <c r="A62" s="5" t="n">
        <v>6</v>
      </c>
      <c r="B62" s="1" t="n">
        <v>572.991943</v>
      </c>
      <c r="C62" s="8" t="n">
        <f aca="false">+B61*EXP(-0.33)+B62*EXP(-0.33)</f>
        <v>965.157832539768</v>
      </c>
      <c r="D62" s="9" t="n">
        <f aca="false">(B61+B62)-C62</f>
        <v>377.345951460232</v>
      </c>
      <c r="E62" s="1" t="n">
        <v>0.1</v>
      </c>
      <c r="F62" s="7" t="n">
        <f aca="false">(D62*E62)*1000</f>
        <v>37734.5951460232</v>
      </c>
    </row>
    <row collapsed="false" customFormat="false" customHeight="true" hidden="false" ht="15" outlineLevel="0" r="63">
      <c r="F63" s="7" t="n">
        <f aca="false">SUM(F57:F62)</f>
        <v>298950.564345947</v>
      </c>
    </row>
    <row collapsed="false" customFormat="false" customHeight="true" hidden="false" ht="15" outlineLevel="0" r="64">
      <c r="A64" s="1" t="s">
        <v>2</v>
      </c>
      <c r="B64" s="1" t="n">
        <v>1984</v>
      </c>
      <c r="C64" s="1" t="s">
        <v>3</v>
      </c>
      <c r="D64" s="1" t="s">
        <v>24</v>
      </c>
      <c r="E64" s="1" t="s">
        <v>5</v>
      </c>
      <c r="F64" s="1" t="s">
        <v>6</v>
      </c>
    </row>
    <row collapsed="false" customFormat="false" customHeight="true" hidden="false" ht="15" outlineLevel="0" r="65">
      <c r="A65" s="5" t="n">
        <v>0</v>
      </c>
      <c r="B65" s="1" t="n">
        <v>8495.78711</v>
      </c>
      <c r="E65" s="1" t="n">
        <v>0</v>
      </c>
    </row>
    <row collapsed="false" customFormat="false" customHeight="true" hidden="false" ht="15" outlineLevel="0" r="66">
      <c r="A66" s="5" t="n">
        <v>1</v>
      </c>
      <c r="B66" s="1" t="n">
        <v>16162.6973</v>
      </c>
      <c r="C66" s="8" t="n">
        <f aca="false">+B65*EXP(1/2*(-0.33))</f>
        <v>7203.52440184027</v>
      </c>
      <c r="D66" s="9" t="n">
        <f aca="false">+B65-C66</f>
        <v>1292.26270815973</v>
      </c>
      <c r="E66" s="1" t="n">
        <v>0.015</v>
      </c>
      <c r="F66" s="7" t="n">
        <f aca="false">(D66*E66)*1000</f>
        <v>19383.940622396</v>
      </c>
    </row>
    <row collapsed="false" customFormat="false" customHeight="true" hidden="false" ht="15" outlineLevel="0" r="67">
      <c r="A67" s="5" t="n">
        <v>2</v>
      </c>
      <c r="B67" s="1" t="n">
        <v>3387.33105</v>
      </c>
      <c r="C67" s="8" t="n">
        <f aca="false">+B66*EXP(-0.33)</f>
        <v>11619.7466852461</v>
      </c>
      <c r="D67" s="9" t="n">
        <f aca="false">+B66-C67</f>
        <v>4542.95061475389</v>
      </c>
      <c r="E67" s="1" t="n">
        <v>0.038</v>
      </c>
      <c r="F67" s="7" t="n">
        <f aca="false">(D67*E67)*1000</f>
        <v>172632.123360648</v>
      </c>
    </row>
    <row collapsed="false" customFormat="false" customHeight="true" hidden="false" ht="15" outlineLevel="0" r="68">
      <c r="A68" s="5" t="n">
        <v>3</v>
      </c>
      <c r="B68" s="1" t="n">
        <v>2354.04443</v>
      </c>
      <c r="C68" s="8" t="n">
        <f aca="false">+B67*EXP(-0.33)</f>
        <v>2435.23268483589</v>
      </c>
      <c r="D68" s="9" t="n">
        <f aca="false">+B67-C68</f>
        <v>952.098365164113</v>
      </c>
      <c r="E68" s="1" t="n">
        <v>0.05</v>
      </c>
      <c r="F68" s="7" t="n">
        <f aca="false">(D68*E68)*1000</f>
        <v>47604.9182582057</v>
      </c>
    </row>
    <row collapsed="false" customFormat="false" customHeight="true" hidden="false" ht="15" outlineLevel="0" r="69">
      <c r="A69" s="5" t="n">
        <v>4</v>
      </c>
      <c r="B69" s="1" t="n">
        <v>1902.75757</v>
      </c>
      <c r="C69" s="8" t="n">
        <f aca="false">+B68*EXP(-0.33)</f>
        <v>1692.37841028023</v>
      </c>
      <c r="D69" s="9" t="n">
        <f aca="false">+B68-C69</f>
        <v>661.666019719769</v>
      </c>
      <c r="E69" s="1" t="n">
        <v>0.064</v>
      </c>
      <c r="F69" s="7" t="n">
        <f aca="false">(D69*E69)*1000</f>
        <v>42346.6252620652</v>
      </c>
    </row>
    <row collapsed="false" customFormat="false" customHeight="true" hidden="false" ht="15" outlineLevel="0" r="70">
      <c r="A70" s="5" t="n">
        <v>5</v>
      </c>
      <c r="B70" s="1" t="n">
        <v>958.369263</v>
      </c>
      <c r="C70" s="8" t="n">
        <f aca="false">+B69*EXP(-0.33)</f>
        <v>1367.93757604026</v>
      </c>
      <c r="D70" s="9" t="n">
        <f aca="false">+B69-C70</f>
        <v>534.81999395974</v>
      </c>
      <c r="E70" s="1" t="n">
        <v>0.067</v>
      </c>
      <c r="F70" s="7" t="n">
        <f aca="false">(D70*E70)*1000</f>
        <v>35832.9395953026</v>
      </c>
    </row>
    <row collapsed="false" customFormat="false" customHeight="true" hidden="false" ht="15" outlineLevel="0" r="71">
      <c r="A71" s="5" t="n">
        <v>6</v>
      </c>
      <c r="B71" s="1" t="n">
        <v>752.753174</v>
      </c>
      <c r="C71" s="8" t="n">
        <f aca="false">+B70*EXP(-0.33)+B71*EXP(-0.33)</f>
        <v>1230.16653076718</v>
      </c>
      <c r="D71" s="9" t="n">
        <f aca="false">(B70+B71)-C71</f>
        <v>480.955906232824</v>
      </c>
      <c r="E71" s="1" t="n">
        <v>0.1</v>
      </c>
      <c r="F71" s="7" t="n">
        <f aca="false">(D71*E71)*1000</f>
        <v>48095.5906232824</v>
      </c>
    </row>
    <row collapsed="false" customFormat="false" customHeight="true" hidden="false" ht="15" outlineLevel="0" r="72">
      <c r="F72" s="7" t="n">
        <f aca="false">SUM(F66:F71)</f>
        <v>365896.1377219</v>
      </c>
    </row>
    <row collapsed="false" customFormat="false" customHeight="true" hidden="false" ht="15" outlineLevel="0" r="73">
      <c r="A73" s="1" t="s">
        <v>2</v>
      </c>
      <c r="B73" s="1" t="n">
        <v>1985</v>
      </c>
      <c r="C73" s="1" t="s">
        <v>3</v>
      </c>
      <c r="D73" s="1" t="s">
        <v>25</v>
      </c>
      <c r="E73" s="1" t="s">
        <v>5</v>
      </c>
      <c r="F73" s="1" t="s">
        <v>6</v>
      </c>
    </row>
    <row collapsed="false" customFormat="false" customHeight="true" hidden="false" ht="15" outlineLevel="0" r="74">
      <c r="A74" s="5" t="n">
        <v>0</v>
      </c>
      <c r="B74" s="1" t="n">
        <v>6493.10352</v>
      </c>
      <c r="E74" s="1" t="n">
        <v>0</v>
      </c>
    </row>
    <row collapsed="false" customFormat="false" customHeight="true" hidden="false" ht="15" outlineLevel="0" r="75">
      <c r="A75" s="5" t="n">
        <v>1</v>
      </c>
      <c r="B75" s="1" t="n">
        <v>6955.76123</v>
      </c>
      <c r="C75" s="8" t="n">
        <f aca="false">+B74*EXP(1/2*(-0.33))</f>
        <v>5505.46159459908</v>
      </c>
      <c r="D75" s="9" t="n">
        <f aca="false">+B74-C75</f>
        <v>987.641925400915</v>
      </c>
      <c r="E75" s="1" t="n">
        <v>0.015</v>
      </c>
      <c r="F75" s="7" t="n">
        <f aca="false">(D75*E75)*1000</f>
        <v>14814.6288810137</v>
      </c>
    </row>
    <row collapsed="false" customFormat="false" customHeight="true" hidden="false" ht="15" outlineLevel="0" r="76">
      <c r="A76" s="5" t="n">
        <v>2</v>
      </c>
      <c r="B76" s="1" t="n">
        <v>9746.78613</v>
      </c>
      <c r="C76" s="8" t="n">
        <f aca="false">+B75*EXP(-0.33)</f>
        <v>5000.66183233265</v>
      </c>
      <c r="D76" s="9" t="n">
        <f aca="false">+B75-C76</f>
        <v>1955.09939766735</v>
      </c>
      <c r="E76" s="1" t="n">
        <v>0.038</v>
      </c>
      <c r="F76" s="7" t="n">
        <f aca="false">(D76*E76)*1000</f>
        <v>74293.7771113594</v>
      </c>
    </row>
    <row collapsed="false" customFormat="false" customHeight="true" hidden="false" ht="15" outlineLevel="0" r="77">
      <c r="A77" s="5" t="n">
        <v>3</v>
      </c>
      <c r="B77" s="1" t="n">
        <v>1885.75098</v>
      </c>
      <c r="C77" s="8" t="n">
        <f aca="false">+B76*EXP(-0.33)</f>
        <v>7007.19587354212</v>
      </c>
      <c r="D77" s="9" t="n">
        <f aca="false">+B76-C77</f>
        <v>2739.59025645788</v>
      </c>
      <c r="E77" s="1" t="n">
        <v>0.05</v>
      </c>
      <c r="F77" s="7" t="n">
        <f aca="false">(D77*E77)*1000</f>
        <v>136979.512822894</v>
      </c>
    </row>
    <row collapsed="false" customFormat="false" customHeight="true" hidden="false" ht="15" outlineLevel="0" r="78">
      <c r="A78" s="5" t="n">
        <v>4</v>
      </c>
      <c r="B78" s="1" t="n">
        <v>1311.29077</v>
      </c>
      <c r="C78" s="8" t="n">
        <f aca="false">+B77*EXP(-0.33)</f>
        <v>1355.71113486451</v>
      </c>
      <c r="D78" s="9" t="n">
        <f aca="false">+B77-C78</f>
        <v>530.039845135487</v>
      </c>
      <c r="E78" s="1" t="n">
        <v>0.064</v>
      </c>
      <c r="F78" s="7" t="n">
        <f aca="false">(D78*E78)*1000</f>
        <v>33922.5500886711</v>
      </c>
    </row>
    <row collapsed="false" customFormat="false" customHeight="true" hidden="false" ht="15" outlineLevel="0" r="79">
      <c r="A79" s="5" t="n">
        <v>5</v>
      </c>
      <c r="B79" s="1" t="n">
        <v>1097.09216</v>
      </c>
      <c r="C79" s="8" t="n">
        <f aca="false">+B78*EXP(-0.33)</f>
        <v>942.718055983225</v>
      </c>
      <c r="D79" s="9" t="n">
        <f aca="false">+B78-C79</f>
        <v>368.572714016775</v>
      </c>
      <c r="E79" s="1" t="n">
        <v>0.067</v>
      </c>
      <c r="F79" s="7" t="n">
        <f aca="false">(D79*E79)*1000</f>
        <v>24694.3718391239</v>
      </c>
    </row>
    <row collapsed="false" customFormat="false" customHeight="true" hidden="false" ht="15" outlineLevel="0" r="80">
      <c r="A80" s="5" t="n">
        <v>6</v>
      </c>
      <c r="B80" s="1" t="n">
        <v>983.656494</v>
      </c>
      <c r="C80" s="8" t="n">
        <f aca="false">+B79*EXP(-0.33)+B80*EXP(-0.33)</f>
        <v>1495.89959066714</v>
      </c>
      <c r="D80" s="9" t="n">
        <f aca="false">(B79+B80)-C80</f>
        <v>584.849063332865</v>
      </c>
      <c r="E80" s="1" t="n">
        <v>0.1</v>
      </c>
      <c r="F80" s="7" t="n">
        <f aca="false">(D80*E80)*1000</f>
        <v>58484.9063332865</v>
      </c>
    </row>
    <row collapsed="false" customFormat="false" customHeight="true" hidden="false" ht="15" outlineLevel="0" r="81">
      <c r="F81" s="7" t="n">
        <f aca="false">SUM(F75:F80)</f>
        <v>343189.747076349</v>
      </c>
    </row>
    <row collapsed="false" customFormat="false" customHeight="true" hidden="false" ht="15" outlineLevel="0" r="82">
      <c r="A82" s="1" t="s">
        <v>2</v>
      </c>
      <c r="B82" s="1" t="n">
        <v>1986</v>
      </c>
      <c r="C82" s="1" t="s">
        <v>3</v>
      </c>
      <c r="D82" s="1" t="s">
        <v>26</v>
      </c>
      <c r="E82" s="1" t="s">
        <v>5</v>
      </c>
      <c r="F82" s="1" t="s">
        <v>6</v>
      </c>
    </row>
    <row collapsed="false" customFormat="false" customHeight="true" hidden="false" ht="15" outlineLevel="0" r="83">
      <c r="A83" s="5" t="n">
        <v>0</v>
      </c>
      <c r="B83" s="1" t="n">
        <v>5414.17383</v>
      </c>
      <c r="E83" s="1" t="n">
        <v>0</v>
      </c>
    </row>
    <row collapsed="false" customFormat="false" customHeight="true" hidden="false" ht="15" outlineLevel="0" r="84">
      <c r="A84" s="5" t="n">
        <v>1</v>
      </c>
      <c r="B84" s="1" t="n">
        <v>5326.55859</v>
      </c>
      <c r="C84" s="8" t="n">
        <f aca="false">+B83*EXP(1/2*(-0.33))</f>
        <v>4590.64390329456</v>
      </c>
      <c r="D84" s="9" t="n">
        <f aca="false">+B83-C84</f>
        <v>823.529926705442</v>
      </c>
      <c r="E84" s="1" t="n">
        <v>0.015</v>
      </c>
      <c r="F84" s="7" t="n">
        <f aca="false">(D84*E84)*1000</f>
        <v>12352.9489005816</v>
      </c>
    </row>
    <row collapsed="false" customFormat="false" customHeight="true" hidden="false" ht="15" outlineLevel="0" r="85">
      <c r="A85" s="5" t="n">
        <v>2</v>
      </c>
      <c r="B85" s="1" t="n">
        <v>4310.13477</v>
      </c>
      <c r="C85" s="8" t="n">
        <f aca="false">+B84*EXP(-0.33)</f>
        <v>3829.3893878667</v>
      </c>
      <c r="D85" s="9" t="n">
        <f aca="false">+B84-C85</f>
        <v>1497.1692021333</v>
      </c>
      <c r="E85" s="1" t="n">
        <v>0.038</v>
      </c>
      <c r="F85" s="7" t="n">
        <f aca="false">(D85*E85)*1000</f>
        <v>56892.4296810655</v>
      </c>
    </row>
    <row collapsed="false" customFormat="false" customHeight="true" hidden="false" ht="15" outlineLevel="0" r="86">
      <c r="A86" s="5" t="n">
        <v>3</v>
      </c>
      <c r="B86" s="1" t="n">
        <v>5457.83691</v>
      </c>
      <c r="C86" s="8" t="n">
        <f aca="false">+B85*EXP(-0.33)</f>
        <v>3098.65818044316</v>
      </c>
      <c r="D86" s="9" t="n">
        <f aca="false">+B85-C86</f>
        <v>1211.47658955684</v>
      </c>
      <c r="E86" s="1" t="n">
        <v>0.05</v>
      </c>
      <c r="F86" s="7" t="n">
        <f aca="false">(D86*E86)*1000</f>
        <v>60573.8294778422</v>
      </c>
    </row>
    <row collapsed="false" customFormat="false" customHeight="true" hidden="false" ht="15" outlineLevel="0" r="87">
      <c r="A87" s="5" t="n">
        <v>4</v>
      </c>
      <c r="B87" s="1" t="n">
        <v>1054.96155</v>
      </c>
      <c r="C87" s="8" t="n">
        <f aca="false">+B86*EXP(-0.33)</f>
        <v>3923.76848779977</v>
      </c>
      <c r="D87" s="9" t="n">
        <f aca="false">+B86-C87</f>
        <v>1534.06842220023</v>
      </c>
      <c r="E87" s="1" t="n">
        <v>0.064</v>
      </c>
      <c r="F87" s="7" t="n">
        <f aca="false">(D87*E87)*1000</f>
        <v>98180.3790208149</v>
      </c>
    </row>
    <row collapsed="false" customFormat="false" customHeight="true" hidden="false" ht="15" outlineLevel="0" r="88">
      <c r="A88" s="5" t="n">
        <v>5</v>
      </c>
      <c r="B88" s="1" t="n">
        <v>757.809875</v>
      </c>
      <c r="C88" s="8" t="n">
        <f aca="false">+B87*EXP(-0.33)</f>
        <v>758.436896153132</v>
      </c>
      <c r="D88" s="9" t="n">
        <f aca="false">+B87-C88</f>
        <v>296.524653846868</v>
      </c>
      <c r="E88" s="1" t="n">
        <v>0.067</v>
      </c>
      <c r="F88" s="7" t="n">
        <f aca="false">(D88*E88)*1000</f>
        <v>19867.1518077402</v>
      </c>
    </row>
    <row collapsed="false" customFormat="false" customHeight="true" hidden="false" ht="15" outlineLevel="0" r="89">
      <c r="A89" s="5" t="n">
        <v>6</v>
      </c>
      <c r="B89" s="1" t="n">
        <v>1217.30542</v>
      </c>
      <c r="C89" s="8" t="n">
        <f aca="false">+B88*EXP(-0.33)+B89*EXP(-0.33)</f>
        <v>1419.9572618399</v>
      </c>
      <c r="D89" s="9" t="n">
        <f aca="false">(B88+B89)-C89</f>
        <v>555.1580331601</v>
      </c>
      <c r="E89" s="1" t="n">
        <v>0.1</v>
      </c>
      <c r="F89" s="7" t="n">
        <f aca="false">(D89*E89)*1000</f>
        <v>55515.80331601</v>
      </c>
    </row>
    <row collapsed="false" customFormat="false" customHeight="true" hidden="false" ht="15" outlineLevel="0" r="90">
      <c r="F90" s="7" t="n">
        <f aca="false">SUM(F84:F89)</f>
        <v>303382.542204054</v>
      </c>
    </row>
    <row collapsed="false" customFormat="false" customHeight="true" hidden="false" ht="15" outlineLevel="0" r="91">
      <c r="A91" s="1" t="s">
        <v>2</v>
      </c>
      <c r="B91" s="1" t="n">
        <v>1987</v>
      </c>
      <c r="C91" s="1" t="s">
        <v>3</v>
      </c>
      <c r="D91" s="1" t="s">
        <v>27</v>
      </c>
      <c r="E91" s="1" t="s">
        <v>5</v>
      </c>
      <c r="F91" s="1" t="s">
        <v>6</v>
      </c>
    </row>
    <row collapsed="false" customFormat="false" customHeight="true" hidden="false" ht="15" outlineLevel="0" r="92">
      <c r="A92" s="5" t="n">
        <v>0</v>
      </c>
      <c r="B92" s="1" t="n">
        <v>9065.91797</v>
      </c>
      <c r="E92" s="1" t="n">
        <v>0</v>
      </c>
    </row>
    <row collapsed="false" customFormat="false" customHeight="true" hidden="false" ht="15" outlineLevel="0" r="93">
      <c r="A93" s="5" t="n">
        <v>1</v>
      </c>
      <c r="B93" s="1" t="n">
        <v>4398.93848</v>
      </c>
      <c r="C93" s="8" t="n">
        <f aca="false">+B92*EXP(1/2*(-0.33))</f>
        <v>7686.9347685405</v>
      </c>
      <c r="D93" s="9" t="n">
        <f aca="false">+B92-C93</f>
        <v>1378.9832014595</v>
      </c>
      <c r="E93" s="1" t="n">
        <v>0.015</v>
      </c>
      <c r="F93" s="7" t="n">
        <f aca="false">(D93*E93)*1000</f>
        <v>20684.7480218925</v>
      </c>
    </row>
    <row collapsed="false" customFormat="false" customHeight="true" hidden="false" ht="15" outlineLevel="0" r="94">
      <c r="A94" s="5" t="n">
        <v>2</v>
      </c>
      <c r="B94" s="1" t="n">
        <v>3195.56665</v>
      </c>
      <c r="C94" s="8" t="n">
        <f aca="false">+B93*EXP(-0.33)</f>
        <v>3162.50127517896</v>
      </c>
      <c r="D94" s="9" t="n">
        <f aca="false">+B93-C94</f>
        <v>1236.43720482104</v>
      </c>
      <c r="E94" s="1" t="n">
        <v>0.038</v>
      </c>
      <c r="F94" s="7" t="n">
        <f aca="false">(D94*E94)*1000</f>
        <v>46984.6137831994</v>
      </c>
    </row>
    <row collapsed="false" customFormat="false" customHeight="true" hidden="false" ht="15" outlineLevel="0" r="95">
      <c r="A95" s="5" t="n">
        <v>3</v>
      </c>
      <c r="B95" s="1" t="n">
        <v>2276.98193</v>
      </c>
      <c r="C95" s="8" t="n">
        <f aca="false">+B94*EXP(-0.33)</f>
        <v>2297.36870644855</v>
      </c>
      <c r="D95" s="9" t="n">
        <f aca="false">+B94-C95</f>
        <v>898.197943551447</v>
      </c>
      <c r="E95" s="1" t="n">
        <v>0.05</v>
      </c>
      <c r="F95" s="7" t="n">
        <f aca="false">(D95*E95)*1000</f>
        <v>44909.8971775723</v>
      </c>
    </row>
    <row collapsed="false" customFormat="false" customHeight="true" hidden="false" ht="15" outlineLevel="0" r="96">
      <c r="A96" s="5" t="n">
        <v>4</v>
      </c>
      <c r="B96" s="1" t="n">
        <v>2937.86084</v>
      </c>
      <c r="C96" s="8" t="n">
        <f aca="false">+B95*EXP(-0.33)</f>
        <v>1636.97635007263</v>
      </c>
      <c r="D96" s="9" t="n">
        <f aca="false">+B95-C96</f>
        <v>640.005579927367</v>
      </c>
      <c r="E96" s="1" t="n">
        <v>0.064</v>
      </c>
      <c r="F96" s="7" t="n">
        <f aca="false">(D96*E96)*1000</f>
        <v>40960.3571153515</v>
      </c>
    </row>
    <row collapsed="false" customFormat="false" customHeight="true" hidden="false" ht="15" outlineLevel="0" r="97">
      <c r="A97" s="5" t="n">
        <v>5</v>
      </c>
      <c r="B97" s="1" t="n">
        <v>562.558777</v>
      </c>
      <c r="C97" s="8" t="n">
        <f aca="false">+B96*EXP(-0.33)</f>
        <v>2112.09788339625</v>
      </c>
      <c r="D97" s="9" t="n">
        <f aca="false">+B96-C97</f>
        <v>825.762956603745</v>
      </c>
      <c r="E97" s="1" t="n">
        <v>0.067</v>
      </c>
      <c r="F97" s="7" t="n">
        <f aca="false">(D97*E97)*1000</f>
        <v>55326.1180924509</v>
      </c>
    </row>
    <row collapsed="false" customFormat="false" customHeight="true" hidden="false" ht="15" outlineLevel="0" r="98">
      <c r="A98" s="5" t="n">
        <v>6</v>
      </c>
      <c r="B98" s="1" t="n">
        <v>1104.11255</v>
      </c>
      <c r="C98" s="8" t="n">
        <f aca="false">+B97*EXP(-0.33)+B98*EXP(-0.33)</f>
        <v>1198.20957281078</v>
      </c>
      <c r="D98" s="9" t="n">
        <f aca="false">(B97+B98)-C98</f>
        <v>468.461754189217</v>
      </c>
      <c r="E98" s="1" t="n">
        <v>0.1</v>
      </c>
      <c r="F98" s="7" t="n">
        <f aca="false">(D98*E98)*1000</f>
        <v>46846.1754189217</v>
      </c>
    </row>
    <row collapsed="false" customFormat="false" customHeight="true" hidden="false" ht="15" outlineLevel="0" r="99">
      <c r="F99" s="7" t="n">
        <f aca="false">SUM(F93:F98)</f>
        <v>255711.909609388</v>
      </c>
    </row>
    <row collapsed="false" customFormat="false" customHeight="true" hidden="false" ht="15" outlineLevel="0" r="100">
      <c r="A100" s="1" t="s">
        <v>2</v>
      </c>
      <c r="B100" s="1" t="n">
        <v>1988</v>
      </c>
      <c r="C100" s="1" t="s">
        <v>3</v>
      </c>
      <c r="D100" s="1" t="s">
        <v>28</v>
      </c>
      <c r="E100" s="1" t="s">
        <v>5</v>
      </c>
      <c r="F100" s="1" t="s">
        <v>6</v>
      </c>
    </row>
    <row collapsed="false" customFormat="false" customHeight="true" hidden="false" ht="15" outlineLevel="0" r="101">
      <c r="A101" s="5" t="n">
        <v>0</v>
      </c>
      <c r="B101" s="1" t="n">
        <v>5824.30762</v>
      </c>
      <c r="E101" s="1" t="n">
        <v>0</v>
      </c>
    </row>
    <row collapsed="false" customFormat="false" customHeight="true" hidden="false" ht="15" outlineLevel="0" r="102">
      <c r="A102" s="5" t="n">
        <v>1</v>
      </c>
      <c r="B102" s="1" t="n">
        <v>7179.42725</v>
      </c>
      <c r="C102" s="8" t="n">
        <f aca="false">+B101*EXP(1/2*(-0.33))</f>
        <v>4938.39376166927</v>
      </c>
      <c r="D102" s="9" t="n">
        <f aca="false">+B101-C102</f>
        <v>885.913858330727</v>
      </c>
      <c r="E102" s="1" t="n">
        <v>0.015</v>
      </c>
      <c r="F102" s="7" t="n">
        <f aca="false">(D102*E102)*1000</f>
        <v>13288.7078749609</v>
      </c>
    </row>
    <row collapsed="false" customFormat="false" customHeight="true" hidden="false" ht="15" outlineLevel="0" r="103">
      <c r="A103" s="5" t="n">
        <v>2</v>
      </c>
      <c r="B103" s="1" t="n">
        <v>2655.15552</v>
      </c>
      <c r="C103" s="8" t="n">
        <f aca="false">+B102*EXP(-0.33)</f>
        <v>5161.46064247291</v>
      </c>
      <c r="D103" s="9" t="n">
        <f aca="false">+B102-C103</f>
        <v>2017.96660752709</v>
      </c>
      <c r="E103" s="1" t="n">
        <v>0.038</v>
      </c>
      <c r="F103" s="7" t="n">
        <f aca="false">(D103*E103)*1000</f>
        <v>76682.7310860296</v>
      </c>
    </row>
    <row collapsed="false" customFormat="false" customHeight="true" hidden="false" ht="15" outlineLevel="0" r="104">
      <c r="A104" s="5" t="n">
        <v>3</v>
      </c>
      <c r="B104" s="1" t="n">
        <v>1700.61194</v>
      </c>
      <c r="C104" s="8" t="n">
        <f aca="false">+B103*EXP(-0.33)</f>
        <v>1908.85431928079</v>
      </c>
      <c r="D104" s="9" t="n">
        <f aca="false">+B103-C104</f>
        <v>746.301200719213</v>
      </c>
      <c r="E104" s="1" t="n">
        <v>0.05</v>
      </c>
      <c r="F104" s="7" t="n">
        <f aca="false">(D104*E104)*1000</f>
        <v>37315.0600359606</v>
      </c>
    </row>
    <row collapsed="false" customFormat="false" customHeight="true" hidden="false" ht="15" outlineLevel="0" r="105">
      <c r="A105" s="5" t="n">
        <v>4</v>
      </c>
      <c r="B105" s="1" t="n">
        <v>1215.21704</v>
      </c>
      <c r="C105" s="8" t="n">
        <f aca="false">+B104*EXP(-0.33)</f>
        <v>1222.61028502371</v>
      </c>
      <c r="D105" s="9" t="n">
        <f aca="false">+B104-C105</f>
        <v>478.001654976289</v>
      </c>
      <c r="E105" s="1" t="n">
        <v>0.064</v>
      </c>
      <c r="F105" s="7" t="n">
        <f aca="false">(D105*E105)*1000</f>
        <v>30592.1059184825</v>
      </c>
    </row>
    <row collapsed="false" customFormat="false" customHeight="true" hidden="false" ht="15" outlineLevel="0" r="106">
      <c r="A106" s="5" t="n">
        <v>5</v>
      </c>
      <c r="B106" s="1" t="n">
        <v>1587.85168</v>
      </c>
      <c r="C106" s="8" t="n">
        <f aca="false">+B105*EXP(-0.33)</f>
        <v>873.648371326894</v>
      </c>
      <c r="D106" s="9" t="n">
        <f aca="false">+B105-C106</f>
        <v>341.568668673106</v>
      </c>
      <c r="E106" s="1" t="n">
        <v>0.067</v>
      </c>
      <c r="F106" s="7" t="n">
        <f aca="false">(D106*E106)*1000</f>
        <v>22885.1008010981</v>
      </c>
    </row>
    <row collapsed="false" customFormat="false" customHeight="true" hidden="false" ht="15" outlineLevel="0" r="107">
      <c r="A107" s="5" t="n">
        <v>6</v>
      </c>
      <c r="B107" s="1" t="n">
        <v>942.791809</v>
      </c>
      <c r="C107" s="8" t="n">
        <f aca="false">+B106*EXP(-0.33)+B107*EXP(-0.33)</f>
        <v>1819.33966509708</v>
      </c>
      <c r="D107" s="9" t="n">
        <f aca="false">(B106+B107)-C107</f>
        <v>711.303823902925</v>
      </c>
      <c r="E107" s="1" t="n">
        <v>0.1</v>
      </c>
      <c r="F107" s="7" t="n">
        <f aca="false">(D107*E107)*1000</f>
        <v>71130.3823902925</v>
      </c>
    </row>
    <row collapsed="false" customFormat="false" customHeight="true" hidden="false" ht="15" outlineLevel="0" r="108">
      <c r="F108" s="7" t="n">
        <f aca="false">SUM(F102:F107)</f>
        <v>251894.088106824</v>
      </c>
    </row>
    <row collapsed="false" customFormat="false" customHeight="true" hidden="false" ht="15" outlineLevel="0" r="109">
      <c r="A109" s="1" t="s">
        <v>2</v>
      </c>
      <c r="B109" s="1" t="n">
        <v>1989</v>
      </c>
      <c r="C109" s="1" t="s">
        <v>3</v>
      </c>
      <c r="D109" s="1" t="s">
        <v>29</v>
      </c>
      <c r="E109" s="1" t="s">
        <v>5</v>
      </c>
      <c r="F109" s="1" t="s">
        <v>6</v>
      </c>
    </row>
    <row collapsed="false" customFormat="false" customHeight="true" hidden="false" ht="15" outlineLevel="0" r="110">
      <c r="A110" s="5" t="n">
        <v>0</v>
      </c>
      <c r="B110" s="1" t="n">
        <v>5776.61475</v>
      </c>
      <c r="E110" s="1" t="n">
        <v>0</v>
      </c>
    </row>
    <row collapsed="false" customFormat="false" customHeight="true" hidden="false" ht="15" outlineLevel="0" r="111">
      <c r="A111" s="5" t="n">
        <v>1</v>
      </c>
      <c r="B111" s="1" t="n">
        <v>4589.90088</v>
      </c>
      <c r="C111" s="8" t="n">
        <f aca="false">+B110*EXP(1/2*(-0.33))</f>
        <v>4897.95527746639</v>
      </c>
      <c r="D111" s="9" t="n">
        <f aca="false">+B110-C111</f>
        <v>878.65947253361</v>
      </c>
      <c r="E111" s="1" t="n">
        <v>0.015</v>
      </c>
      <c r="F111" s="7" t="n">
        <f aca="false">(D111*E111)*1000</f>
        <v>13179.8920880041</v>
      </c>
    </row>
    <row collapsed="false" customFormat="false" customHeight="true" hidden="false" ht="15" outlineLevel="0" r="112">
      <c r="A112" s="5" t="n">
        <v>2</v>
      </c>
      <c r="B112" s="1" t="n">
        <v>4317.18311</v>
      </c>
      <c r="C112" s="8" t="n">
        <f aca="false">+B111*EXP(-0.33)</f>
        <v>3299.78867673208</v>
      </c>
      <c r="D112" s="9" t="n">
        <f aca="false">+B111-C112</f>
        <v>1290.11220326792</v>
      </c>
      <c r="E112" s="1" t="n">
        <v>0.038</v>
      </c>
      <c r="F112" s="7" t="n">
        <f aca="false">(D112*E112)*1000</f>
        <v>49024.2637241808</v>
      </c>
    </row>
    <row collapsed="false" customFormat="false" customHeight="true" hidden="false" ht="15" outlineLevel="0" r="113">
      <c r="A113" s="5" t="n">
        <v>3</v>
      </c>
      <c r="B113" s="1" t="n">
        <v>1412.70874</v>
      </c>
      <c r="C113" s="8" t="n">
        <f aca="false">+B112*EXP(-0.33)</f>
        <v>3103.72539935045</v>
      </c>
      <c r="D113" s="9" t="n">
        <f aca="false">+B112-C113</f>
        <v>1213.45771064955</v>
      </c>
      <c r="E113" s="1" t="n">
        <v>0.05</v>
      </c>
      <c r="F113" s="7" t="n">
        <f aca="false">(D113*E113)*1000</f>
        <v>60672.8855324773</v>
      </c>
    </row>
    <row collapsed="false" customFormat="false" customHeight="true" hidden="false" ht="15" outlineLevel="0" r="114">
      <c r="A114" s="5" t="n">
        <v>4</v>
      </c>
      <c r="B114" s="1" t="n">
        <v>892.187683</v>
      </c>
      <c r="C114" s="8" t="n">
        <f aca="false">+B113*EXP(-0.33)</f>
        <v>1015.62984161271</v>
      </c>
      <c r="D114" s="9" t="n">
        <f aca="false">+B113-C114</f>
        <v>397.078898387288</v>
      </c>
      <c r="E114" s="1" t="n">
        <v>0.064</v>
      </c>
      <c r="F114" s="7" t="n">
        <f aca="false">(D114*E114)*1000</f>
        <v>25413.0494967864</v>
      </c>
    </row>
    <row collapsed="false" customFormat="false" customHeight="true" hidden="false" ht="15" outlineLevel="0" r="115">
      <c r="A115" s="5" t="n">
        <v>5</v>
      </c>
      <c r="B115" s="1" t="n">
        <v>645.909302</v>
      </c>
      <c r="C115" s="8" t="n">
        <f aca="false">+B114*EXP(-0.33)</f>
        <v>641.41489998434</v>
      </c>
      <c r="D115" s="9" t="n">
        <f aca="false">+B114-C115</f>
        <v>250.77278301566</v>
      </c>
      <c r="E115" s="1" t="n">
        <v>0.067</v>
      </c>
      <c r="F115" s="7" t="n">
        <f aca="false">(D115*E115)*1000</f>
        <v>16801.7764620492</v>
      </c>
    </row>
    <row collapsed="false" customFormat="false" customHeight="true" hidden="false" ht="15" outlineLevel="0" r="116">
      <c r="A116" s="5" t="n">
        <v>6</v>
      </c>
      <c r="B116" s="1" t="n">
        <v>1381.9928</v>
      </c>
      <c r="C116" s="8" t="n">
        <f aca="false">+B115*EXP(-0.33)+B116*EXP(-0.33)</f>
        <v>1457.90695020429</v>
      </c>
      <c r="D116" s="9" t="n">
        <f aca="false">(B115+B116)-C116</f>
        <v>569.995151795709</v>
      </c>
      <c r="E116" s="1" t="n">
        <v>0.1</v>
      </c>
      <c r="F116" s="7" t="n">
        <f aca="false">(D116*E116)*1000</f>
        <v>56999.5151795709</v>
      </c>
    </row>
    <row collapsed="false" customFormat="false" customHeight="true" hidden="false" ht="15" outlineLevel="0" r="117">
      <c r="F117" s="7" t="n">
        <f aca="false">SUM(F111:F116)</f>
        <v>222091.382483069</v>
      </c>
    </row>
    <row collapsed="false" customFormat="false" customHeight="true" hidden="false" ht="15" outlineLevel="0" r="118">
      <c r="A118" s="1" t="s">
        <v>2</v>
      </c>
      <c r="B118" s="1" t="n">
        <v>1990</v>
      </c>
      <c r="C118" s="1" t="s">
        <v>3</v>
      </c>
      <c r="D118" s="1" t="s">
        <v>30</v>
      </c>
      <c r="E118" s="1" t="s">
        <v>5</v>
      </c>
      <c r="F118" s="1" t="s">
        <v>6</v>
      </c>
    </row>
    <row collapsed="false" customFormat="false" customHeight="true" hidden="false" ht="15" outlineLevel="0" r="119">
      <c r="A119" s="5" t="n">
        <v>0</v>
      </c>
      <c r="B119" s="1" t="n">
        <v>5442.45508</v>
      </c>
      <c r="E119" s="1" t="n">
        <v>0</v>
      </c>
    </row>
    <row collapsed="false" customFormat="false" customHeight="true" hidden="false" ht="15" outlineLevel="0" r="120">
      <c r="A120" s="5" t="n">
        <v>1</v>
      </c>
      <c r="B120" s="1" t="n">
        <v>4571.67578</v>
      </c>
      <c r="C120" s="8" t="n">
        <f aca="false">+B119*EXP(1/2*(-0.33))</f>
        <v>4614.62339711329</v>
      </c>
      <c r="D120" s="9" t="n">
        <f aca="false">+B119-C120</f>
        <v>827.831682886706</v>
      </c>
      <c r="E120" s="1" t="n">
        <v>0.015</v>
      </c>
      <c r="F120" s="7" t="n">
        <f aca="false">(D120*E120)*1000</f>
        <v>12417.4752433006</v>
      </c>
    </row>
    <row collapsed="false" customFormat="false" customHeight="true" hidden="false" ht="15" outlineLevel="0" r="121">
      <c r="A121" s="5" t="n">
        <v>2</v>
      </c>
      <c r="B121" s="1" t="n">
        <v>2747.31982</v>
      </c>
      <c r="C121" s="8" t="n">
        <f aca="false">+B120*EXP(-0.33)</f>
        <v>3286.68621979791</v>
      </c>
      <c r="D121" s="9" t="n">
        <f aca="false">+B120-C121</f>
        <v>1284.98956020209</v>
      </c>
      <c r="E121" s="1" t="n">
        <v>0.038</v>
      </c>
      <c r="F121" s="7" t="n">
        <f aca="false">(D121*E121)*1000</f>
        <v>48829.6032876793</v>
      </c>
    </row>
    <row collapsed="false" customFormat="false" customHeight="true" hidden="false" ht="15" outlineLevel="0" r="122">
      <c r="A122" s="5" t="n">
        <v>3</v>
      </c>
      <c r="B122" s="1" t="n">
        <v>2269.70459</v>
      </c>
      <c r="C122" s="8" t="n">
        <f aca="false">+B121*EXP(-0.33)</f>
        <v>1975.11342192593</v>
      </c>
      <c r="D122" s="9" t="n">
        <f aca="false">+B121-C122</f>
        <v>772.206398074073</v>
      </c>
      <c r="E122" s="1" t="n">
        <v>0.05</v>
      </c>
      <c r="F122" s="7" t="n">
        <f aca="false">(D122*E122)*1000</f>
        <v>38610.3199037036</v>
      </c>
    </row>
    <row collapsed="false" customFormat="false" customHeight="true" hidden="false" ht="15" outlineLevel="0" r="123">
      <c r="A123" s="5" t="n">
        <v>4</v>
      </c>
      <c r="B123" s="1" t="n">
        <v>719.714355</v>
      </c>
      <c r="C123" s="8" t="n">
        <f aca="false">+B122*EXP(-0.33)</f>
        <v>1631.74449763038</v>
      </c>
      <c r="D123" s="9" t="n">
        <f aca="false">+B122-C123</f>
        <v>637.960092369621</v>
      </c>
      <c r="E123" s="1" t="n">
        <v>0.064</v>
      </c>
      <c r="F123" s="7" t="n">
        <f aca="false">(D123*E123)*1000</f>
        <v>40829.4459116557</v>
      </c>
    </row>
    <row collapsed="false" customFormat="false" customHeight="true" hidden="false" ht="15" outlineLevel="0" r="124">
      <c r="A124" s="5" t="n">
        <v>5</v>
      </c>
      <c r="B124" s="1" t="n">
        <v>463.61322</v>
      </c>
      <c r="C124" s="8" t="n">
        <f aca="false">+B123*EXP(-0.33)</f>
        <v>517.419731101151</v>
      </c>
      <c r="D124" s="9" t="n">
        <f aca="false">+B123-C124</f>
        <v>202.294623898849</v>
      </c>
      <c r="E124" s="1" t="n">
        <v>0.067</v>
      </c>
      <c r="F124" s="7" t="n">
        <f aca="false">(D124*E124)*1000</f>
        <v>13553.7398012229</v>
      </c>
    </row>
    <row collapsed="false" customFormat="false" customHeight="true" hidden="false" ht="15" outlineLevel="0" r="125">
      <c r="A125" s="5" t="n">
        <v>6</v>
      </c>
      <c r="B125" s="1" t="n">
        <v>1114.94165</v>
      </c>
      <c r="C125" s="8" t="n">
        <f aca="false">+B124*EXP(-0.33)+B125*EXP(-0.33)</f>
        <v>1134.86056056755</v>
      </c>
      <c r="D125" s="9" t="n">
        <f aca="false">(B124+B125)-C125</f>
        <v>443.694309432451</v>
      </c>
      <c r="E125" s="1" t="n">
        <v>0.1</v>
      </c>
      <c r="F125" s="7" t="n">
        <f aca="false">(D125*E125)*1000</f>
        <v>44369.4309432451</v>
      </c>
    </row>
    <row collapsed="false" customFormat="false" customHeight="true" hidden="false" ht="15" outlineLevel="0" r="126">
      <c r="F126" s="7" t="n">
        <f aca="false">SUM(F120:F125)</f>
        <v>198610.015090807</v>
      </c>
    </row>
    <row collapsed="false" customFormat="false" customHeight="true" hidden="false" ht="15" outlineLevel="0" r="127">
      <c r="A127" s="1" t="s">
        <v>2</v>
      </c>
      <c r="B127" s="1" t="n">
        <v>1991</v>
      </c>
      <c r="C127" s="1" t="s">
        <v>3</v>
      </c>
      <c r="D127" s="1" t="s">
        <v>31</v>
      </c>
      <c r="E127" s="1" t="s">
        <v>5</v>
      </c>
      <c r="F127" s="1" t="s">
        <v>6</v>
      </c>
    </row>
    <row collapsed="false" customFormat="false" customHeight="true" hidden="false" ht="15" outlineLevel="0" r="128">
      <c r="A128" s="5" t="n">
        <v>0</v>
      </c>
      <c r="B128" s="1" t="n">
        <v>12550.2646</v>
      </c>
      <c r="E128" s="1" t="n">
        <v>0</v>
      </c>
    </row>
    <row collapsed="false" customFormat="false" customHeight="true" hidden="false" ht="15" outlineLevel="0" r="129">
      <c r="A129" s="5" t="n">
        <v>1</v>
      </c>
      <c r="B129" s="1" t="n">
        <v>4304.8457</v>
      </c>
      <c r="C129" s="8" t="n">
        <f aca="false">+B128*EXP(1/2*(-0.33))</f>
        <v>10641.2903389774</v>
      </c>
      <c r="D129" s="9" t="n">
        <f aca="false">+B128-C129</f>
        <v>1908.97426102255</v>
      </c>
      <c r="E129" s="1" t="n">
        <v>0.015</v>
      </c>
      <c r="F129" s="7" t="n">
        <f aca="false">(D129*E129)*1000</f>
        <v>28634.6139153383</v>
      </c>
    </row>
    <row collapsed="false" customFormat="false" customHeight="true" hidden="false" ht="15" outlineLevel="0" r="130">
      <c r="A130" s="5" t="n">
        <v>2</v>
      </c>
      <c r="B130" s="1" t="n">
        <v>2691.07593</v>
      </c>
      <c r="C130" s="8" t="n">
        <f aca="false">+B129*EXP(-0.33)</f>
        <v>3094.85574249237</v>
      </c>
      <c r="D130" s="9" t="n">
        <f aca="false">+B129-C130</f>
        <v>1209.98995750763</v>
      </c>
      <c r="E130" s="1" t="n">
        <v>0.038</v>
      </c>
      <c r="F130" s="7" t="n">
        <f aca="false">(D130*E130)*1000</f>
        <v>45979.6183852898</v>
      </c>
    </row>
    <row collapsed="false" customFormat="false" customHeight="true" hidden="false" ht="15" outlineLevel="0" r="131">
      <c r="A131" s="5" t="n">
        <v>3</v>
      </c>
      <c r="B131" s="1" t="n">
        <v>1412.91589</v>
      </c>
      <c r="C131" s="8" t="n">
        <f aca="false">+B130*EXP(-0.33)</f>
        <v>1934.67835454439</v>
      </c>
      <c r="D131" s="9" t="n">
        <f aca="false">+B130-C131</f>
        <v>756.397575455607</v>
      </c>
      <c r="E131" s="1" t="n">
        <v>0.05</v>
      </c>
      <c r="F131" s="7" t="n">
        <f aca="false">(D131*E131)*1000</f>
        <v>37819.8787727804</v>
      </c>
    </row>
    <row collapsed="false" customFormat="false" customHeight="true" hidden="false" ht="15" outlineLevel="0" r="132">
      <c r="A132" s="5" t="n">
        <v>4</v>
      </c>
      <c r="B132" s="1" t="n">
        <v>1093.48511</v>
      </c>
      <c r="C132" s="8" t="n">
        <f aca="false">+B131*EXP(-0.33)</f>
        <v>1015.77876666409</v>
      </c>
      <c r="D132" s="9" t="n">
        <f aca="false">+B131-C132</f>
        <v>397.137123335907</v>
      </c>
      <c r="E132" s="1" t="n">
        <v>0.064</v>
      </c>
      <c r="F132" s="7" t="n">
        <f aca="false">(D132*E132)*1000</f>
        <v>25416.7758934981</v>
      </c>
    </row>
    <row collapsed="false" customFormat="false" customHeight="true" hidden="false" ht="15" outlineLevel="0" r="133">
      <c r="A133" s="5" t="n">
        <v>5</v>
      </c>
      <c r="B133" s="1" t="n">
        <v>342.477997</v>
      </c>
      <c r="C133" s="8" t="n">
        <f aca="false">+B132*EXP(-0.33)</f>
        <v>786.132397733421</v>
      </c>
      <c r="D133" s="9" t="n">
        <f aca="false">+B132-C133</f>
        <v>307.35271226658</v>
      </c>
      <c r="E133" s="1" t="n">
        <v>0.067</v>
      </c>
      <c r="F133" s="7" t="n">
        <f aca="false">(D133*E133)*1000</f>
        <v>20592.6317218608</v>
      </c>
    </row>
    <row collapsed="false" customFormat="false" customHeight="true" hidden="false" ht="15" outlineLevel="0" r="134">
      <c r="A134" s="5" t="n">
        <v>6</v>
      </c>
      <c r="B134" s="1" t="n">
        <v>826.764343</v>
      </c>
      <c r="C134" s="8" t="n">
        <f aca="false">+B133*EXP(-0.33)+B134*EXP(-0.33)</f>
        <v>840.596068359482</v>
      </c>
      <c r="D134" s="9" t="n">
        <f aca="false">(B133+B134)-C134</f>
        <v>328.646271640518</v>
      </c>
      <c r="E134" s="1" t="n">
        <v>0.1</v>
      </c>
      <c r="F134" s="7" t="n">
        <f aca="false">(D134*E134)*1000</f>
        <v>32864.6271640518</v>
      </c>
    </row>
    <row collapsed="false" customFormat="false" customHeight="true" hidden="false" ht="15" outlineLevel="0" r="135">
      <c r="F135" s="7" t="n">
        <f aca="false">SUM(F129:F134)</f>
        <v>191308.145852819</v>
      </c>
    </row>
    <row collapsed="false" customFormat="false" customHeight="true" hidden="false" ht="15" outlineLevel="0" r="136">
      <c r="A136" s="1" t="s">
        <v>2</v>
      </c>
      <c r="B136" s="1" t="n">
        <v>1992</v>
      </c>
      <c r="C136" s="1" t="s">
        <v>3</v>
      </c>
      <c r="D136" s="1" t="s">
        <v>32</v>
      </c>
      <c r="E136" s="1" t="s">
        <v>5</v>
      </c>
      <c r="F136" s="1" t="s">
        <v>6</v>
      </c>
    </row>
    <row collapsed="false" customFormat="false" customHeight="true" hidden="false" ht="15" outlineLevel="0" r="137">
      <c r="A137" s="5" t="n">
        <v>0</v>
      </c>
      <c r="B137" s="1" t="n">
        <v>10368.21</v>
      </c>
      <c r="E137" s="1" t="n">
        <v>0</v>
      </c>
    </row>
    <row collapsed="false" customFormat="false" customHeight="true" hidden="false" ht="15" outlineLevel="0" r="138">
      <c r="A138" s="5" t="n">
        <v>1</v>
      </c>
      <c r="B138" s="1" t="n">
        <v>9969.02051</v>
      </c>
      <c r="C138" s="8" t="n">
        <f aca="false">+B137*EXP(1/2*(-0.33))</f>
        <v>8791.13998166137</v>
      </c>
      <c r="D138" s="9" t="n">
        <f aca="false">+B137-C138</f>
        <v>1577.07001833863</v>
      </c>
      <c r="E138" s="1" t="n">
        <v>0.015</v>
      </c>
      <c r="F138" s="7" t="n">
        <f aca="false">(D138*E138)*1000</f>
        <v>23656.0502750794</v>
      </c>
    </row>
    <row collapsed="false" customFormat="false" customHeight="true" hidden="false" ht="15" outlineLevel="0" r="139">
      <c r="A139" s="5" t="n">
        <v>2</v>
      </c>
      <c r="B139" s="1" t="n">
        <v>2686.1499</v>
      </c>
      <c r="C139" s="8" t="n">
        <f aca="false">+B138*EXP(-0.33)</f>
        <v>7166.96544370864</v>
      </c>
      <c r="D139" s="9" t="n">
        <f aca="false">+B138-C139</f>
        <v>2802.05506629136</v>
      </c>
      <c r="E139" s="1" t="n">
        <v>0.038</v>
      </c>
      <c r="F139" s="7" t="n">
        <f aca="false">(D139*E139)*1000</f>
        <v>106478.092519072</v>
      </c>
    </row>
    <row collapsed="false" customFormat="false" customHeight="true" hidden="false" ht="15" outlineLevel="0" r="140">
      <c r="A140" s="5" t="n">
        <v>3</v>
      </c>
      <c r="B140" s="1" t="n">
        <v>1532.46863</v>
      </c>
      <c r="C140" s="8" t="n">
        <f aca="false">+B139*EXP(-0.33)</f>
        <v>1931.1369146658</v>
      </c>
      <c r="D140" s="9" t="n">
        <f aca="false">+B139-C140</f>
        <v>755.012985334205</v>
      </c>
      <c r="E140" s="1" t="n">
        <v>0.05</v>
      </c>
      <c r="F140" s="7" t="n">
        <f aca="false">(D140*E140)*1000</f>
        <v>37750.6492667102</v>
      </c>
    </row>
    <row collapsed="false" customFormat="false" customHeight="true" hidden="false" ht="15" outlineLevel="0" r="141">
      <c r="A141" s="5" t="n">
        <v>4</v>
      </c>
      <c r="B141" s="1" t="n">
        <v>747.516663</v>
      </c>
      <c r="C141" s="8" t="n">
        <f aca="false">+B140*EXP(-0.33)</f>
        <v>1101.72806884691</v>
      </c>
      <c r="D141" s="9" t="n">
        <f aca="false">+B140-C141</f>
        <v>430.740561153091</v>
      </c>
      <c r="E141" s="1" t="n">
        <v>0.064</v>
      </c>
      <c r="F141" s="7" t="n">
        <f aca="false">(D141*E141)*1000</f>
        <v>27567.3959137978</v>
      </c>
    </row>
    <row collapsed="false" customFormat="false" customHeight="true" hidden="false" ht="15" outlineLevel="0" r="142">
      <c r="A142" s="5" t="n">
        <v>5</v>
      </c>
      <c r="B142" s="1" t="n">
        <v>582.04718</v>
      </c>
      <c r="C142" s="8" t="n">
        <f aca="false">+B141*EXP(-0.33)</f>
        <v>537.407470166535</v>
      </c>
      <c r="D142" s="9" t="n">
        <f aca="false">+B141-C142</f>
        <v>210.109192833465</v>
      </c>
      <c r="E142" s="1" t="n">
        <v>0.067</v>
      </c>
      <c r="F142" s="7" t="n">
        <f aca="false">(D142*E142)*1000</f>
        <v>14077.3159198422</v>
      </c>
    </row>
    <row collapsed="false" customFormat="false" customHeight="true" hidden="false" ht="15" outlineLevel="0" r="143">
      <c r="A143" s="5" t="n">
        <v>6</v>
      </c>
      <c r="B143" s="1" t="n">
        <v>673.064453</v>
      </c>
      <c r="C143" s="8" t="n">
        <f aca="false">+B142*EXP(-0.33)+B143*EXP(-0.33)</f>
        <v>902.329541070202</v>
      </c>
      <c r="D143" s="9" t="n">
        <f aca="false">(B142+B143)-C143</f>
        <v>352.782091929798</v>
      </c>
      <c r="E143" s="1" t="n">
        <v>0.1</v>
      </c>
      <c r="F143" s="7" t="n">
        <f aca="false">(D143*E143)*1000</f>
        <v>35278.2091929798</v>
      </c>
    </row>
    <row collapsed="false" customFormat="false" customHeight="true" hidden="false" ht="15" outlineLevel="0" r="144">
      <c r="F144" s="7" t="n">
        <f aca="false">SUM(F138:F143)</f>
        <v>244807.713087481</v>
      </c>
    </row>
    <row collapsed="false" customFormat="false" customHeight="true" hidden="false" ht="15" outlineLevel="0" r="145">
      <c r="A145" s="1" t="s">
        <v>2</v>
      </c>
      <c r="B145" s="1" t="n">
        <v>1993</v>
      </c>
      <c r="C145" s="1" t="s">
        <v>3</v>
      </c>
      <c r="D145" s="1" t="s">
        <v>33</v>
      </c>
      <c r="E145" s="1" t="s">
        <v>5</v>
      </c>
      <c r="F145" s="1" t="s">
        <v>6</v>
      </c>
    </row>
    <row collapsed="false" customFormat="false" customHeight="true" hidden="false" ht="15" outlineLevel="0" r="146">
      <c r="A146" s="5" t="n">
        <v>0</v>
      </c>
      <c r="B146" s="1" t="n">
        <v>4630.02686</v>
      </c>
      <c r="E146" s="1" t="n">
        <v>0</v>
      </c>
    </row>
    <row collapsed="false" customFormat="false" customHeight="true" hidden="false" ht="15" outlineLevel="0" r="147">
      <c r="A147" s="5" t="n">
        <v>1</v>
      </c>
      <c r="B147" s="1" t="n">
        <v>8323.42676</v>
      </c>
      <c r="C147" s="8" t="n">
        <f aca="false">+B146*EXP(1/2*(-0.33))</f>
        <v>3925.77062435194</v>
      </c>
      <c r="D147" s="9" t="n">
        <f aca="false">+B146-C147</f>
        <v>704.256235648058</v>
      </c>
      <c r="E147" s="1" t="n">
        <v>0.015</v>
      </c>
      <c r="F147" s="7" t="n">
        <f aca="false">(D147*E147)*1000</f>
        <v>10563.8435347209</v>
      </c>
    </row>
    <row collapsed="false" customFormat="false" customHeight="true" hidden="false" ht="15" outlineLevel="0" r="148">
      <c r="A148" s="5" t="n">
        <v>2</v>
      </c>
      <c r="B148" s="1" t="n">
        <v>6323.55127</v>
      </c>
      <c r="C148" s="8" t="n">
        <f aca="false">+B147*EXP(-0.33)</f>
        <v>5983.9090412464</v>
      </c>
      <c r="D148" s="9" t="n">
        <f aca="false">+B147-C148</f>
        <v>2339.5177187536</v>
      </c>
      <c r="E148" s="1" t="n">
        <v>0.038</v>
      </c>
      <c r="F148" s="7" t="n">
        <f aca="false">(D148*E148)*1000</f>
        <v>88901.6733126368</v>
      </c>
    </row>
    <row collapsed="false" customFormat="false" customHeight="true" hidden="false" ht="15" outlineLevel="0" r="149">
      <c r="A149" s="5" t="n">
        <v>3</v>
      </c>
      <c r="B149" s="1" t="n">
        <v>1567.94275</v>
      </c>
      <c r="C149" s="8" t="n">
        <f aca="false">+B148*EXP(-0.33)</f>
        <v>4546.1510875766</v>
      </c>
      <c r="D149" s="9" t="n">
        <f aca="false">+B148-C149</f>
        <v>1777.4001824234</v>
      </c>
      <c r="E149" s="1" t="n">
        <v>0.05</v>
      </c>
      <c r="F149" s="7" t="n">
        <f aca="false">(D149*E149)*1000</f>
        <v>88870.0091211701</v>
      </c>
    </row>
    <row collapsed="false" customFormat="false" customHeight="true" hidden="false" ht="15" outlineLevel="0" r="150">
      <c r="A150" s="5" t="n">
        <v>4</v>
      </c>
      <c r="B150" s="1" t="n">
        <v>835.967529</v>
      </c>
      <c r="C150" s="8" t="n">
        <f aca="false">+B149*EXP(-0.33)</f>
        <v>1127.23125563752</v>
      </c>
      <c r="D150" s="9" t="n">
        <f aca="false">+B149-C150</f>
        <v>440.711494362479</v>
      </c>
      <c r="E150" s="1" t="n">
        <v>0.064</v>
      </c>
      <c r="F150" s="7" t="n">
        <f aca="false">(D150*E150)*1000</f>
        <v>28205.5356391986</v>
      </c>
    </row>
    <row collapsed="false" customFormat="false" customHeight="true" hidden="false" ht="15" outlineLevel="0" r="151">
      <c r="A151" s="5" t="n">
        <v>5</v>
      </c>
      <c r="B151" s="1" t="n">
        <v>406.467468</v>
      </c>
      <c r="C151" s="8" t="n">
        <f aca="false">+B150*EXP(-0.33)</f>
        <v>600.996896976542</v>
      </c>
      <c r="D151" s="9" t="n">
        <f aca="false">+B150-C151</f>
        <v>234.970632023458</v>
      </c>
      <c r="E151" s="1" t="n">
        <v>0.067</v>
      </c>
      <c r="F151" s="7" t="n">
        <f aca="false">(D151*E151)*1000</f>
        <v>15743.0323455717</v>
      </c>
    </row>
    <row collapsed="false" customFormat="false" customHeight="true" hidden="false" ht="15" outlineLevel="0" r="152">
      <c r="A152" s="5" t="n">
        <v>6</v>
      </c>
      <c r="B152" s="1" t="n">
        <v>726.374023</v>
      </c>
      <c r="C152" s="8" t="n">
        <f aca="false">+B151*EXP(-0.33)+B152*EXP(-0.33)</f>
        <v>814.42663409631</v>
      </c>
      <c r="D152" s="9" t="n">
        <f aca="false">(B151+B152)-C152</f>
        <v>318.41485690369</v>
      </c>
      <c r="E152" s="1" t="n">
        <v>0.1</v>
      </c>
      <c r="F152" s="7" t="n">
        <f aca="false">(D152*E152)*1000</f>
        <v>31841.485690369</v>
      </c>
    </row>
    <row collapsed="false" customFormat="false" customHeight="true" hidden="false" ht="15" outlineLevel="0" r="153">
      <c r="F153" s="7" t="n">
        <f aca="false">SUM(F147:F152)</f>
        <v>264125.579643667</v>
      </c>
    </row>
    <row collapsed="false" customFormat="false" customHeight="true" hidden="false" ht="15" outlineLevel="0" r="154">
      <c r="A154" s="1" t="s">
        <v>2</v>
      </c>
      <c r="B154" s="1" t="n">
        <v>1994</v>
      </c>
      <c r="C154" s="1" t="s">
        <v>3</v>
      </c>
      <c r="D154" s="1" t="s">
        <v>34</v>
      </c>
      <c r="E154" s="1" t="s">
        <v>5</v>
      </c>
      <c r="F154" s="1" t="s">
        <v>6</v>
      </c>
    </row>
    <row collapsed="false" customFormat="false" customHeight="true" hidden="false" ht="15" outlineLevel="0" r="155">
      <c r="A155" s="5" t="n">
        <v>0</v>
      </c>
      <c r="B155" s="1" t="n">
        <v>4540.21094</v>
      </c>
      <c r="E155" s="1" t="n">
        <v>0</v>
      </c>
    </row>
    <row collapsed="false" customFormat="false" customHeight="true" hidden="false" ht="15" outlineLevel="0" r="156">
      <c r="A156" s="5" t="n">
        <v>1</v>
      </c>
      <c r="B156" s="1" t="n">
        <v>3730.45093</v>
      </c>
      <c r="C156" s="8" t="n">
        <f aca="false">+B155*EXP(1/2*(-0.33))</f>
        <v>3849.61627125708</v>
      </c>
      <c r="D156" s="9" t="n">
        <f aca="false">+B155-C156</f>
        <v>690.594668742922</v>
      </c>
      <c r="E156" s="1" t="n">
        <v>0.015</v>
      </c>
      <c r="F156" s="7" t="n">
        <f aca="false">(D156*E156)*1000</f>
        <v>10358.9200311438</v>
      </c>
    </row>
    <row collapsed="false" customFormat="false" customHeight="true" hidden="false" ht="15" outlineLevel="0" r="157">
      <c r="A157" s="5" t="n">
        <v>2</v>
      </c>
      <c r="B157" s="1" t="n">
        <v>5258.15283</v>
      </c>
      <c r="C157" s="8" t="n">
        <f aca="false">+B156*EXP(-0.33)</f>
        <v>2681.9097099802</v>
      </c>
      <c r="D157" s="9" t="n">
        <f aca="false">+B156-C157</f>
        <v>1048.5412200198</v>
      </c>
      <c r="E157" s="1" t="n">
        <v>0.038</v>
      </c>
      <c r="F157" s="7" t="n">
        <f aca="false">(D157*E157)*1000</f>
        <v>39844.5663607524</v>
      </c>
    </row>
    <row collapsed="false" customFormat="false" customHeight="true" hidden="false" ht="15" outlineLevel="0" r="158">
      <c r="A158" s="5" t="n">
        <v>3</v>
      </c>
      <c r="B158" s="1" t="n">
        <v>3607.81079</v>
      </c>
      <c r="C158" s="8" t="n">
        <f aca="false">+B157*EXP(-0.33)</f>
        <v>3780.21086349925</v>
      </c>
      <c r="D158" s="9" t="n">
        <f aca="false">+B157-C158</f>
        <v>1477.94196650075</v>
      </c>
      <c r="E158" s="1" t="n">
        <v>0.05</v>
      </c>
      <c r="F158" s="7" t="n">
        <f aca="false">(D158*E158)*1000</f>
        <v>73897.0983250376</v>
      </c>
    </row>
    <row collapsed="false" customFormat="false" customHeight="true" hidden="false" ht="15" outlineLevel="0" r="159">
      <c r="A159" s="5" t="n">
        <v>4</v>
      </c>
      <c r="B159" s="1" t="n">
        <v>803.281555</v>
      </c>
      <c r="C159" s="8" t="n">
        <f aca="false">+B158*EXP(-0.33)</f>
        <v>2593.74080266279</v>
      </c>
      <c r="D159" s="9" t="n">
        <f aca="false">+B158-C159</f>
        <v>1014.06998733721</v>
      </c>
      <c r="E159" s="1" t="n">
        <v>0.064</v>
      </c>
      <c r="F159" s="7" t="n">
        <f aca="false">(D159*E159)*1000</f>
        <v>64900.4791895816</v>
      </c>
    </row>
    <row collapsed="false" customFormat="false" customHeight="true" hidden="false" ht="15" outlineLevel="0" r="160">
      <c r="A160" s="5" t="n">
        <v>5</v>
      </c>
      <c r="B160" s="1" t="n">
        <v>430.219604</v>
      </c>
      <c r="C160" s="8" t="n">
        <f aca="false">+B159*EXP(-0.33)</f>
        <v>577.498174517603</v>
      </c>
      <c r="D160" s="9" t="n">
        <f aca="false">+B159-C160</f>
        <v>225.783380482397</v>
      </c>
      <c r="E160" s="1" t="n">
        <v>0.067</v>
      </c>
      <c r="F160" s="7" t="n">
        <f aca="false">(D160*E160)*1000</f>
        <v>15127.4864923206</v>
      </c>
    </row>
    <row collapsed="false" customFormat="false" customHeight="true" hidden="false" ht="15" outlineLevel="0" r="161">
      <c r="A161" s="5" t="n">
        <v>6</v>
      </c>
      <c r="B161" s="1" t="n">
        <v>640.676086</v>
      </c>
      <c r="C161" s="8" t="n">
        <f aca="false">+B160*EXP(-0.33)+B161*EXP(-0.33)</f>
        <v>769.892327570959</v>
      </c>
      <c r="D161" s="9" t="n">
        <f aca="false">(B160+B161)-C161</f>
        <v>301.003362429041</v>
      </c>
      <c r="E161" s="1" t="n">
        <v>0.1</v>
      </c>
      <c r="F161" s="7" t="n">
        <f aca="false">(D161*E161)*1000</f>
        <v>30100.3362429041</v>
      </c>
    </row>
    <row collapsed="false" customFormat="false" customHeight="true" hidden="false" ht="15" outlineLevel="0" r="162">
      <c r="F162" s="7" t="n">
        <f aca="false">SUM(F156:F161)</f>
        <v>234228.88664174</v>
      </c>
    </row>
    <row collapsed="false" customFormat="false" customHeight="true" hidden="false" ht="15" outlineLevel="0" r="163">
      <c r="A163" s="1" t="s">
        <v>2</v>
      </c>
      <c r="B163" s="1" t="n">
        <v>1995</v>
      </c>
      <c r="C163" s="1" t="s">
        <v>3</v>
      </c>
      <c r="D163" s="1" t="s">
        <v>35</v>
      </c>
      <c r="E163" s="1" t="s">
        <v>5</v>
      </c>
      <c r="F163" s="1" t="s">
        <v>6</v>
      </c>
    </row>
    <row collapsed="false" customFormat="false" customHeight="true" hidden="false" ht="15" outlineLevel="0" r="164">
      <c r="A164" s="5" t="n">
        <v>0</v>
      </c>
      <c r="B164" s="1" t="n">
        <v>3841.09497</v>
      </c>
      <c r="E164" s="1" t="n">
        <v>0</v>
      </c>
    </row>
    <row collapsed="false" customFormat="false" customHeight="true" hidden="false" ht="15" outlineLevel="0" r="165">
      <c r="A165" s="5" t="n">
        <v>1</v>
      </c>
      <c r="B165" s="1" t="n">
        <v>3739.06445</v>
      </c>
      <c r="C165" s="8" t="n">
        <f aca="false">+B164*EXP(1/2*(-0.33))</f>
        <v>3256.84024186676</v>
      </c>
      <c r="D165" s="9" t="n">
        <f aca="false">+B164-C165</f>
        <v>584.254728133238</v>
      </c>
      <c r="E165" s="1" t="n">
        <v>0.015</v>
      </c>
      <c r="F165" s="7" t="n">
        <f aca="false">(D165*E165)*1000</f>
        <v>8763.82092199857</v>
      </c>
    </row>
    <row collapsed="false" customFormat="false" customHeight="true" hidden="false" ht="15" outlineLevel="0" r="166">
      <c r="A166" s="5" t="n">
        <v>2</v>
      </c>
      <c r="B166" s="1" t="n">
        <v>2506.06421</v>
      </c>
      <c r="C166" s="8" t="n">
        <f aca="false">+B165*EXP(-0.33)</f>
        <v>2688.10217393659</v>
      </c>
      <c r="D166" s="9" t="n">
        <f aca="false">+B165-C166</f>
        <v>1050.96227606341</v>
      </c>
      <c r="E166" s="1" t="n">
        <v>0.038</v>
      </c>
      <c r="F166" s="7" t="n">
        <f aca="false">(D166*E166)*1000</f>
        <v>39936.5664904095</v>
      </c>
    </row>
    <row collapsed="false" customFormat="false" customHeight="true" hidden="false" ht="15" outlineLevel="0" r="167">
      <c r="A167" s="5" t="n">
        <v>3</v>
      </c>
      <c r="B167" s="1" t="n">
        <v>3293.48828</v>
      </c>
      <c r="C167" s="8" t="n">
        <f aca="false">+B166*EXP(-0.33)</f>
        <v>1801.66903807333</v>
      </c>
      <c r="D167" s="9" t="n">
        <f aca="false">+B166-C167</f>
        <v>704.395171926669</v>
      </c>
      <c r="E167" s="1" t="n">
        <v>0.05</v>
      </c>
      <c r="F167" s="7" t="n">
        <f aca="false">(D167*E167)*1000</f>
        <v>35219.7585963335</v>
      </c>
    </row>
    <row collapsed="false" customFormat="false" customHeight="true" hidden="false" ht="15" outlineLevel="0" r="168">
      <c r="A168" s="5" t="n">
        <v>4</v>
      </c>
      <c r="B168" s="1" t="n">
        <v>2038.95203</v>
      </c>
      <c r="C168" s="8" t="n">
        <f aca="false">+B167*EXP(-0.33)</f>
        <v>2367.76689027189</v>
      </c>
      <c r="D168" s="9" t="n">
        <f aca="false">+B167-C168</f>
        <v>925.721389728107</v>
      </c>
      <c r="E168" s="1" t="n">
        <v>0.064</v>
      </c>
      <c r="F168" s="7" t="n">
        <f aca="false">(D168*E168)*1000</f>
        <v>59246.1689425989</v>
      </c>
    </row>
    <row collapsed="false" customFormat="false" customHeight="true" hidden="false" ht="15" outlineLevel="0" r="169">
      <c r="A169" s="5" t="n">
        <v>5</v>
      </c>
      <c r="B169" s="1" t="n">
        <v>450.81369</v>
      </c>
      <c r="C169" s="8" t="n">
        <f aca="false">+B168*EXP(-0.33)</f>
        <v>1465.8510056962</v>
      </c>
      <c r="D169" s="9" t="n">
        <f aca="false">+B168-C169</f>
        <v>573.101024303795</v>
      </c>
      <c r="E169" s="1" t="n">
        <v>0.067</v>
      </c>
      <c r="F169" s="7" t="n">
        <f aca="false">(D169*E169)*1000</f>
        <v>38397.7686283543</v>
      </c>
    </row>
    <row collapsed="false" customFormat="false" customHeight="true" hidden="false" ht="15" outlineLevel="0" r="170">
      <c r="A170" s="5" t="n">
        <v>6</v>
      </c>
      <c r="B170" s="1" t="n">
        <v>650.070129</v>
      </c>
      <c r="C170" s="8" t="n">
        <f aca="false">+B169*EXP(-0.33)+B170*EXP(-0.33)</f>
        <v>791.451505230277</v>
      </c>
      <c r="D170" s="9" t="n">
        <f aca="false">(B169+B170)-C170</f>
        <v>309.432313769723</v>
      </c>
      <c r="E170" s="1" t="n">
        <v>0.1</v>
      </c>
      <c r="F170" s="7" t="n">
        <f aca="false">(D170*E170)*1000</f>
        <v>30943.2313769723</v>
      </c>
    </row>
    <row collapsed="false" customFormat="false" customHeight="true" hidden="false" ht="15" outlineLevel="0" r="171">
      <c r="F171" s="7" t="n">
        <f aca="false">SUM(F165:F170)</f>
        <v>212507.314956667</v>
      </c>
    </row>
    <row collapsed="false" customFormat="false" customHeight="true" hidden="false" ht="15" outlineLevel="0" r="172">
      <c r="A172" s="1" t="s">
        <v>2</v>
      </c>
      <c r="B172" s="1" t="n">
        <v>1996</v>
      </c>
      <c r="C172" s="1" t="s">
        <v>3</v>
      </c>
      <c r="D172" s="1" t="s">
        <v>36</v>
      </c>
      <c r="E172" s="1" t="s">
        <v>5</v>
      </c>
      <c r="F172" s="1" t="s">
        <v>6</v>
      </c>
    </row>
    <row collapsed="false" customFormat="false" customHeight="true" hidden="false" ht="15" outlineLevel="0" r="173">
      <c r="A173" s="5" t="n">
        <v>0</v>
      </c>
      <c r="B173" s="1" t="n">
        <v>4868.36719</v>
      </c>
      <c r="E173" s="1" t="n">
        <v>0</v>
      </c>
    </row>
    <row collapsed="false" customFormat="false" customHeight="true" hidden="false" ht="15" outlineLevel="0" r="174">
      <c r="A174" s="5" t="n">
        <v>1</v>
      </c>
      <c r="B174" s="1" t="n">
        <v>3177.30884</v>
      </c>
      <c r="C174" s="8" t="n">
        <f aca="false">+B173*EXP(1/2*(-0.33))</f>
        <v>4127.85788958918</v>
      </c>
      <c r="D174" s="9" t="n">
        <f aca="false">+B173-C174</f>
        <v>740.509300410821</v>
      </c>
      <c r="E174" s="1" t="n">
        <v>0.015</v>
      </c>
      <c r="F174" s="7" t="n">
        <f aca="false">(D174*E174)*1000</f>
        <v>11107.6395061623</v>
      </c>
    </row>
    <row collapsed="false" customFormat="false" customHeight="true" hidden="false" ht="15" outlineLevel="0" r="175">
      <c r="A175" s="5" t="n">
        <v>2</v>
      </c>
      <c r="B175" s="1" t="n">
        <v>2511.9917</v>
      </c>
      <c r="C175" s="8" t="n">
        <f aca="false">+B174*EXP(-0.33)</f>
        <v>2284.24273351906</v>
      </c>
      <c r="D175" s="9" t="n">
        <f aca="false">+B174-C175</f>
        <v>893.066106480937</v>
      </c>
      <c r="E175" s="1" t="n">
        <v>0.038</v>
      </c>
      <c r="F175" s="7" t="n">
        <f aca="false">(D175*E175)*1000</f>
        <v>33936.5120462756</v>
      </c>
    </row>
    <row collapsed="false" customFormat="false" customHeight="true" hidden="false" ht="15" outlineLevel="0" r="176">
      <c r="A176" s="5" t="n">
        <v>3</v>
      </c>
      <c r="B176" s="1" t="n">
        <v>1565.17102</v>
      </c>
      <c r="C176" s="8" t="n">
        <f aca="false">+B175*EXP(-0.33)</f>
        <v>1805.93045131401</v>
      </c>
      <c r="D176" s="9" t="n">
        <f aca="false">+B175-C176</f>
        <v>706.061248685989</v>
      </c>
      <c r="E176" s="1" t="n">
        <v>0.05</v>
      </c>
      <c r="F176" s="7" t="n">
        <f aca="false">(D176*E176)*1000</f>
        <v>35303.0624342994</v>
      </c>
    </row>
    <row collapsed="false" customFormat="false" customHeight="true" hidden="false" ht="15" outlineLevel="0" r="177">
      <c r="A177" s="5" t="n">
        <v>4</v>
      </c>
      <c r="B177" s="1" t="n">
        <v>1819.2196</v>
      </c>
      <c r="C177" s="8" t="n">
        <f aca="false">+B176*EXP(-0.33)</f>
        <v>1125.23859315786</v>
      </c>
      <c r="D177" s="9" t="n">
        <f aca="false">+B176-C177</f>
        <v>439.932426842144</v>
      </c>
      <c r="E177" s="1" t="n">
        <v>0.064</v>
      </c>
      <c r="F177" s="7" t="n">
        <f aca="false">(D177*E177)*1000</f>
        <v>28155.6753178972</v>
      </c>
    </row>
    <row collapsed="false" customFormat="false" customHeight="true" hidden="false" ht="15" outlineLevel="0" r="178">
      <c r="A178" s="5" t="n">
        <v>5</v>
      </c>
      <c r="B178" s="1" t="n">
        <v>1126.04565</v>
      </c>
      <c r="C178" s="8" t="n">
        <f aca="false">+B177*EXP(-0.33)</f>
        <v>1307.88014676454</v>
      </c>
      <c r="D178" s="9" t="n">
        <f aca="false">+B177-C178</f>
        <v>511.339453235465</v>
      </c>
      <c r="E178" s="1" t="n">
        <v>0.067</v>
      </c>
      <c r="F178" s="7" t="n">
        <f aca="false">(D178*E178)*1000</f>
        <v>34259.7433667761</v>
      </c>
    </row>
    <row collapsed="false" customFormat="false" customHeight="true" hidden="false" ht="15" outlineLevel="0" r="179">
      <c r="A179" s="5" t="n">
        <v>6</v>
      </c>
      <c r="B179" s="1" t="n">
        <v>662.542603</v>
      </c>
      <c r="C179" s="8" t="n">
        <f aca="false">+B178*EXP(-0.33)+B179*EXP(-0.33)</f>
        <v>1285.85854441925</v>
      </c>
      <c r="D179" s="9" t="n">
        <f aca="false">(B178+B179)-C179</f>
        <v>502.729708580753</v>
      </c>
      <c r="E179" s="1" t="n">
        <v>0.1</v>
      </c>
      <c r="F179" s="7" t="n">
        <f aca="false">(D179*E179)*1000</f>
        <v>50272.9708580753</v>
      </c>
    </row>
    <row collapsed="false" customFormat="false" customHeight="true" hidden="false" ht="15" outlineLevel="0" r="180">
      <c r="F180" s="7" t="n">
        <f aca="false">SUM(F174:F179)</f>
        <v>193035.603529486</v>
      </c>
    </row>
    <row collapsed="false" customFormat="false" customHeight="true" hidden="false" ht="15" outlineLevel="0" r="181">
      <c r="A181" s="1" t="s">
        <v>2</v>
      </c>
      <c r="B181" s="1" t="n">
        <v>1997</v>
      </c>
      <c r="C181" s="1" t="s">
        <v>3</v>
      </c>
      <c r="D181" s="1" t="s">
        <v>37</v>
      </c>
      <c r="E181" s="1" t="s">
        <v>5</v>
      </c>
      <c r="F181" s="1" t="s">
        <v>6</v>
      </c>
    </row>
    <row collapsed="false" customFormat="false" customHeight="true" hidden="false" ht="15" outlineLevel="0" r="182">
      <c r="A182" s="5" t="n">
        <v>0</v>
      </c>
      <c r="B182" s="1" t="n">
        <v>3797.22949</v>
      </c>
      <c r="E182" s="1" t="n">
        <v>0</v>
      </c>
    </row>
    <row collapsed="false" customFormat="false" customHeight="true" hidden="false" ht="15" outlineLevel="0" r="183">
      <c r="A183" s="5" t="n">
        <v>1</v>
      </c>
      <c r="B183" s="1" t="n">
        <v>4006.50854</v>
      </c>
      <c r="C183" s="8" t="n">
        <f aca="false">+B182*EXP(1/2*(-0.33))</f>
        <v>3219.64697754797</v>
      </c>
      <c r="D183" s="9" t="n">
        <f aca="false">+B182-C183</f>
        <v>577.582512452033</v>
      </c>
      <c r="E183" s="1" t="n">
        <v>0.015</v>
      </c>
      <c r="F183" s="7" t="n">
        <f aca="false">(D183*E183)*1000</f>
        <v>8663.73768678049</v>
      </c>
    </row>
    <row collapsed="false" customFormat="false" customHeight="true" hidden="false" ht="15" outlineLevel="0" r="184">
      <c r="A184" s="5" t="n">
        <v>2</v>
      </c>
      <c r="B184" s="1" t="n">
        <v>2147.2605</v>
      </c>
      <c r="C184" s="8" t="n">
        <f aca="false">+B183*EXP(-0.33)</f>
        <v>2880.3740776037</v>
      </c>
      <c r="D184" s="9" t="n">
        <f aca="false">+B183-C184</f>
        <v>1126.1344623963</v>
      </c>
      <c r="E184" s="1" t="n">
        <v>0.038</v>
      </c>
      <c r="F184" s="7" t="n">
        <f aca="false">(D184*E184)*1000</f>
        <v>42793.1095710596</v>
      </c>
    </row>
    <row collapsed="false" customFormat="false" customHeight="true" hidden="false" ht="15" outlineLevel="0" r="185">
      <c r="A185" s="5" t="n">
        <v>3</v>
      </c>
      <c r="B185" s="1" t="n">
        <v>1561.44128</v>
      </c>
      <c r="C185" s="8" t="n">
        <f aca="false">+B184*EXP(-0.33)</f>
        <v>1543.7165353109</v>
      </c>
      <c r="D185" s="9" t="n">
        <f aca="false">+B184-C185</f>
        <v>603.543964689095</v>
      </c>
      <c r="E185" s="1" t="n">
        <v>0.05</v>
      </c>
      <c r="F185" s="7" t="n">
        <f aca="false">(D185*E185)*1000</f>
        <v>30177.1982344548</v>
      </c>
    </row>
    <row collapsed="false" customFormat="false" customHeight="true" hidden="false" ht="15" outlineLevel="0" r="186">
      <c r="A186" s="5" t="n">
        <v>4</v>
      </c>
      <c r="B186" s="1" t="n">
        <v>837.823486</v>
      </c>
      <c r="C186" s="8" t="n">
        <f aca="false">+B185*EXP(-0.33)</f>
        <v>1122.55719455233</v>
      </c>
      <c r="D186" s="9" t="n">
        <f aca="false">+B185-C186</f>
        <v>438.884085447674</v>
      </c>
      <c r="E186" s="1" t="n">
        <v>0.064</v>
      </c>
      <c r="F186" s="7" t="n">
        <f aca="false">(D186*E186)*1000</f>
        <v>28088.5814686512</v>
      </c>
    </row>
    <row collapsed="false" customFormat="false" customHeight="true" hidden="false" ht="15" outlineLevel="0" r="187">
      <c r="A187" s="5" t="n">
        <v>5</v>
      </c>
      <c r="B187" s="1" t="n">
        <v>965.593323</v>
      </c>
      <c r="C187" s="8" t="n">
        <f aca="false">+B186*EXP(-0.33)</f>
        <v>602.331188512071</v>
      </c>
      <c r="D187" s="9" t="n">
        <f aca="false">+B186-C187</f>
        <v>235.492297487929</v>
      </c>
      <c r="E187" s="1" t="n">
        <v>0.067</v>
      </c>
      <c r="F187" s="7" t="n">
        <f aca="false">(D187*E187)*1000</f>
        <v>15777.9839316912</v>
      </c>
    </row>
    <row collapsed="false" customFormat="false" customHeight="true" hidden="false" ht="15" outlineLevel="0" r="188">
      <c r="A188" s="5" t="n">
        <v>6</v>
      </c>
      <c r="B188" s="1" t="n">
        <v>1022.39105</v>
      </c>
      <c r="C188" s="8" t="n">
        <f aca="false">+B187*EXP(-0.33)+B188*EXP(-0.33)</f>
        <v>1429.20914744149</v>
      </c>
      <c r="D188" s="9" t="n">
        <f aca="false">(B187+B188)-C188</f>
        <v>558.775225558513</v>
      </c>
      <c r="E188" s="1" t="n">
        <v>0.1</v>
      </c>
      <c r="F188" s="7" t="n">
        <f aca="false">(D188*E188)*1000</f>
        <v>55877.5225558513</v>
      </c>
    </row>
    <row collapsed="false" customFormat="false" customHeight="true" hidden="false" ht="15" outlineLevel="0" r="189">
      <c r="F189" s="7" t="n">
        <f aca="false">SUM(F183:F188)</f>
        <v>181378.133448489</v>
      </c>
    </row>
    <row collapsed="false" customFormat="false" customHeight="true" hidden="false" ht="15" outlineLevel="0" r="190">
      <c r="A190" s="1" t="s">
        <v>2</v>
      </c>
      <c r="B190" s="1" t="n">
        <v>1998</v>
      </c>
      <c r="C190" s="1" t="s">
        <v>3</v>
      </c>
      <c r="D190" s="1" t="s">
        <v>38</v>
      </c>
      <c r="E190" s="1" t="s">
        <v>5</v>
      </c>
      <c r="F190" s="1" t="s">
        <v>6</v>
      </c>
    </row>
    <row collapsed="false" customFormat="false" customHeight="true" hidden="false" ht="15" outlineLevel="0" r="191">
      <c r="A191" s="5" t="n">
        <v>0</v>
      </c>
      <c r="B191" s="1" t="n">
        <v>3854.77075</v>
      </c>
      <c r="E191" s="1" t="n">
        <v>0</v>
      </c>
    </row>
    <row collapsed="false" customFormat="false" customHeight="true" hidden="false" ht="15" outlineLevel="0" r="192">
      <c r="A192" s="5" t="n">
        <v>1</v>
      </c>
      <c r="B192" s="1" t="n">
        <v>3092.70679</v>
      </c>
      <c r="C192" s="8" t="n">
        <f aca="false">+B191*EXP(1/2*(-0.33))</f>
        <v>3268.43584962725</v>
      </c>
      <c r="D192" s="9" t="n">
        <f aca="false">+B191-C192</f>
        <v>586.334900372747</v>
      </c>
      <c r="E192" s="1" t="n">
        <v>0.015</v>
      </c>
      <c r="F192" s="7" t="n">
        <f aca="false">(D192*E192)*1000</f>
        <v>8795.0235055912</v>
      </c>
    </row>
    <row collapsed="false" customFormat="false" customHeight="true" hidden="false" ht="15" outlineLevel="0" r="193">
      <c r="A193" s="5" t="n">
        <v>2</v>
      </c>
      <c r="B193" s="1" t="n">
        <v>2616.04834</v>
      </c>
      <c r="C193" s="8" t="n">
        <f aca="false">+B192*EXP(-0.33)</f>
        <v>2223.42031187707</v>
      </c>
      <c r="D193" s="9" t="n">
        <f aca="false">+B192-C193</f>
        <v>869.286478122932</v>
      </c>
      <c r="E193" s="1" t="n">
        <v>0.038</v>
      </c>
      <c r="F193" s="7" t="n">
        <f aca="false">(D193*E193)*1000</f>
        <v>33032.8861686714</v>
      </c>
    </row>
    <row collapsed="false" customFormat="false" customHeight="true" hidden="false" ht="15" outlineLevel="0" r="194">
      <c r="A194" s="5" t="n">
        <v>3</v>
      </c>
      <c r="B194" s="1" t="n">
        <v>1260.84534</v>
      </c>
      <c r="C194" s="8" t="n">
        <f aca="false">+B193*EXP(-0.33)</f>
        <v>1880.73923943119</v>
      </c>
      <c r="D194" s="9" t="n">
        <f aca="false">+B193-C194</f>
        <v>735.309100568807</v>
      </c>
      <c r="E194" s="1" t="n">
        <v>0.05</v>
      </c>
      <c r="F194" s="7" t="n">
        <f aca="false">(D194*E194)*1000</f>
        <v>36765.4550284404</v>
      </c>
    </row>
    <row collapsed="false" customFormat="false" customHeight="true" hidden="false" ht="15" outlineLevel="0" r="195">
      <c r="A195" s="5" t="n">
        <v>4</v>
      </c>
      <c r="B195" s="1" t="n">
        <v>775.611755</v>
      </c>
      <c r="C195" s="8" t="n">
        <f aca="false">+B194*EXP(-0.33)</f>
        <v>906.451639113046</v>
      </c>
      <c r="D195" s="9" t="n">
        <f aca="false">+B194-C195</f>
        <v>354.393700886954</v>
      </c>
      <c r="E195" s="1" t="n">
        <v>0.064</v>
      </c>
      <c r="F195" s="7" t="n">
        <f aca="false">(D195*E195)*1000</f>
        <v>22681.196856765</v>
      </c>
    </row>
    <row collapsed="false" customFormat="false" customHeight="true" hidden="false" ht="15" outlineLevel="0" r="196">
      <c r="A196" s="5" t="n">
        <v>5</v>
      </c>
      <c r="B196" s="1" t="n">
        <v>393.725952</v>
      </c>
      <c r="C196" s="8" t="n">
        <f aca="false">+B195*EXP(-0.33)</f>
        <v>557.605698598288</v>
      </c>
      <c r="D196" s="9" t="n">
        <f aca="false">+B195-C196</f>
        <v>218.006056401712</v>
      </c>
      <c r="E196" s="1" t="n">
        <v>0.067</v>
      </c>
      <c r="F196" s="7" t="n">
        <f aca="false">(D196*E196)*1000</f>
        <v>14606.4057789147</v>
      </c>
    </row>
    <row collapsed="false" customFormat="false" customHeight="true" hidden="false" ht="15" outlineLevel="0" r="197">
      <c r="A197" s="5" t="n">
        <v>6</v>
      </c>
      <c r="B197" s="1" t="n">
        <v>1096.41638</v>
      </c>
      <c r="C197" s="8" t="n">
        <f aca="false">+B196*EXP(-0.33)+B197*EXP(-0.33)</f>
        <v>1071.2986886664</v>
      </c>
      <c r="D197" s="9" t="n">
        <f aca="false">(B196+B197)-C197</f>
        <v>418.843643333603</v>
      </c>
      <c r="E197" s="1" t="n">
        <v>0.1</v>
      </c>
      <c r="F197" s="7" t="n">
        <f aca="false">(D197*E197)*1000</f>
        <v>41884.3643333603</v>
      </c>
    </row>
    <row collapsed="false" customFormat="false" customHeight="true" hidden="false" ht="15" outlineLevel="0" r="198">
      <c r="F198" s="7" t="n">
        <f aca="false">SUM(F192:F197)</f>
        <v>157765.331671743</v>
      </c>
    </row>
    <row collapsed="false" customFormat="false" customHeight="true" hidden="false" ht="15" outlineLevel="0" r="199">
      <c r="A199" s="1" t="s">
        <v>2</v>
      </c>
      <c r="B199" s="1" t="n">
        <v>1999</v>
      </c>
      <c r="C199" s="1" t="s">
        <v>3</v>
      </c>
      <c r="D199" s="1" t="s">
        <v>39</v>
      </c>
      <c r="E199" s="1" t="s">
        <v>5</v>
      </c>
      <c r="F199" s="1" t="s">
        <v>6</v>
      </c>
    </row>
    <row collapsed="false" customFormat="false" customHeight="true" hidden="false" ht="15" outlineLevel="0" r="200">
      <c r="A200" s="5" t="n">
        <v>0</v>
      </c>
      <c r="B200" s="1" t="n">
        <v>3741.41187</v>
      </c>
      <c r="E200" s="1" t="n">
        <v>0</v>
      </c>
    </row>
    <row collapsed="false" customFormat="false" customHeight="true" hidden="false" ht="15" outlineLevel="0" r="201">
      <c r="A201" s="5" t="n">
        <v>1</v>
      </c>
      <c r="B201" s="1" t="n">
        <v>3073.49658</v>
      </c>
      <c r="C201" s="8" t="n">
        <f aca="false">+B200*EXP(1/2*(-0.33))</f>
        <v>3172.3195689728</v>
      </c>
      <c r="D201" s="9" t="n">
        <f aca="false">+B200-C201</f>
        <v>569.092301027204</v>
      </c>
      <c r="E201" s="1" t="n">
        <v>0.015</v>
      </c>
      <c r="F201" s="7" t="n">
        <f aca="false">(D201*E201)*1000</f>
        <v>8536.38451540806</v>
      </c>
    </row>
    <row collapsed="false" customFormat="false" customHeight="true" hidden="false" ht="15" outlineLevel="0" r="202">
      <c r="A202" s="5" t="n">
        <v>2</v>
      </c>
      <c r="B202" s="1" t="n">
        <v>1972.88953</v>
      </c>
      <c r="C202" s="8" t="n">
        <f aca="false">+B201*EXP(-0.33)</f>
        <v>2209.60963598386</v>
      </c>
      <c r="D202" s="9" t="n">
        <f aca="false">+B201-C202</f>
        <v>863.886944016143</v>
      </c>
      <c r="E202" s="1" t="n">
        <v>0.038</v>
      </c>
      <c r="F202" s="7" t="n">
        <f aca="false">(D202*E202)*1000</f>
        <v>32827.7038726134</v>
      </c>
    </row>
    <row collapsed="false" customFormat="false" customHeight="true" hidden="false" ht="15" outlineLevel="0" r="203">
      <c r="A203" s="5" t="n">
        <v>3</v>
      </c>
      <c r="B203" s="1" t="n">
        <v>1479.82275</v>
      </c>
      <c r="C203" s="8" t="n">
        <f aca="false">+B202*EXP(-0.33)</f>
        <v>1418.35710655636</v>
      </c>
      <c r="D203" s="9" t="n">
        <f aca="false">+B202-C203</f>
        <v>554.532423443642</v>
      </c>
      <c r="E203" s="1" t="n">
        <v>0.05</v>
      </c>
      <c r="F203" s="7" t="n">
        <f aca="false">(D203*E203)*1000</f>
        <v>27726.6211721821</v>
      </c>
    </row>
    <row collapsed="false" customFormat="false" customHeight="true" hidden="false" ht="15" outlineLevel="0" r="204">
      <c r="A204" s="5" t="n">
        <v>4</v>
      </c>
      <c r="B204" s="1" t="n">
        <v>592.470398</v>
      </c>
      <c r="C204" s="8" t="n">
        <f aca="false">+B203*EXP(-0.33)</f>
        <v>1063.8796962475</v>
      </c>
      <c r="D204" s="9" t="n">
        <f aca="false">+B203-C204</f>
        <v>415.9430537525</v>
      </c>
      <c r="E204" s="1" t="n">
        <v>0.064</v>
      </c>
      <c r="F204" s="7" t="n">
        <f aca="false">(D204*E204)*1000</f>
        <v>26620.35544016</v>
      </c>
    </row>
    <row collapsed="false" customFormat="false" customHeight="true" hidden="false" ht="15" outlineLevel="0" r="205">
      <c r="A205" s="5" t="n">
        <v>5</v>
      </c>
      <c r="B205" s="1" t="n">
        <v>343.181763</v>
      </c>
      <c r="C205" s="8" t="n">
        <f aca="false">+B204*EXP(-0.33)</f>
        <v>425.941030478059</v>
      </c>
      <c r="D205" s="9" t="n">
        <f aca="false">+B204-C205</f>
        <v>166.529367521941</v>
      </c>
      <c r="E205" s="1" t="n">
        <v>0.067</v>
      </c>
      <c r="F205" s="7" t="n">
        <f aca="false">(D205*E205)*1000</f>
        <v>11157.46762397</v>
      </c>
    </row>
    <row collapsed="false" customFormat="false" customHeight="true" hidden="false" ht="15" outlineLevel="0" r="206">
      <c r="A206" s="5" t="n">
        <v>6</v>
      </c>
      <c r="B206" s="1" t="n">
        <v>852.858887</v>
      </c>
      <c r="C206" s="8" t="n">
        <f aca="false">+B205*EXP(-0.33)+B206*EXP(-0.33)</f>
        <v>859.862009434348</v>
      </c>
      <c r="D206" s="9" t="n">
        <f aca="false">(B205+B206)-C206</f>
        <v>336.178640565652</v>
      </c>
      <c r="E206" s="1" t="n">
        <v>0.1</v>
      </c>
      <c r="F206" s="7" t="n">
        <f aca="false">(D206*E206)*1000</f>
        <v>33617.8640565652</v>
      </c>
    </row>
    <row collapsed="false" customFormat="false" customHeight="true" hidden="false" ht="15" outlineLevel="0" r="207">
      <c r="F207" s="7" t="n">
        <f aca="false">SUM(F201:F206)</f>
        <v>140486.396680899</v>
      </c>
    </row>
    <row collapsed="false" customFormat="false" customHeight="true" hidden="false" ht="15" outlineLevel="0" r="208">
      <c r="A208" s="1" t="s">
        <v>2</v>
      </c>
      <c r="B208" s="1" t="n">
        <v>2000</v>
      </c>
      <c r="C208" s="1" t="s">
        <v>3</v>
      </c>
      <c r="D208" s="1" t="s">
        <v>40</v>
      </c>
      <c r="E208" s="1" t="s">
        <v>5</v>
      </c>
      <c r="F208" s="1" t="s">
        <v>6</v>
      </c>
    </row>
    <row collapsed="false" customFormat="false" customHeight="true" hidden="false" ht="15" outlineLevel="0" r="209">
      <c r="A209" s="5" t="n">
        <v>0</v>
      </c>
      <c r="B209" s="1" t="n">
        <v>10382.0898</v>
      </c>
      <c r="E209" s="1" t="n">
        <v>0</v>
      </c>
    </row>
    <row collapsed="false" customFormat="false" customHeight="true" hidden="false" ht="15" outlineLevel="0" r="210">
      <c r="A210" s="5" t="n">
        <v>1</v>
      </c>
      <c r="B210" s="1" t="n">
        <v>2999.99902</v>
      </c>
      <c r="C210" s="8" t="n">
        <f aca="false">+B209*EXP(1/2*(-0.33))</f>
        <v>8802.90857669537</v>
      </c>
      <c r="D210" s="9" t="n">
        <f aca="false">+B209-C210</f>
        <v>1579.18122330463</v>
      </c>
      <c r="E210" s="1" t="n">
        <v>0.015</v>
      </c>
      <c r="F210" s="7" t="n">
        <f aca="false">(D210*E210)*1000</f>
        <v>23687.7183495695</v>
      </c>
    </row>
    <row collapsed="false" customFormat="false" customHeight="true" hidden="false" ht="15" outlineLevel="0" r="211">
      <c r="A211" s="5" t="n">
        <v>2</v>
      </c>
      <c r="B211" s="1" t="n">
        <v>1952.56458</v>
      </c>
      <c r="C211" s="8" t="n">
        <f aca="false">+B210*EXP(-0.33)</f>
        <v>2156.77049575052</v>
      </c>
      <c r="D211" s="9" t="n">
        <f aca="false">+B210-C211</f>
        <v>843.228524249481</v>
      </c>
      <c r="E211" s="1" t="n">
        <v>0.038</v>
      </c>
      <c r="F211" s="7" t="n">
        <f aca="false">(D211*E211)*1000</f>
        <v>32042.6839214803</v>
      </c>
    </row>
    <row collapsed="false" customFormat="false" customHeight="true" hidden="false" ht="15" outlineLevel="0" r="212">
      <c r="A212" s="5" t="n">
        <v>3</v>
      </c>
      <c r="B212" s="1" t="n">
        <v>1140.74548</v>
      </c>
      <c r="C212" s="8" t="n">
        <f aca="false">+B211*EXP(-0.33)</f>
        <v>1403.74501762054</v>
      </c>
      <c r="D212" s="9" t="n">
        <f aca="false">+B211-C212</f>
        <v>548.819562379459</v>
      </c>
      <c r="E212" s="1" t="n">
        <v>0.05</v>
      </c>
      <c r="F212" s="7" t="n">
        <f aca="false">(D212*E212)*1000</f>
        <v>27440.978118973</v>
      </c>
    </row>
    <row collapsed="false" customFormat="false" customHeight="true" hidden="false" ht="15" outlineLevel="0" r="213">
      <c r="A213" s="5" t="n">
        <v>4</v>
      </c>
      <c r="B213" s="1" t="n">
        <v>738.767029</v>
      </c>
      <c r="C213" s="8" t="n">
        <f aca="false">+B212*EXP(-0.33)</f>
        <v>820.108999377195</v>
      </c>
      <c r="D213" s="9" t="n">
        <f aca="false">+B212-C213</f>
        <v>320.636480622805</v>
      </c>
      <c r="E213" s="1" t="n">
        <v>0.064</v>
      </c>
      <c r="F213" s="7" t="n">
        <f aca="false">(D213*E213)*1000</f>
        <v>20520.7347598595</v>
      </c>
    </row>
    <row collapsed="false" customFormat="false" customHeight="true" hidden="false" ht="15" outlineLevel="0" r="214">
      <c r="A214" s="5" t="n">
        <v>5</v>
      </c>
      <c r="B214" s="1" t="n">
        <v>277.1521</v>
      </c>
      <c r="C214" s="8" t="n">
        <f aca="false">+B213*EXP(-0.33)</f>
        <v>531.117150625092</v>
      </c>
      <c r="D214" s="9" t="n">
        <f aca="false">+B213-C214</f>
        <v>207.649878374908</v>
      </c>
      <c r="E214" s="1" t="n">
        <v>0.067</v>
      </c>
      <c r="F214" s="7" t="n">
        <f aca="false">(D214*E214)*1000</f>
        <v>13912.5418511188</v>
      </c>
    </row>
    <row collapsed="false" customFormat="false" customHeight="true" hidden="false" ht="15" outlineLevel="0" r="215">
      <c r="A215" s="5" t="n">
        <v>6</v>
      </c>
      <c r="B215" s="1" t="n">
        <v>700.3396</v>
      </c>
      <c r="C215" s="8" t="n">
        <f aca="false">+B214*EXP(-0.33)+B215*EXP(-0.33)</f>
        <v>702.74198236272</v>
      </c>
      <c r="D215" s="9" t="n">
        <f aca="false">(B214+B215)-C215</f>
        <v>274.74971763728</v>
      </c>
      <c r="E215" s="1" t="n">
        <v>0.1</v>
      </c>
      <c r="F215" s="7" t="n">
        <f aca="false">(D215*E215)*1000</f>
        <v>27474.971763728</v>
      </c>
    </row>
    <row collapsed="false" customFormat="false" customHeight="true" hidden="false" ht="15" outlineLevel="0" r="216">
      <c r="F216" s="7" t="n">
        <f aca="false">SUM(F210:F215)</f>
        <v>145079.628764729</v>
      </c>
    </row>
    <row collapsed="false" customFormat="false" customHeight="true" hidden="false" ht="15" outlineLevel="0" r="217">
      <c r="A217" s="1" t="s">
        <v>2</v>
      </c>
      <c r="B217" s="1" t="n">
        <v>2001</v>
      </c>
      <c r="C217" s="1" t="s">
        <v>3</v>
      </c>
      <c r="D217" s="1" t="s">
        <v>41</v>
      </c>
      <c r="E217" s="1" t="s">
        <v>5</v>
      </c>
      <c r="F217" s="1" t="s">
        <v>6</v>
      </c>
    </row>
    <row collapsed="false" customFormat="false" customHeight="true" hidden="false" ht="15" outlineLevel="0" r="218">
      <c r="A218" s="5" t="n">
        <v>0</v>
      </c>
      <c r="B218" s="1" t="n">
        <v>7121.40381</v>
      </c>
      <c r="E218" s="1" t="n">
        <v>0</v>
      </c>
    </row>
    <row collapsed="false" customFormat="false" customHeight="true" hidden="false" ht="15" outlineLevel="0" r="219">
      <c r="A219" s="5" t="n">
        <v>1</v>
      </c>
      <c r="B219" s="1" t="n">
        <v>8358.51074</v>
      </c>
      <c r="C219" s="8" t="n">
        <f aca="false">+B218*EXP(1/2*(-0.33))</f>
        <v>6038.1934547667</v>
      </c>
      <c r="D219" s="9" t="n">
        <f aca="false">+B218-C219</f>
        <v>1083.2103552333</v>
      </c>
      <c r="E219" s="1" t="n">
        <v>0.015</v>
      </c>
      <c r="F219" s="7" t="n">
        <f aca="false">(D219*E219)*1000</f>
        <v>16248.1553284996</v>
      </c>
    </row>
    <row collapsed="false" customFormat="false" customHeight="true" hidden="false" ht="15" outlineLevel="0" r="220">
      <c r="A220" s="5" t="n">
        <v>2</v>
      </c>
      <c r="B220" s="1" t="n">
        <v>1902.06848</v>
      </c>
      <c r="C220" s="8" t="n">
        <f aca="false">+B219*EXP(-0.33)</f>
        <v>6009.13174713165</v>
      </c>
      <c r="D220" s="9" t="n">
        <f aca="false">+B219-C220</f>
        <v>2349.37899286835</v>
      </c>
      <c r="E220" s="1" t="n">
        <v>0.038</v>
      </c>
      <c r="F220" s="7" t="n">
        <f aca="false">(D220*E220)*1000</f>
        <v>89276.4017289972</v>
      </c>
    </row>
    <row collapsed="false" customFormat="false" customHeight="true" hidden="false" ht="15" outlineLevel="0" r="221">
      <c r="A221" s="5" t="n">
        <v>3</v>
      </c>
      <c r="B221" s="1" t="n">
        <v>1136.83228</v>
      </c>
      <c r="C221" s="8" t="n">
        <f aca="false">+B220*EXP(-0.33)</f>
        <v>1367.44217288479</v>
      </c>
      <c r="D221" s="9" t="n">
        <f aca="false">+B220-C221</f>
        <v>534.626307115211</v>
      </c>
      <c r="E221" s="1" t="n">
        <v>0.05</v>
      </c>
      <c r="F221" s="7" t="n">
        <f aca="false">(D221*E221)*1000</f>
        <v>26731.3153557605</v>
      </c>
    </row>
    <row collapsed="false" customFormat="false" customHeight="true" hidden="false" ht="15" outlineLevel="0" r="222">
      <c r="A222" s="5" t="n">
        <v>4</v>
      </c>
      <c r="B222" s="1" t="n">
        <v>580.896301</v>
      </c>
      <c r="C222" s="8" t="n">
        <f aca="false">+B221*EXP(-0.33)</f>
        <v>817.295707023529</v>
      </c>
      <c r="D222" s="9" t="n">
        <f aca="false">+B221-C222</f>
        <v>319.536572976471</v>
      </c>
      <c r="E222" s="1" t="n">
        <v>0.064</v>
      </c>
      <c r="F222" s="7" t="n">
        <f aca="false">(D222*E222)*1000</f>
        <v>20450.3406704942</v>
      </c>
    </row>
    <row collapsed="false" customFormat="false" customHeight="true" hidden="false" ht="15" outlineLevel="0" r="223">
      <c r="A223" s="5" t="n">
        <v>5</v>
      </c>
      <c r="B223" s="1" t="n">
        <v>353.204346</v>
      </c>
      <c r="C223" s="8" t="n">
        <f aca="false">+B222*EXP(-0.33)</f>
        <v>417.620137451716</v>
      </c>
      <c r="D223" s="9" t="n">
        <f aca="false">+B222-C223</f>
        <v>163.276163548284</v>
      </c>
      <c r="E223" s="1" t="n">
        <v>0.067</v>
      </c>
      <c r="F223" s="7" t="n">
        <f aca="false">(D223*E223)*1000</f>
        <v>10939.502957735</v>
      </c>
    </row>
    <row collapsed="false" customFormat="false" customHeight="true" hidden="false" ht="15" outlineLevel="0" r="224">
      <c r="A224" s="5" t="n">
        <v>6</v>
      </c>
      <c r="B224" s="1" t="n">
        <v>578.289734</v>
      </c>
      <c r="C224" s="8" t="n">
        <f aca="false">+B223*EXP(-0.33)+B224*EXP(-0.33)</f>
        <v>669.673201663337</v>
      </c>
      <c r="D224" s="9" t="n">
        <f aca="false">(B223+B224)-C224</f>
        <v>261.820878336663</v>
      </c>
      <c r="E224" s="1" t="n">
        <v>0.1</v>
      </c>
      <c r="F224" s="7" t="n">
        <f aca="false">(D224*E224)*1000</f>
        <v>26182.0878336663</v>
      </c>
    </row>
    <row collapsed="false" customFormat="false" customHeight="true" hidden="false" ht="15" outlineLevel="0" r="225">
      <c r="F225" s="7" t="n">
        <f aca="false">SUM(F219:F224)</f>
        <v>189827.803875153</v>
      </c>
    </row>
    <row collapsed="false" customFormat="false" customHeight="true" hidden="false" ht="15" outlineLevel="0" r="226">
      <c r="A226" s="1" t="s">
        <v>2</v>
      </c>
      <c r="B226" s="1" t="n">
        <v>2002</v>
      </c>
      <c r="C226" s="1" t="s">
        <v>3</v>
      </c>
      <c r="D226" s="1" t="s">
        <v>42</v>
      </c>
      <c r="E226" s="1" t="s">
        <v>5</v>
      </c>
      <c r="F226" s="1" t="s">
        <v>6</v>
      </c>
    </row>
    <row collapsed="false" customFormat="false" customHeight="true" hidden="false" ht="15" outlineLevel="0" r="227">
      <c r="A227" s="5" t="n">
        <v>0</v>
      </c>
      <c r="B227" s="1" t="n">
        <v>3922.70801</v>
      </c>
      <c r="E227" s="1" t="n">
        <v>0</v>
      </c>
    </row>
    <row collapsed="false" customFormat="false" customHeight="true" hidden="false" ht="15" outlineLevel="0" r="228">
      <c r="A228" s="5" t="n">
        <v>1</v>
      </c>
      <c r="B228" s="1" t="n">
        <v>5808.67334</v>
      </c>
      <c r="C228" s="8" t="n">
        <f aca="false">+B227*EXP(1/2*(-0.33))</f>
        <v>3326.03942465424</v>
      </c>
      <c r="D228" s="9" t="n">
        <f aca="false">+B227-C228</f>
        <v>596.668585345762</v>
      </c>
      <c r="E228" s="1" t="n">
        <v>0.015</v>
      </c>
      <c r="F228" s="7" t="n">
        <f aca="false">(D228*E228)*1000</f>
        <v>8950.02878018644</v>
      </c>
    </row>
    <row collapsed="false" customFormat="false" customHeight="true" hidden="false" ht="15" outlineLevel="0" r="229">
      <c r="A229" s="5" t="n">
        <v>2</v>
      </c>
      <c r="B229" s="1" t="n">
        <v>5350.15869</v>
      </c>
      <c r="C229" s="8" t="n">
        <f aca="false">+B228*EXP(-0.33)</f>
        <v>4175.9931238793</v>
      </c>
      <c r="D229" s="9" t="n">
        <f aca="false">+B228-C229</f>
        <v>1632.6802161207</v>
      </c>
      <c r="E229" s="1" t="n">
        <v>0.038</v>
      </c>
      <c r="F229" s="7" t="n">
        <f aca="false">(D229*E229)*1000</f>
        <v>62041.8482125868</v>
      </c>
    </row>
    <row collapsed="false" customFormat="false" customHeight="true" hidden="false" ht="15" outlineLevel="0" r="230">
      <c r="A230" s="5" t="n">
        <v>3</v>
      </c>
      <c r="B230" s="1" t="n">
        <v>1153.82446</v>
      </c>
      <c r="C230" s="8" t="n">
        <f aca="false">+B229*EXP(-0.33)</f>
        <v>3846.35605986806</v>
      </c>
      <c r="D230" s="9" t="n">
        <f aca="false">+B229-C230</f>
        <v>1503.80263013194</v>
      </c>
      <c r="E230" s="1" t="n">
        <v>0.05</v>
      </c>
      <c r="F230" s="7" t="n">
        <f aca="false">(D230*E230)*1000</f>
        <v>75190.1315065968</v>
      </c>
    </row>
    <row collapsed="false" customFormat="false" customHeight="true" hidden="false" ht="15" outlineLevel="0" r="231">
      <c r="A231" s="5" t="n">
        <v>4</v>
      </c>
      <c r="B231" s="1" t="n">
        <v>625.686829</v>
      </c>
      <c r="C231" s="8" t="n">
        <f aca="false">+B230*EXP(-0.33)</f>
        <v>829.511788508276</v>
      </c>
      <c r="D231" s="9" t="n">
        <f aca="false">+B230-C231</f>
        <v>324.312671491724</v>
      </c>
      <c r="E231" s="1" t="n">
        <v>0.064</v>
      </c>
      <c r="F231" s="7" t="n">
        <f aca="false">(D231*E231)*1000</f>
        <v>20756.0109754703</v>
      </c>
    </row>
    <row collapsed="false" customFormat="false" customHeight="true" hidden="false" ht="15" outlineLevel="0" r="232">
      <c r="A232" s="5" t="n">
        <v>5</v>
      </c>
      <c r="B232" s="1" t="n">
        <v>302.928192</v>
      </c>
      <c r="C232" s="8" t="n">
        <f aca="false">+B231*EXP(-0.33)</f>
        <v>449.821111063863</v>
      </c>
      <c r="D232" s="9" t="n">
        <f aca="false">+B231-C232</f>
        <v>175.865717936137</v>
      </c>
      <c r="E232" s="1" t="n">
        <v>0.067</v>
      </c>
      <c r="F232" s="7" t="n">
        <f aca="false">(D232*E232)*1000</f>
        <v>11783.0031017212</v>
      </c>
    </row>
    <row collapsed="false" customFormat="false" customHeight="true" hidden="false" ht="15" outlineLevel="0" r="233">
      <c r="A233" s="5" t="n">
        <v>6</v>
      </c>
      <c r="B233" s="1" t="n">
        <v>560.489136</v>
      </c>
      <c r="C233" s="8" t="n">
        <f aca="false">+B232*EXP(-0.33)+B233*EXP(-0.33)</f>
        <v>620.731208955578</v>
      </c>
      <c r="D233" s="9" t="n">
        <f aca="false">(B232+B233)-C233</f>
        <v>242.686119044422</v>
      </c>
      <c r="E233" s="1" t="n">
        <v>0.1</v>
      </c>
      <c r="F233" s="7" t="n">
        <f aca="false">(D233*E233)*1000</f>
        <v>24268.6119044422</v>
      </c>
    </row>
    <row collapsed="false" customFormat="false" customHeight="true" hidden="false" ht="15" outlineLevel="0" r="234">
      <c r="F234" s="7" t="n">
        <f aca="false">SUM(F228:F233)</f>
        <v>202989.634481004</v>
      </c>
    </row>
    <row collapsed="false" customFormat="false" customHeight="true" hidden="false" ht="15" outlineLevel="0" r="235">
      <c r="A235" s="1" t="s">
        <v>2</v>
      </c>
      <c r="B235" s="1" t="n">
        <v>2003</v>
      </c>
      <c r="C235" s="1" t="s">
        <v>3</v>
      </c>
      <c r="D235" s="1" t="s">
        <v>43</v>
      </c>
      <c r="E235" s="1" t="s">
        <v>5</v>
      </c>
      <c r="F235" s="1" t="s">
        <v>6</v>
      </c>
    </row>
    <row collapsed="false" customFormat="false" customHeight="true" hidden="false" ht="15" outlineLevel="0" r="236">
      <c r="A236" s="5" t="n">
        <v>0</v>
      </c>
      <c r="B236" s="1" t="n">
        <v>2736.41968</v>
      </c>
      <c r="E236" s="1" t="n">
        <v>0</v>
      </c>
    </row>
    <row collapsed="false" customFormat="false" customHeight="true" hidden="false" ht="15" outlineLevel="0" r="237">
      <c r="A237" s="5" t="n">
        <v>1</v>
      </c>
      <c r="B237" s="1" t="n">
        <v>3222.89111</v>
      </c>
      <c r="C237" s="8" t="n">
        <f aca="false">+B236*EXP(1/2*(-0.33))</f>
        <v>2320.19301841427</v>
      </c>
      <c r="D237" s="9" t="n">
        <f aca="false">+B236-C237</f>
        <v>416.226661585731</v>
      </c>
      <c r="E237" s="1" t="n">
        <v>0.015</v>
      </c>
      <c r="F237" s="7" t="n">
        <f aca="false">(D237*E237)*1000</f>
        <v>6243.39992378596</v>
      </c>
    </row>
    <row collapsed="false" customFormat="false" customHeight="true" hidden="false" ht="15" outlineLevel="0" r="238">
      <c r="A238" s="5" t="n">
        <v>2</v>
      </c>
      <c r="B238" s="1" t="n">
        <v>3761.70605</v>
      </c>
      <c r="C238" s="8" t="n">
        <f aca="false">+B237*EXP(-0.33)</f>
        <v>2317.01290924576</v>
      </c>
      <c r="D238" s="9" t="n">
        <f aca="false">+B237-C238</f>
        <v>905.878200754236</v>
      </c>
      <c r="E238" s="1" t="n">
        <v>0.038</v>
      </c>
      <c r="F238" s="7" t="n">
        <f aca="false">(D238*E238)*1000</f>
        <v>34423.3716286609</v>
      </c>
    </row>
    <row collapsed="false" customFormat="false" customHeight="true" hidden="false" ht="15" outlineLevel="0" r="239">
      <c r="A239" s="5" t="n">
        <v>3</v>
      </c>
      <c r="B239" s="1" t="n">
        <v>3303.80078</v>
      </c>
      <c r="C239" s="8" t="n">
        <f aca="false">+B238*EXP(-0.33)</f>
        <v>2704.37975753946</v>
      </c>
      <c r="D239" s="9" t="n">
        <f aca="false">+B238-C239</f>
        <v>1057.32629246054</v>
      </c>
      <c r="E239" s="1" t="n">
        <v>0.05</v>
      </c>
      <c r="F239" s="7" t="n">
        <f aca="false">(D239*E239)*1000</f>
        <v>52866.3146230268</v>
      </c>
    </row>
    <row collapsed="false" customFormat="false" customHeight="true" hidden="false" ht="15" outlineLevel="0" r="240">
      <c r="A240" s="5" t="n">
        <v>4</v>
      </c>
      <c r="B240" s="1" t="n">
        <v>663.35675</v>
      </c>
      <c r="C240" s="8" t="n">
        <f aca="false">+B239*EXP(-0.33)</f>
        <v>2375.18079127291</v>
      </c>
      <c r="D240" s="9" t="n">
        <f aca="false">+B239-C240</f>
        <v>928.61998872709</v>
      </c>
      <c r="E240" s="1" t="n">
        <v>0.064</v>
      </c>
      <c r="F240" s="7" t="n">
        <f aca="false">(D240*E240)*1000</f>
        <v>59431.6792785338</v>
      </c>
    </row>
    <row collapsed="false" customFormat="false" customHeight="true" hidden="false" ht="15" outlineLevel="0" r="241">
      <c r="A241" s="5" t="n">
        <v>5</v>
      </c>
      <c r="B241" s="1" t="n">
        <v>344.449585</v>
      </c>
      <c r="C241" s="8" t="n">
        <f aca="false">+B240*EXP(-0.33)</f>
        <v>476.902911307269</v>
      </c>
      <c r="D241" s="9" t="n">
        <f aca="false">+B240-C241</f>
        <v>186.453838692731</v>
      </c>
      <c r="E241" s="1" t="n">
        <v>0.067</v>
      </c>
      <c r="F241" s="7" t="n">
        <f aca="false">(D241*E241)*1000</f>
        <v>12492.407192413</v>
      </c>
    </row>
    <row collapsed="false" customFormat="false" customHeight="true" hidden="false" ht="15" outlineLevel="0" r="242">
      <c r="A242" s="5" t="n">
        <v>6</v>
      </c>
      <c r="B242" s="1" t="n">
        <v>536.615112</v>
      </c>
      <c r="C242" s="8" t="n">
        <f aca="false">+B241*EXP(-0.33)+B242*EXP(-0.33)</f>
        <v>633.418321362309</v>
      </c>
      <c r="D242" s="9" t="n">
        <f aca="false">(B241+B242)-C242</f>
        <v>247.646375637691</v>
      </c>
      <c r="E242" s="1" t="n">
        <v>0.1</v>
      </c>
      <c r="F242" s="7" t="n">
        <f aca="false">(D242*E242)*1000</f>
        <v>24764.6375637691</v>
      </c>
    </row>
    <row collapsed="false" customFormat="false" customHeight="true" hidden="false" ht="15" outlineLevel="0" r="243">
      <c r="F243" s="7" t="n">
        <f aca="false">SUM(F237:F242)</f>
        <v>190221.81021019</v>
      </c>
    </row>
    <row collapsed="false" customFormat="false" customHeight="true" hidden="false" ht="15" outlineLevel="0" r="244">
      <c r="A244" s="1" t="s">
        <v>2</v>
      </c>
      <c r="B244" s="1" t="n">
        <v>2004</v>
      </c>
      <c r="C244" s="1" t="s">
        <v>3</v>
      </c>
      <c r="D244" s="1" t="s">
        <v>44</v>
      </c>
      <c r="E244" s="1" t="s">
        <v>5</v>
      </c>
      <c r="F244" s="1" t="s">
        <v>6</v>
      </c>
    </row>
    <row collapsed="false" customFormat="false" customHeight="true" hidden="false" ht="15" outlineLevel="0" r="245">
      <c r="A245" s="5" t="n">
        <v>0</v>
      </c>
      <c r="B245" s="1" t="n">
        <v>11289.3018</v>
      </c>
      <c r="E245" s="1" t="n">
        <v>0</v>
      </c>
    </row>
    <row collapsed="false" customFormat="false" customHeight="true" hidden="false" ht="15" outlineLevel="0" r="246">
      <c r="A246" s="5" t="n">
        <v>1</v>
      </c>
      <c r="B246" s="1" t="n">
        <v>2227.62329</v>
      </c>
      <c r="C246" s="8" t="n">
        <f aca="false">+B245*EXP(1/2*(-0.33))</f>
        <v>9572.12791976838</v>
      </c>
      <c r="D246" s="9" t="n">
        <f aca="false">+B245-C246</f>
        <v>1717.17388023162</v>
      </c>
      <c r="E246" s="1" t="n">
        <v>0.015</v>
      </c>
      <c r="F246" s="7" t="n">
        <f aca="false">(D246*E246)*1000</f>
        <v>25757.6082034743</v>
      </c>
    </row>
    <row collapsed="false" customFormat="false" customHeight="true" hidden="false" ht="15" outlineLevel="0" r="247">
      <c r="A247" s="5" t="n">
        <v>2</v>
      </c>
      <c r="B247" s="1" t="n">
        <v>2077.06201</v>
      </c>
      <c r="C247" s="8" t="n">
        <f aca="false">+B246*EXP(-0.33)</f>
        <v>1601.49125232671</v>
      </c>
      <c r="D247" s="9" t="n">
        <f aca="false">+B246-C247</f>
        <v>626.13203767329</v>
      </c>
      <c r="E247" s="1" t="n">
        <v>0.038</v>
      </c>
      <c r="F247" s="7" t="n">
        <f aca="false">(D247*E247)*1000</f>
        <v>23793.017431585</v>
      </c>
    </row>
    <row collapsed="false" customFormat="false" customHeight="true" hidden="false" ht="15" outlineLevel="0" r="248">
      <c r="A248" s="5" t="n">
        <v>3</v>
      </c>
      <c r="B248" s="1" t="n">
        <v>2320.04761</v>
      </c>
      <c r="C248" s="8" t="n">
        <f aca="false">+B247*EXP(-0.33)</f>
        <v>1493.24917479882</v>
      </c>
      <c r="D248" s="9" t="n">
        <f aca="false">+B247-C248</f>
        <v>583.812835201179</v>
      </c>
      <c r="E248" s="1" t="n">
        <v>0.05</v>
      </c>
      <c r="F248" s="7" t="n">
        <f aca="false">(D248*E248)*1000</f>
        <v>29190.641760059</v>
      </c>
    </row>
    <row collapsed="false" customFormat="false" customHeight="true" hidden="false" ht="15" outlineLevel="0" r="249">
      <c r="A249" s="5" t="n">
        <v>4</v>
      </c>
      <c r="B249" s="1" t="n">
        <v>1902.08643</v>
      </c>
      <c r="C249" s="8" t="n">
        <f aca="false">+B248*EXP(-0.33)</f>
        <v>1667.93728952102</v>
      </c>
      <c r="D249" s="9" t="n">
        <f aca="false">+B248-C249</f>
        <v>652.110320478983</v>
      </c>
      <c r="E249" s="1" t="n">
        <v>0.064</v>
      </c>
      <c r="F249" s="7" t="n">
        <f aca="false">(D249*E249)*1000</f>
        <v>41735.0605106549</v>
      </c>
    </row>
    <row collapsed="false" customFormat="false" customHeight="true" hidden="false" ht="15" outlineLevel="0" r="250">
      <c r="A250" s="5" t="n">
        <v>5</v>
      </c>
      <c r="B250" s="1" t="n">
        <v>367.065002</v>
      </c>
      <c r="C250" s="8" t="n">
        <f aca="false">+B249*EXP(-0.33)</f>
        <v>1367.4550775658</v>
      </c>
      <c r="D250" s="9" t="n">
        <f aca="false">+B249-C250</f>
        <v>534.631352434196</v>
      </c>
      <c r="E250" s="1" t="n">
        <v>0.067</v>
      </c>
      <c r="F250" s="7" t="n">
        <f aca="false">(D250*E250)*1000</f>
        <v>35820.3006130911</v>
      </c>
    </row>
    <row collapsed="false" customFormat="false" customHeight="true" hidden="false" ht="15" outlineLevel="0" r="251">
      <c r="A251" s="5" t="n">
        <v>6</v>
      </c>
      <c r="B251" s="1" t="n">
        <v>542.064026</v>
      </c>
      <c r="C251" s="8" t="n">
        <f aca="false">+B250*EXP(-0.33)+B251*EXP(-0.33)</f>
        <v>653.594434981098</v>
      </c>
      <c r="D251" s="9" t="n">
        <f aca="false">(B250+B251)-C251</f>
        <v>255.534593018902</v>
      </c>
      <c r="E251" s="1" t="n">
        <v>0.1</v>
      </c>
      <c r="F251" s="7" t="n">
        <f aca="false">(D251*E251)*1000</f>
        <v>25553.4593018902</v>
      </c>
    </row>
    <row collapsed="false" customFormat="false" customHeight="true" hidden="false" ht="15" outlineLevel="0" r="252">
      <c r="F252" s="7" t="n">
        <f aca="false">SUM(F246:F251)</f>
        <v>181850.087820755</v>
      </c>
    </row>
    <row collapsed="false" customFormat="false" customHeight="true" hidden="false" ht="15" outlineLevel="0" r="253">
      <c r="A253" s="1" t="s">
        <v>2</v>
      </c>
      <c r="B253" s="1" t="n">
        <v>2005</v>
      </c>
      <c r="C253" s="1" t="s">
        <v>3</v>
      </c>
      <c r="D253" s="1" t="s">
        <v>45</v>
      </c>
      <c r="E253" s="1" t="s">
        <v>5</v>
      </c>
      <c r="F253" s="1" t="s">
        <v>6</v>
      </c>
    </row>
    <row collapsed="false" customFormat="false" customHeight="true" hidden="false" ht="15" outlineLevel="0" r="254">
      <c r="A254" s="5" t="n">
        <v>0</v>
      </c>
      <c r="B254" s="1" t="n">
        <v>4938.85156</v>
      </c>
      <c r="E254" s="1" t="n">
        <v>0</v>
      </c>
    </row>
    <row collapsed="false" customFormat="false" customHeight="true" hidden="false" ht="15" outlineLevel="0" r="255">
      <c r="A255" s="5" t="n">
        <v>1</v>
      </c>
      <c r="B255" s="1" t="n">
        <v>9151.38672</v>
      </c>
      <c r="C255" s="8" t="n">
        <f aca="false">+B254*EXP(1/2*(-0.33))</f>
        <v>4187.62114314878</v>
      </c>
      <c r="D255" s="9" t="n">
        <f aca="false">+B254-C255</f>
        <v>751.230416851218</v>
      </c>
      <c r="E255" s="1" t="n">
        <v>0.015</v>
      </c>
      <c r="F255" s="7" t="n">
        <f aca="false">(D255*E255)*1000</f>
        <v>11268.4562527683</v>
      </c>
    </row>
    <row collapsed="false" customFormat="false" customHeight="true" hidden="false" ht="15" outlineLevel="0" r="256">
      <c r="A256" s="5" t="n">
        <v>2</v>
      </c>
      <c r="B256" s="1" t="n">
        <v>1429.87903</v>
      </c>
      <c r="C256" s="8" t="n">
        <f aca="false">+B255*EXP(-0.33)</f>
        <v>6579.14910682175</v>
      </c>
      <c r="D256" s="9" t="n">
        <f aca="false">+B255-C256</f>
        <v>2572.23761317825</v>
      </c>
      <c r="E256" s="1" t="n">
        <v>0.038</v>
      </c>
      <c r="F256" s="7" t="n">
        <f aca="false">(D256*E256)*1000</f>
        <v>97745.0293007735</v>
      </c>
    </row>
    <row collapsed="false" customFormat="false" customHeight="true" hidden="false" ht="15" outlineLevel="0" r="257">
      <c r="A257" s="5" t="n">
        <v>3</v>
      </c>
      <c r="B257" s="1" t="n">
        <v>1268.43005</v>
      </c>
      <c r="C257" s="8" t="n">
        <f aca="false">+B256*EXP(-0.33)</f>
        <v>1027.97397060362</v>
      </c>
      <c r="D257" s="9" t="n">
        <f aca="false">+B256-C257</f>
        <v>401.905059396379</v>
      </c>
      <c r="E257" s="1" t="n">
        <v>0.05</v>
      </c>
      <c r="F257" s="7" t="n">
        <f aca="false">(D257*E257)*1000</f>
        <v>20095.2529698189</v>
      </c>
    </row>
    <row collapsed="false" customFormat="false" customHeight="true" hidden="false" ht="15" outlineLevel="0" r="258">
      <c r="A258" s="5" t="n">
        <v>4</v>
      </c>
      <c r="B258" s="1" t="n">
        <v>1320.70178</v>
      </c>
      <c r="C258" s="8" t="n">
        <f aca="false">+B257*EXP(-0.33)</f>
        <v>911.904467143245</v>
      </c>
      <c r="D258" s="9" t="n">
        <f aca="false">+B257-C258</f>
        <v>356.525582856755</v>
      </c>
      <c r="E258" s="1" t="n">
        <v>0.064</v>
      </c>
      <c r="F258" s="7" t="n">
        <f aca="false">(D258*E258)*1000</f>
        <v>22817.6373028323</v>
      </c>
    </row>
    <row collapsed="false" customFormat="false" customHeight="true" hidden="false" ht="15" outlineLevel="0" r="259">
      <c r="A259" s="5" t="n">
        <v>5</v>
      </c>
      <c r="B259" s="1" t="n">
        <v>1036.86597</v>
      </c>
      <c r="C259" s="8" t="n">
        <f aca="false">+B258*EXP(-0.33)</f>
        <v>949.48385442779</v>
      </c>
      <c r="D259" s="9" t="n">
        <f aca="false">+B258-C259</f>
        <v>371.21792557221</v>
      </c>
      <c r="E259" s="1" t="n">
        <v>0.067</v>
      </c>
      <c r="F259" s="7" t="n">
        <f aca="false">(D259*E259)*1000</f>
        <v>24871.601013338</v>
      </c>
    </row>
    <row collapsed="false" customFormat="false" customHeight="true" hidden="false" ht="15" outlineLevel="0" r="260">
      <c r="A260" s="5" t="n">
        <v>6</v>
      </c>
      <c r="B260" s="1" t="n">
        <v>551.023804</v>
      </c>
      <c r="C260" s="8" t="n">
        <f aca="false">+B259*EXP(-0.33)+B260*EXP(-0.33)</f>
        <v>1141.57164460246</v>
      </c>
      <c r="D260" s="9" t="n">
        <f aca="false">(B259+B260)-C260</f>
        <v>446.318129397543</v>
      </c>
      <c r="E260" s="1" t="n">
        <v>0.1</v>
      </c>
      <c r="F260" s="7" t="n">
        <f aca="false">(D260*E260)*1000</f>
        <v>44631.8129397543</v>
      </c>
    </row>
    <row collapsed="false" customFormat="false" customHeight="true" hidden="false" ht="15" outlineLevel="0" r="261">
      <c r="F261" s="7" t="n">
        <f aca="false">SUM(F255:F260)</f>
        <v>221429.789779285</v>
      </c>
    </row>
    <row collapsed="false" customFormat="false" customHeight="true" hidden="false" ht="15" outlineLevel="0" r="262">
      <c r="A262" s="1" t="s">
        <v>2</v>
      </c>
      <c r="B262" s="1" t="n">
        <v>2006</v>
      </c>
      <c r="C262" s="1" t="s">
        <v>3</v>
      </c>
      <c r="D262" s="1" t="s">
        <v>46</v>
      </c>
      <c r="E262" s="1" t="s">
        <v>5</v>
      </c>
      <c r="F262" s="1" t="s">
        <v>6</v>
      </c>
    </row>
    <row collapsed="false" customFormat="false" customHeight="true" hidden="false" ht="15" outlineLevel="0" r="263">
      <c r="A263" s="5" t="n">
        <v>0</v>
      </c>
      <c r="B263" s="1" t="n">
        <v>1568.95557</v>
      </c>
      <c r="E263" s="1" t="n">
        <v>0</v>
      </c>
    </row>
    <row collapsed="false" customFormat="false" customHeight="true" hidden="false" ht="15" outlineLevel="0" r="264">
      <c r="A264" s="5" t="n">
        <v>1</v>
      </c>
      <c r="B264" s="1" t="n">
        <v>4032.52344</v>
      </c>
      <c r="C264" s="8" t="n">
        <f aca="false">+B263*EXP(1/2*(-0.33))</f>
        <v>1330.30754979667</v>
      </c>
      <c r="D264" s="9" t="n">
        <f aca="false">+B263-C264</f>
        <v>238.648020203333</v>
      </c>
      <c r="E264" s="1" t="n">
        <v>0.015</v>
      </c>
      <c r="F264" s="7" t="n">
        <f aca="false">(D264*E264)*1000</f>
        <v>3579.72030304999</v>
      </c>
    </row>
    <row collapsed="false" customFormat="false" customHeight="true" hidden="false" ht="15" outlineLevel="0" r="265">
      <c r="A265" s="5" t="n">
        <v>2</v>
      </c>
      <c r="B265" s="1" t="n">
        <v>5915.33008</v>
      </c>
      <c r="C265" s="8" t="n">
        <f aca="false">+B264*EXP(-0.33)</f>
        <v>2899.07680663655</v>
      </c>
      <c r="D265" s="9" t="n">
        <f aca="false">+B264-C265</f>
        <v>1133.44663336345</v>
      </c>
      <c r="E265" s="1" t="n">
        <v>0.038</v>
      </c>
      <c r="F265" s="7" t="n">
        <f aca="false">(D265*E265)*1000</f>
        <v>43070.9720678109</v>
      </c>
    </row>
    <row collapsed="false" customFormat="false" customHeight="true" hidden="false" ht="15" outlineLevel="0" r="266">
      <c r="A266" s="5" t="n">
        <v>3</v>
      </c>
      <c r="B266" s="1" t="n">
        <v>874.476135</v>
      </c>
      <c r="C266" s="8" t="n">
        <f aca="false">+B265*EXP(-0.33)</f>
        <v>4252.67118559577</v>
      </c>
      <c r="D266" s="9" t="n">
        <f aca="false">+B265-C266</f>
        <v>1662.65889440423</v>
      </c>
      <c r="E266" s="1" t="n">
        <v>0.05</v>
      </c>
      <c r="F266" s="7" t="n">
        <f aca="false">(D266*E266)*1000</f>
        <v>83132.9447202113</v>
      </c>
    </row>
    <row collapsed="false" customFormat="false" customHeight="true" hidden="false" ht="15" outlineLevel="0" r="267">
      <c r="A267" s="5" t="n">
        <v>4</v>
      </c>
      <c r="B267" s="1" t="n">
        <v>742.716919</v>
      </c>
      <c r="C267" s="8" t="n">
        <f aca="false">+B266*EXP(-0.33)</f>
        <v>628.681647771321</v>
      </c>
      <c r="D267" s="9" t="n">
        <f aca="false">+B266-C267</f>
        <v>245.794487228679</v>
      </c>
      <c r="E267" s="1" t="n">
        <v>0.064</v>
      </c>
      <c r="F267" s="7" t="n">
        <f aca="false">(D267*E267)*1000</f>
        <v>15730.8471826355</v>
      </c>
    </row>
    <row collapsed="false" customFormat="false" customHeight="true" hidden="false" ht="15" outlineLevel="0" r="268">
      <c r="A268" s="5" t="n">
        <v>5</v>
      </c>
      <c r="B268" s="1" t="n">
        <v>753.933899</v>
      </c>
      <c r="C268" s="8" t="n">
        <f aca="false">+B267*EXP(-0.33)</f>
        <v>533.956820290538</v>
      </c>
      <c r="D268" s="9" t="n">
        <f aca="false">+B267-C268</f>
        <v>208.760098709462</v>
      </c>
      <c r="E268" s="1" t="n">
        <v>0.067</v>
      </c>
      <c r="F268" s="7" t="n">
        <f aca="false">(D268*E268)*1000</f>
        <v>13986.926613534</v>
      </c>
    </row>
    <row collapsed="false" customFormat="false" customHeight="true" hidden="false" ht="15" outlineLevel="0" r="269">
      <c r="A269" s="5" t="n">
        <v>6</v>
      </c>
      <c r="B269" s="1" t="n">
        <v>952.632446</v>
      </c>
      <c r="C269" s="8" t="n">
        <f aca="false">+B268*EXP(-0.33)+B269*EXP(-0.33)</f>
        <v>1226.89104809668</v>
      </c>
      <c r="D269" s="9" t="n">
        <f aca="false">(B268+B269)-C269</f>
        <v>479.675296903323</v>
      </c>
      <c r="E269" s="1" t="n">
        <v>0.1</v>
      </c>
      <c r="F269" s="7" t="n">
        <f aca="false">(D269*E269)*1000</f>
        <v>47967.5296903323</v>
      </c>
    </row>
    <row collapsed="false" customFormat="false" customHeight="true" hidden="false" ht="15" outlineLevel="0" r="270">
      <c r="F270" s="7" t="n">
        <f aca="false">SUM(F264:F269)</f>
        <v>207468.940577574</v>
      </c>
    </row>
    <row collapsed="false" customFormat="false" customHeight="true" hidden="false" ht="15" outlineLevel="0" r="271">
      <c r="A271" s="1" t="s">
        <v>2</v>
      </c>
      <c r="B271" s="1" t="n">
        <v>2007</v>
      </c>
      <c r="C271" s="1" t="s">
        <v>3</v>
      </c>
      <c r="D271" s="1" t="s">
        <v>47</v>
      </c>
      <c r="E271" s="1" t="s">
        <v>5</v>
      </c>
      <c r="F271" s="1" t="s">
        <v>6</v>
      </c>
    </row>
    <row collapsed="false" customFormat="false" customHeight="true" hidden="false" ht="15" outlineLevel="0" r="272">
      <c r="A272" s="5" t="n">
        <v>0</v>
      </c>
      <c r="B272" s="1" t="n">
        <v>1859.60022</v>
      </c>
      <c r="E272" s="1" t="n">
        <v>0</v>
      </c>
    </row>
    <row collapsed="false" customFormat="false" customHeight="true" hidden="false" ht="15" outlineLevel="0" r="273">
      <c r="A273" s="5" t="n">
        <v>1</v>
      </c>
      <c r="B273" s="1" t="n">
        <v>1292.98389</v>
      </c>
      <c r="C273" s="8" t="n">
        <f aca="false">+B272*EXP(1/2*(-0.33))</f>
        <v>1576.7433186585</v>
      </c>
      <c r="D273" s="9" t="n">
        <f aca="false">+B272-C273</f>
        <v>282.856901341497</v>
      </c>
      <c r="E273" s="1" t="n">
        <v>0.015</v>
      </c>
      <c r="F273" s="7" t="n">
        <f aca="false">(D273*E273)*1000</f>
        <v>4242.85352012245</v>
      </c>
    </row>
    <row collapsed="false" customFormat="false" customHeight="true" hidden="false" ht="15" outlineLevel="0" r="274">
      <c r="A274" s="5" t="n">
        <v>2</v>
      </c>
      <c r="B274" s="1" t="n">
        <v>2647.90942</v>
      </c>
      <c r="C274" s="8" t="n">
        <f aca="false">+B273*EXP(-0.33)</f>
        <v>929.556805466135</v>
      </c>
      <c r="D274" s="9" t="n">
        <f aca="false">+B273-C274</f>
        <v>363.427084533865</v>
      </c>
      <c r="E274" s="1" t="n">
        <v>0.038</v>
      </c>
      <c r="F274" s="7" t="n">
        <f aca="false">(D274*E274)*1000</f>
        <v>13810.2292122869</v>
      </c>
    </row>
    <row collapsed="false" customFormat="false" customHeight="true" hidden="false" ht="15" outlineLevel="0" r="275">
      <c r="A275" s="5" t="n">
        <v>3</v>
      </c>
      <c r="B275" s="1" t="n">
        <v>3667.50952</v>
      </c>
      <c r="C275" s="8" t="n">
        <f aca="false">+B274*EXP(-0.33)</f>
        <v>1903.64492601597</v>
      </c>
      <c r="D275" s="9" t="n">
        <f aca="false">+B274-C275</f>
        <v>744.264493984034</v>
      </c>
      <c r="E275" s="1" t="n">
        <v>0.05</v>
      </c>
      <c r="F275" s="7" t="n">
        <f aca="false">(D275*E275)*1000</f>
        <v>37213.2246992017</v>
      </c>
    </row>
    <row collapsed="false" customFormat="false" customHeight="true" hidden="false" ht="15" outlineLevel="0" r="276">
      <c r="A276" s="5" t="n">
        <v>4</v>
      </c>
      <c r="B276" s="1" t="n">
        <v>523.219116</v>
      </c>
      <c r="C276" s="8" t="n">
        <f aca="false">+B275*EXP(-0.33)</f>
        <v>2636.65963651553</v>
      </c>
      <c r="D276" s="9" t="n">
        <f aca="false">+B275-C276</f>
        <v>1030.84988348447</v>
      </c>
      <c r="E276" s="1" t="n">
        <v>0.064</v>
      </c>
      <c r="F276" s="7" t="n">
        <f aca="false">(D276*E276)*1000</f>
        <v>65974.392543006</v>
      </c>
    </row>
    <row collapsed="false" customFormat="false" customHeight="true" hidden="false" ht="15" outlineLevel="0" r="277">
      <c r="A277" s="5" t="n">
        <v>5</v>
      </c>
      <c r="B277" s="1" t="n">
        <v>436.617523</v>
      </c>
      <c r="C277" s="8" t="n">
        <f aca="false">+B276*EXP(-0.33)</f>
        <v>376.154640277672</v>
      </c>
      <c r="D277" s="9" t="n">
        <f aca="false">+B276-C277</f>
        <v>147.064475722328</v>
      </c>
      <c r="E277" s="1" t="n">
        <v>0.067</v>
      </c>
      <c r="F277" s="7" t="n">
        <f aca="false">(D277*E277)*1000</f>
        <v>9853.31987339597</v>
      </c>
    </row>
    <row collapsed="false" customFormat="false" customHeight="true" hidden="false" ht="15" outlineLevel="0" r="278">
      <c r="A278" s="5" t="n">
        <v>6</v>
      </c>
      <c r="B278" s="1" t="n">
        <v>1070.76367</v>
      </c>
      <c r="C278" s="8" t="n">
        <f aca="false">+B277*EXP(-0.33)+B278*EXP(-0.33)</f>
        <v>1083.69211497663</v>
      </c>
      <c r="D278" s="9" t="n">
        <f aca="false">(B277+B278)-C278</f>
        <v>423.689078023369</v>
      </c>
      <c r="E278" s="1" t="n">
        <v>0.1</v>
      </c>
      <c r="F278" s="7" t="n">
        <f aca="false">(D278*E278)*1000</f>
        <v>42368.9078023369</v>
      </c>
    </row>
    <row collapsed="false" customFormat="false" customHeight="true" hidden="false" ht="15" outlineLevel="0" r="279">
      <c r="F279" s="7" t="n">
        <f aca="false">SUM(F273:F278)</f>
        <v>173462.92765035</v>
      </c>
    </row>
    <row collapsed="false" customFormat="false" customHeight="true" hidden="false" ht="15" outlineLevel="0" r="280">
      <c r="A280" s="1" t="s">
        <v>2</v>
      </c>
      <c r="B280" s="1" t="n">
        <v>2008</v>
      </c>
      <c r="C280" s="1" t="s">
        <v>3</v>
      </c>
      <c r="D280" s="1" t="s">
        <v>48</v>
      </c>
      <c r="E280" s="1" t="s">
        <v>5</v>
      </c>
      <c r="F280" s="1" t="s">
        <v>6</v>
      </c>
    </row>
    <row collapsed="false" customFormat="false" customHeight="true" hidden="false" ht="15" outlineLevel="0" r="281">
      <c r="A281" s="5" t="n">
        <v>0</v>
      </c>
      <c r="B281" s="1" t="n">
        <v>2534.32153</v>
      </c>
      <c r="E281" s="1" t="n">
        <v>0</v>
      </c>
    </row>
    <row collapsed="false" customFormat="false" customHeight="true" hidden="false" ht="15" outlineLevel="0" r="282">
      <c r="A282" s="5" t="n">
        <v>1</v>
      </c>
      <c r="B282" s="1" t="n">
        <v>1502.17029</v>
      </c>
      <c r="C282" s="8" t="n">
        <f aca="false">+B281*EXP(1/2*(-0.33))</f>
        <v>2148.83526942145</v>
      </c>
      <c r="D282" s="9" t="n">
        <f aca="false">+B281-C282</f>
        <v>385.486260578546</v>
      </c>
      <c r="E282" s="1" t="n">
        <v>0.015</v>
      </c>
      <c r="F282" s="7" t="n">
        <f aca="false">(D282*E282)*1000</f>
        <v>5782.29390867818</v>
      </c>
    </row>
    <row collapsed="false" customFormat="false" customHeight="true" hidden="false" ht="15" outlineLevel="0" r="283">
      <c r="A283" s="5" t="n">
        <v>2</v>
      </c>
      <c r="B283" s="1" t="n">
        <v>844.43103</v>
      </c>
      <c r="C283" s="8" t="n">
        <f aca="false">+B282*EXP(-0.33)</f>
        <v>1079.94587313732</v>
      </c>
      <c r="D283" s="9" t="n">
        <f aca="false">+B282-C283</f>
        <v>422.224416862681</v>
      </c>
      <c r="E283" s="1" t="n">
        <v>0.038</v>
      </c>
      <c r="F283" s="7" t="n">
        <f aca="false">(D283*E283)*1000</f>
        <v>16044.5278407819</v>
      </c>
    </row>
    <row collapsed="false" customFormat="false" customHeight="true" hidden="false" ht="15" outlineLevel="0" r="284">
      <c r="A284" s="5" t="n">
        <v>3</v>
      </c>
      <c r="B284" s="1" t="n">
        <v>1619.67456</v>
      </c>
      <c r="C284" s="8" t="n">
        <f aca="false">+B283*EXP(-0.33)</f>
        <v>607.081508713367</v>
      </c>
      <c r="D284" s="9" t="n">
        <f aca="false">+B283-C284</f>
        <v>237.349521286633</v>
      </c>
      <c r="E284" s="1" t="n">
        <v>0.05</v>
      </c>
      <c r="F284" s="7" t="n">
        <f aca="false">(D284*E284)*1000</f>
        <v>11867.4760643317</v>
      </c>
    </row>
    <row collapsed="false" customFormat="false" customHeight="true" hidden="false" ht="15" outlineLevel="0" r="285">
      <c r="A285" s="5" t="n">
        <v>4</v>
      </c>
      <c r="B285" s="1" t="n">
        <v>2156.39966</v>
      </c>
      <c r="C285" s="8" t="n">
        <f aca="false">+B284*EXP(-0.33)</f>
        <v>1164.42248161991</v>
      </c>
      <c r="D285" s="9" t="n">
        <f aca="false">+B284-C285</f>
        <v>455.252078380088</v>
      </c>
      <c r="E285" s="1" t="n">
        <v>0.064</v>
      </c>
      <c r="F285" s="7" t="n">
        <f aca="false">(D285*E285)*1000</f>
        <v>29136.1330163256</v>
      </c>
    </row>
    <row collapsed="false" customFormat="false" customHeight="true" hidden="false" ht="15" outlineLevel="0" r="286">
      <c r="A286" s="5" t="n">
        <v>5</v>
      </c>
      <c r="B286" s="1" t="n">
        <v>302.248108</v>
      </c>
      <c r="C286" s="8" t="n">
        <f aca="false">+B285*EXP(-0.33)</f>
        <v>1550.28689433854</v>
      </c>
      <c r="D286" s="9" t="n">
        <f aca="false">+B285-C286</f>
        <v>606.112765661464</v>
      </c>
      <c r="E286" s="1" t="n">
        <v>0.067</v>
      </c>
      <c r="F286" s="7" t="n">
        <f aca="false">(D286*E286)*1000</f>
        <v>40609.5552993181</v>
      </c>
    </row>
    <row collapsed="false" customFormat="false" customHeight="true" hidden="false" ht="15" outlineLevel="0" r="287">
      <c r="A287" s="5" t="n">
        <v>6</v>
      </c>
      <c r="B287" s="1" t="n">
        <v>944.590027</v>
      </c>
      <c r="C287" s="8" t="n">
        <f aca="false">+B286*EXP(-0.33)+B287*EXP(-0.33)</f>
        <v>896.3815269995</v>
      </c>
      <c r="D287" s="9" t="n">
        <f aca="false">(B286+B287)-C287</f>
        <v>350.4566080005</v>
      </c>
      <c r="E287" s="1" t="n">
        <v>0.1</v>
      </c>
      <c r="F287" s="7" t="n">
        <f aca="false">(D287*E287)*1000</f>
        <v>35045.66080005</v>
      </c>
    </row>
    <row collapsed="false" customFormat="false" customHeight="true" hidden="false" ht="15" outlineLevel="0" r="288">
      <c r="F288" s="7" t="n">
        <f aca="false">SUM(F282:F287)</f>
        <v>138485.646929485</v>
      </c>
    </row>
    <row collapsed="false" customFormat="false" customHeight="true" hidden="false" ht="15" outlineLevel="0" r="289">
      <c r="A289" s="1" t="s">
        <v>2</v>
      </c>
      <c r="B289" s="1" t="n">
        <v>2009</v>
      </c>
      <c r="C289" s="1" t="s">
        <v>3</v>
      </c>
      <c r="D289" s="1" t="s">
        <v>49</v>
      </c>
      <c r="E289" s="1" t="s">
        <v>5</v>
      </c>
      <c r="F289" s="1" t="s">
        <v>6</v>
      </c>
    </row>
    <row collapsed="false" customFormat="false" customHeight="true" hidden="false" ht="15" outlineLevel="0" r="290">
      <c r="A290" s="5" t="n">
        <v>0</v>
      </c>
      <c r="B290" s="1" t="n">
        <v>3760.85547</v>
      </c>
      <c r="E290" s="1" t="n">
        <v>0</v>
      </c>
    </row>
    <row collapsed="false" customFormat="false" customHeight="true" hidden="false" ht="15" outlineLevel="0" r="291">
      <c r="A291" s="5" t="n">
        <v>1</v>
      </c>
      <c r="B291" s="1" t="n">
        <v>1976.14307</v>
      </c>
      <c r="C291" s="8" t="n">
        <f aca="false">+B290*EXP(1/2*(-0.33))</f>
        <v>3188.8056749976</v>
      </c>
      <c r="D291" s="9" t="n">
        <f aca="false">+B290-C291</f>
        <v>572.0497950024</v>
      </c>
      <c r="E291" s="1" t="n">
        <v>0.015</v>
      </c>
      <c r="F291" s="7" t="n">
        <f aca="false">(D291*E291)*1000</f>
        <v>8580.746925036</v>
      </c>
    </row>
    <row collapsed="false" customFormat="false" customHeight="true" hidden="false" ht="15" outlineLevel="0" r="292">
      <c r="A292" s="5" t="n">
        <v>2</v>
      </c>
      <c r="B292" s="1" t="n">
        <v>924.525391</v>
      </c>
      <c r="C292" s="8" t="n">
        <f aca="false">+B291*EXP(-0.33)</f>
        <v>1420.69615368003</v>
      </c>
      <c r="D292" s="9" t="n">
        <f aca="false">+B291-C292</f>
        <v>555.446916319972</v>
      </c>
      <c r="E292" s="1" t="n">
        <v>0.038</v>
      </c>
      <c r="F292" s="7" t="n">
        <f aca="false">(D292*E292)*1000</f>
        <v>21106.9828201589</v>
      </c>
    </row>
    <row collapsed="false" customFormat="false" customHeight="true" hidden="false" ht="15" outlineLevel="0" r="293">
      <c r="A293" s="5" t="n">
        <v>3</v>
      </c>
      <c r="B293" s="1" t="n">
        <v>469.545563</v>
      </c>
      <c r="C293" s="8" t="n">
        <f aca="false">+B292*EXP(-0.33)</f>
        <v>664.663245750331</v>
      </c>
      <c r="D293" s="9" t="n">
        <f aca="false">+B292-C293</f>
        <v>259.862145249669</v>
      </c>
      <c r="E293" s="1" t="n">
        <v>0.05</v>
      </c>
      <c r="F293" s="7" t="n">
        <f aca="false">(D293*E293)*1000</f>
        <v>12993.1072624834</v>
      </c>
    </row>
    <row collapsed="false" customFormat="false" customHeight="true" hidden="false" ht="15" outlineLevel="0" r="294">
      <c r="A294" s="5" t="n">
        <v>4</v>
      </c>
      <c r="B294" s="1" t="n">
        <v>854.056885</v>
      </c>
      <c r="C294" s="8" t="n">
        <f aca="false">+B293*EXP(-0.33)</f>
        <v>337.567449168356</v>
      </c>
      <c r="D294" s="9" t="n">
        <f aca="false">+B293-C294</f>
        <v>131.978113831644</v>
      </c>
      <c r="E294" s="1" t="n">
        <v>0.064</v>
      </c>
      <c r="F294" s="7" t="n">
        <f aca="false">(D294*E294)*1000</f>
        <v>8446.59928522523</v>
      </c>
    </row>
    <row collapsed="false" customFormat="false" customHeight="true" hidden="false" ht="15" outlineLevel="0" r="295">
      <c r="A295" s="5" t="n">
        <v>5</v>
      </c>
      <c r="B295" s="1" t="n">
        <v>1124.71997</v>
      </c>
      <c r="C295" s="8" t="n">
        <f aca="false">+B294*EXP(-0.33)</f>
        <v>614.001764327441</v>
      </c>
      <c r="D295" s="9" t="n">
        <f aca="false">+B294-C295</f>
        <v>240.055120672559</v>
      </c>
      <c r="E295" s="1" t="n">
        <v>0.067</v>
      </c>
      <c r="F295" s="7" t="n">
        <f aca="false">(D295*E295)*1000</f>
        <v>16083.6930850614</v>
      </c>
    </row>
    <row collapsed="false" customFormat="false" customHeight="true" hidden="false" ht="15" outlineLevel="0" r="296">
      <c r="A296" s="5" t="n">
        <v>6</v>
      </c>
      <c r="B296" s="1" t="n">
        <v>736.612366</v>
      </c>
      <c r="C296" s="8" t="n">
        <f aca="false">+B295*EXP(-0.33)+B296*EXP(-0.33)</f>
        <v>1338.15599215469</v>
      </c>
      <c r="D296" s="9" t="n">
        <f aca="false">(B295+B296)-C296</f>
        <v>523.176343845311</v>
      </c>
      <c r="E296" s="1" t="n">
        <v>0.1</v>
      </c>
      <c r="F296" s="7" t="n">
        <f aca="false">(D296*E296)*1000</f>
        <v>52317.6343845311</v>
      </c>
    </row>
    <row collapsed="false" customFormat="false" customHeight="true" hidden="false" ht="15" outlineLevel="0" r="297">
      <c r="F297" s="7" t="n">
        <f aca="false">SUM(F291:F296)</f>
        <v>119528.763762496</v>
      </c>
    </row>
    <row collapsed="false" customFormat="false" customHeight="true" hidden="false" ht="15" outlineLevel="0" r="298">
      <c r="A298" s="1" t="s">
        <v>2</v>
      </c>
      <c r="B298" s="1" t="n">
        <v>2010</v>
      </c>
      <c r="C298" s="1" t="s">
        <v>3</v>
      </c>
      <c r="D298" s="1" t="s">
        <v>50</v>
      </c>
      <c r="E298" s="1" t="s">
        <v>5</v>
      </c>
      <c r="F298" s="1" t="s">
        <v>6</v>
      </c>
    </row>
    <row collapsed="false" customFormat="false" customHeight="true" hidden="false" ht="15" outlineLevel="0" r="299">
      <c r="A299" s="5" t="n">
        <v>0</v>
      </c>
      <c r="B299" s="1" t="n">
        <v>1419.18152</v>
      </c>
      <c r="E299" s="1" t="n">
        <v>0</v>
      </c>
    </row>
    <row collapsed="false" customFormat="false" customHeight="true" hidden="false" ht="15" outlineLevel="0" r="300">
      <c r="A300" s="5" t="n">
        <v>1</v>
      </c>
      <c r="B300" s="1" t="n">
        <v>2910.5022</v>
      </c>
      <c r="C300" s="8" t="n">
        <f aca="false">+B299*EXP(1/2*(-0.33))</f>
        <v>1203.31507576592</v>
      </c>
      <c r="D300" s="9" t="n">
        <f aca="false">+B299-C300</f>
        <v>215.866444234081</v>
      </c>
      <c r="E300" s="1" t="n">
        <v>0.015</v>
      </c>
      <c r="F300" s="7" t="n">
        <f aca="false">(D300*E300)*1000</f>
        <v>3237.99666351122</v>
      </c>
    </row>
    <row collapsed="false" customFormat="false" customHeight="true" hidden="false" ht="15" outlineLevel="0" r="301">
      <c r="A301" s="5" t="n">
        <v>2</v>
      </c>
      <c r="B301" s="1" t="n">
        <v>1186.2406</v>
      </c>
      <c r="C301" s="8" t="n">
        <f aca="false">+B300*EXP(-0.33)</f>
        <v>2092.42910778583</v>
      </c>
      <c r="D301" s="9" t="n">
        <f aca="false">+B300-C301</f>
        <v>818.073092214165</v>
      </c>
      <c r="E301" s="1" t="n">
        <v>0.038</v>
      </c>
      <c r="F301" s="7" t="n">
        <f aca="false">(D301*E301)*1000</f>
        <v>31086.7775041383</v>
      </c>
    </row>
    <row collapsed="false" customFormat="false" customHeight="true" hidden="false" ht="15" outlineLevel="0" r="302">
      <c r="A302" s="5" t="n">
        <v>3</v>
      </c>
      <c r="B302" s="1" t="n">
        <v>502.787659</v>
      </c>
      <c r="C302" s="8" t="n">
        <f aca="false">+B301*EXP(-0.33)</f>
        <v>852.816520900528</v>
      </c>
      <c r="D302" s="9" t="n">
        <f aca="false">+B301-C302</f>
        <v>333.424079099472</v>
      </c>
      <c r="E302" s="1" t="n">
        <v>0.05</v>
      </c>
      <c r="F302" s="7" t="n">
        <f aca="false">(D302*E302)*1000</f>
        <v>16671.2039549736</v>
      </c>
    </row>
    <row collapsed="false" customFormat="false" customHeight="true" hidden="false" ht="15" outlineLevel="0" r="303">
      <c r="A303" s="5" t="n">
        <v>4</v>
      </c>
      <c r="B303" s="1" t="n">
        <v>239.735825</v>
      </c>
      <c r="C303" s="8" t="n">
        <f aca="false">+B302*EXP(-0.33)</f>
        <v>361.465980931778</v>
      </c>
      <c r="D303" s="9" t="n">
        <f aca="false">+B302-C303</f>
        <v>141.321678068222</v>
      </c>
      <c r="E303" s="1" t="n">
        <v>0.064</v>
      </c>
      <c r="F303" s="7" t="n">
        <f aca="false">(D303*E303)*1000</f>
        <v>9044.5873963662</v>
      </c>
    </row>
    <row collapsed="false" customFormat="false" customHeight="true" hidden="false" ht="15" outlineLevel="0" r="304">
      <c r="A304" s="5" t="n">
        <v>5</v>
      </c>
      <c r="B304" s="1" t="n">
        <v>428.016724</v>
      </c>
      <c r="C304" s="8" t="n">
        <f aca="false">+B303*EXP(-0.33)</f>
        <v>172.351774346383</v>
      </c>
      <c r="D304" s="9" t="n">
        <f aca="false">+B303-C304</f>
        <v>67.3840506536171</v>
      </c>
      <c r="E304" s="1" t="n">
        <v>0.067</v>
      </c>
      <c r="F304" s="7" t="n">
        <f aca="false">(D304*E304)*1000</f>
        <v>4514.73139379235</v>
      </c>
    </row>
    <row collapsed="false" customFormat="false" customHeight="true" hidden="false" ht="15" outlineLevel="0" r="305">
      <c r="A305" s="5" t="n">
        <v>6</v>
      </c>
      <c r="B305" s="1" t="n">
        <v>1011.83203</v>
      </c>
      <c r="C305" s="8" t="n">
        <f aca="false">+B304*EXP(-0.33)+B305*EXP(-0.33)</f>
        <v>1035.14144180299</v>
      </c>
      <c r="D305" s="9" t="n">
        <f aca="false">(B304+B305)-C305</f>
        <v>404.707312197013</v>
      </c>
      <c r="E305" s="1" t="n">
        <v>0.1</v>
      </c>
      <c r="F305" s="7" t="n">
        <f aca="false">(D305*E305)*1000</f>
        <v>40470.7312197013</v>
      </c>
    </row>
    <row collapsed="false" customFormat="false" customHeight="true" hidden="false" ht="15" outlineLevel="0" r="306">
      <c r="F306" s="7" t="n">
        <f aca="false">SUM(F300:F305)</f>
        <v>105026.028132483</v>
      </c>
    </row>
    <row collapsed="false" customFormat="false" customHeight="true" hidden="false" ht="15" outlineLevel="0" r="307">
      <c r="A307" s="1" t="s">
        <v>2</v>
      </c>
      <c r="B307" s="1" t="n">
        <v>2011</v>
      </c>
      <c r="C307" s="1" t="s">
        <v>3</v>
      </c>
      <c r="D307" s="1" t="s">
        <v>51</v>
      </c>
      <c r="E307" s="1" t="s">
        <v>5</v>
      </c>
      <c r="F307" s="1" t="s">
        <v>6</v>
      </c>
    </row>
    <row collapsed="false" customFormat="false" customHeight="true" hidden="false" ht="15" outlineLevel="0" r="308">
      <c r="A308" s="5" t="n">
        <v>0</v>
      </c>
      <c r="B308" s="1" t="n">
        <v>4000</v>
      </c>
      <c r="E308" s="1" t="n">
        <v>0</v>
      </c>
    </row>
    <row collapsed="false" customFormat="false" customHeight="true" hidden="false" ht="15" outlineLevel="0" r="309">
      <c r="A309" s="5" t="n">
        <v>1</v>
      </c>
      <c r="B309" s="1" t="n">
        <v>1070.95227</v>
      </c>
      <c r="C309" s="8" t="n">
        <f aca="false">+B308*EXP(1/2*(-0.33))</f>
        <v>3391.57481635166</v>
      </c>
      <c r="D309" s="9" t="n">
        <f aca="false">+B308-C309</f>
        <v>608.425183648336</v>
      </c>
      <c r="E309" s="1" t="n">
        <v>0.015</v>
      </c>
      <c r="F309" s="7" t="n">
        <f aca="false">(D309*E309)*1000</f>
        <v>9126.37775472505</v>
      </c>
    </row>
    <row collapsed="false" customFormat="false" customHeight="true" hidden="false" ht="15" outlineLevel="0" r="310">
      <c r="A310" s="5" t="n">
        <v>2</v>
      </c>
      <c r="B310" s="1" t="n">
        <v>1662.25623</v>
      </c>
      <c r="C310" s="8" t="n">
        <f aca="false">+B309*EXP(-0.33)</f>
        <v>769.933004275796</v>
      </c>
      <c r="D310" s="9" t="n">
        <f aca="false">+B309-C310</f>
        <v>301.019265724204</v>
      </c>
      <c r="E310" s="1" t="n">
        <v>0.038</v>
      </c>
      <c r="F310" s="7" t="n">
        <f aca="false">(D310*E310)*1000</f>
        <v>11438.7320975197</v>
      </c>
    </row>
    <row collapsed="false" customFormat="false" customHeight="true" hidden="false" ht="15" outlineLevel="0" r="311">
      <c r="A311" s="5" t="n">
        <v>3</v>
      </c>
      <c r="B311" s="1" t="n">
        <v>597.274292</v>
      </c>
      <c r="C311" s="8" t="n">
        <f aca="false">+B310*EXP(-0.33)</f>
        <v>1195.03545479208</v>
      </c>
      <c r="D311" s="9" t="n">
        <f aca="false">+B310-C311</f>
        <v>467.220775207921</v>
      </c>
      <c r="E311" s="1" t="n">
        <v>0.05</v>
      </c>
      <c r="F311" s="7" t="n">
        <f aca="false">(D311*E311)*1000</f>
        <v>23361.0387603961</v>
      </c>
    </row>
    <row collapsed="false" customFormat="false" customHeight="true" hidden="false" ht="15" outlineLevel="0" r="312">
      <c r="A312" s="5" t="n">
        <v>4</v>
      </c>
      <c r="B312" s="1" t="n">
        <v>233.565002</v>
      </c>
      <c r="C312" s="8" t="n">
        <f aca="false">+B311*EXP(-0.33)</f>
        <v>429.39466388755</v>
      </c>
      <c r="D312" s="9" t="n">
        <f aca="false">+B311-C312</f>
        <v>167.87962811245</v>
      </c>
      <c r="E312" s="1" t="n">
        <v>0.064</v>
      </c>
      <c r="F312" s="7" t="n">
        <f aca="false">(D312*E312)*1000</f>
        <v>10744.2961991968</v>
      </c>
    </row>
    <row collapsed="false" customFormat="false" customHeight="true" hidden="false" ht="15" outlineLevel="0" r="313">
      <c r="A313" s="5" t="n">
        <v>5</v>
      </c>
      <c r="B313" s="1" t="n">
        <v>108.753639</v>
      </c>
      <c r="C313" s="8" t="n">
        <f aca="false">+B312*EXP(-0.33)</f>
        <v>167.915423236875</v>
      </c>
      <c r="D313" s="9" t="n">
        <f aca="false">+B312-C313</f>
        <v>65.6495787631247</v>
      </c>
      <c r="E313" s="1" t="n">
        <v>0.067</v>
      </c>
      <c r="F313" s="7" t="n">
        <f aca="false">(D313*E313)*1000</f>
        <v>4398.52177712936</v>
      </c>
    </row>
    <row collapsed="false" customFormat="false" customHeight="true" hidden="false" ht="15" outlineLevel="0" r="314">
      <c r="A314" s="5" t="n">
        <v>6</v>
      </c>
      <c r="B314" s="1" t="n">
        <v>782.065247</v>
      </c>
      <c r="C314" s="8" t="n">
        <f aca="false">+B313*EXP(-0.33)+B314*EXP(-0.33)</f>
        <v>640.430839334789</v>
      </c>
      <c r="D314" s="9" t="n">
        <f aca="false">(B313+B314)-C314</f>
        <v>250.388046665211</v>
      </c>
      <c r="E314" s="1" t="n">
        <v>0.1</v>
      </c>
      <c r="F314" s="7" t="n">
        <f aca="false">(D314*E314)*1000</f>
        <v>25038.8046665211</v>
      </c>
    </row>
    <row collapsed="false" customFormat="false" customHeight="true" hidden="false" ht="15" outlineLevel="0" r="315">
      <c r="F315" s="7" t="n">
        <f aca="false">SUM(F309:F314)</f>
        <v>84107.771255488</v>
      </c>
    </row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6"/>
  <sheetViews>
    <sheetView colorId="64" defaultGridColor="true" rightToLeft="false" showFormulas="false" showGridLines="true" showOutlineSymbols="true" showRowColHeaders="true" showZeros="true" tabSelected="false" topLeftCell="A110" view="normal" windowProtection="false" workbookViewId="0" zoomScale="93" zoomScaleNormal="93" zoomScalePageLayoutView="100">
      <selection activeCell="F133" activeCellId="0" pane="topLeft" sqref="F133"/>
    </sheetView>
  </sheetViews>
  <cols>
    <col collapsed="false" hidden="false" max="1025" min="1" style="0" width="9.18039215686274"/>
  </cols>
  <sheetData>
    <row collapsed="false" customFormat="false" customHeight="false" hidden="false" ht="13.3" outlineLevel="0" r="1">
      <c r="A1" s="0" t="s">
        <v>55</v>
      </c>
      <c r="B1" s="0" t="s">
        <v>56</v>
      </c>
      <c r="C1" s="0" t="s">
        <v>57</v>
      </c>
      <c r="D1" s="0" t="s">
        <v>58</v>
      </c>
      <c r="E1" s="0" t="s">
        <v>59</v>
      </c>
    </row>
    <row collapsed="false" customFormat="false" customHeight="false" hidden="false" ht="13.3" outlineLevel="0" r="2">
      <c r="A2" s="0" t="s">
        <v>60</v>
      </c>
    </row>
    <row collapsed="false" customFormat="false" customHeight="false" hidden="false" ht="14.9" outlineLevel="0" r="3">
      <c r="A3" s="0" t="n">
        <v>1982</v>
      </c>
      <c r="B3" s="0" t="n">
        <v>1</v>
      </c>
      <c r="C3" s="0" t="n">
        <v>1</v>
      </c>
      <c r="D3" s="0" t="s">
        <v>61</v>
      </c>
      <c r="E3" s="0" t="n">
        <v>0.01526475</v>
      </c>
      <c r="F3" s="0" t="n">
        <v>0</v>
      </c>
    </row>
    <row collapsed="false" customFormat="false" customHeight="false" hidden="false" ht="14.9" outlineLevel="0" r="4">
      <c r="A4" s="0" t="n">
        <v>1982</v>
      </c>
      <c r="B4" s="0" t="n">
        <v>2</v>
      </c>
      <c r="C4" s="0" t="n">
        <v>1</v>
      </c>
      <c r="D4" s="0" t="s">
        <v>61</v>
      </c>
      <c r="E4" s="0" t="n">
        <v>0.01526475</v>
      </c>
      <c r="F4" s="0" t="n">
        <v>0</v>
      </c>
    </row>
    <row collapsed="false" customFormat="false" customHeight="false" hidden="false" ht="14.9" outlineLevel="0" r="5">
      <c r="A5" s="0" t="n">
        <v>1982</v>
      </c>
      <c r="B5" s="0" t="n">
        <v>3</v>
      </c>
      <c r="C5" s="0" t="n">
        <v>1</v>
      </c>
      <c r="D5" s="0" t="s">
        <v>61</v>
      </c>
      <c r="E5" s="0" t="n">
        <v>0.01526475</v>
      </c>
      <c r="F5" s="0" t="n">
        <v>0</v>
      </c>
    </row>
    <row collapsed="false" customFormat="false" customHeight="false" hidden="false" ht="14.9" outlineLevel="0" r="6">
      <c r="A6" s="0" t="n">
        <v>1982</v>
      </c>
      <c r="B6" s="0" t="n">
        <v>4</v>
      </c>
      <c r="C6" s="0" t="n">
        <v>1</v>
      </c>
      <c r="D6" s="0" t="s">
        <v>61</v>
      </c>
      <c r="E6" s="0" t="n">
        <v>0.01526475</v>
      </c>
      <c r="F6" s="0" t="n">
        <v>0</v>
      </c>
    </row>
    <row collapsed="false" customFormat="false" customHeight="false" hidden="false" ht="14.9" outlineLevel="0" r="7">
      <c r="A7" s="0" t="n">
        <v>1983</v>
      </c>
      <c r="B7" s="0" t="n">
        <v>1</v>
      </c>
      <c r="C7" s="0" t="n">
        <v>1</v>
      </c>
      <c r="D7" s="0" t="s">
        <v>61</v>
      </c>
      <c r="E7" s="0" t="n">
        <v>0.01526475</v>
      </c>
      <c r="F7" s="0" t="n">
        <v>1</v>
      </c>
    </row>
    <row collapsed="false" customFormat="false" customHeight="false" hidden="false" ht="14.9" outlineLevel="0" r="8">
      <c r="A8" s="0" t="n">
        <v>1983</v>
      </c>
      <c r="B8" s="0" t="n">
        <v>2</v>
      </c>
      <c r="C8" s="0" t="n">
        <v>1</v>
      </c>
      <c r="D8" s="0" t="s">
        <v>61</v>
      </c>
      <c r="E8" s="0" t="n">
        <v>0.01526475</v>
      </c>
      <c r="F8" s="0" t="n">
        <v>1</v>
      </c>
    </row>
    <row collapsed="false" customFormat="false" customHeight="false" hidden="false" ht="14.9" outlineLevel="0" r="9">
      <c r="A9" s="0" t="n">
        <v>1983</v>
      </c>
      <c r="B9" s="0" t="n">
        <v>3</v>
      </c>
      <c r="C9" s="0" t="n">
        <v>1</v>
      </c>
      <c r="D9" s="0" t="s">
        <v>61</v>
      </c>
      <c r="E9" s="0" t="n">
        <v>0.01526475</v>
      </c>
      <c r="F9" s="0" t="n">
        <v>1</v>
      </c>
    </row>
    <row collapsed="false" customFormat="false" customHeight="false" hidden="false" ht="14.9" outlineLevel="0" r="10">
      <c r="A10" s="0" t="n">
        <v>1983</v>
      </c>
      <c r="B10" s="0" t="n">
        <v>4</v>
      </c>
      <c r="C10" s="0" t="n">
        <v>1</v>
      </c>
      <c r="D10" s="0" t="s">
        <v>61</v>
      </c>
      <c r="E10" s="0" t="n">
        <v>0.01526475</v>
      </c>
      <c r="F10" s="0" t="n">
        <v>1</v>
      </c>
    </row>
    <row collapsed="false" customFormat="false" customHeight="false" hidden="false" ht="14.9" outlineLevel="0" r="11">
      <c r="A11" s="0" t="n">
        <v>1984</v>
      </c>
      <c r="B11" s="0" t="n">
        <v>1</v>
      </c>
      <c r="C11" s="0" t="n">
        <v>1</v>
      </c>
      <c r="D11" s="0" t="s">
        <v>61</v>
      </c>
      <c r="E11" s="0" t="n">
        <v>0.01526475</v>
      </c>
      <c r="F11" s="0" t="n">
        <v>2</v>
      </c>
    </row>
    <row collapsed="false" customFormat="false" customHeight="false" hidden="false" ht="14.9" outlineLevel="0" r="12">
      <c r="A12" s="0" t="n">
        <v>1984</v>
      </c>
      <c r="B12" s="0" t="n">
        <v>2</v>
      </c>
      <c r="C12" s="0" t="n">
        <v>1</v>
      </c>
      <c r="D12" s="0" t="s">
        <v>61</v>
      </c>
      <c r="E12" s="0" t="n">
        <v>0.01526475</v>
      </c>
      <c r="F12" s="0" t="n">
        <v>2</v>
      </c>
    </row>
    <row collapsed="false" customFormat="false" customHeight="false" hidden="false" ht="14.9" outlineLevel="0" r="13">
      <c r="A13" s="0" t="n">
        <v>1984</v>
      </c>
      <c r="B13" s="0" t="n">
        <v>3</v>
      </c>
      <c r="C13" s="0" t="n">
        <v>1</v>
      </c>
      <c r="D13" s="0" t="s">
        <v>61</v>
      </c>
      <c r="E13" s="0" t="n">
        <v>0.01526475</v>
      </c>
      <c r="F13" s="0" t="n">
        <v>2</v>
      </c>
    </row>
    <row collapsed="false" customFormat="false" customHeight="false" hidden="false" ht="14.9" outlineLevel="0" r="14">
      <c r="A14" s="0" t="n">
        <v>1984</v>
      </c>
      <c r="B14" s="0" t="n">
        <v>4</v>
      </c>
      <c r="C14" s="0" t="n">
        <v>1</v>
      </c>
      <c r="D14" s="0" t="s">
        <v>61</v>
      </c>
      <c r="E14" s="0" t="n">
        <v>0.01526475</v>
      </c>
      <c r="F14" s="0" t="n">
        <v>2</v>
      </c>
    </row>
    <row collapsed="false" customFormat="false" customHeight="false" hidden="false" ht="14.9" outlineLevel="0" r="15">
      <c r="A15" s="0" t="n">
        <v>1985</v>
      </c>
      <c r="B15" s="0" t="n">
        <v>1</v>
      </c>
      <c r="C15" s="0" t="n">
        <v>1</v>
      </c>
      <c r="D15" s="0" t="s">
        <v>61</v>
      </c>
      <c r="E15" s="0" t="n">
        <v>0.01526475</v>
      </c>
      <c r="F15" s="0" t="n">
        <v>3</v>
      </c>
    </row>
    <row collapsed="false" customFormat="false" customHeight="false" hidden="false" ht="14.9" outlineLevel="0" r="16">
      <c r="A16" s="0" t="n">
        <v>1985</v>
      </c>
      <c r="B16" s="0" t="n">
        <v>2</v>
      </c>
      <c r="C16" s="0" t="n">
        <v>1</v>
      </c>
      <c r="D16" s="0" t="s">
        <v>61</v>
      </c>
      <c r="E16" s="0" t="n">
        <v>0.01526475</v>
      </c>
      <c r="F16" s="0" t="n">
        <v>3</v>
      </c>
    </row>
    <row collapsed="false" customFormat="false" customHeight="false" hidden="false" ht="14.9" outlineLevel="0" r="17">
      <c r="A17" s="0" t="n">
        <v>1985</v>
      </c>
      <c r="B17" s="0" t="n">
        <v>3</v>
      </c>
      <c r="C17" s="0" t="n">
        <v>1</v>
      </c>
      <c r="D17" s="0" t="s">
        <v>61</v>
      </c>
      <c r="E17" s="0" t="n">
        <v>0.01526475</v>
      </c>
      <c r="F17" s="0" t="n">
        <v>3</v>
      </c>
    </row>
    <row collapsed="false" customFormat="false" customHeight="false" hidden="false" ht="14.9" outlineLevel="0" r="18">
      <c r="A18" s="0" t="n">
        <v>1985</v>
      </c>
      <c r="B18" s="0" t="n">
        <v>4</v>
      </c>
      <c r="C18" s="0" t="n">
        <v>1</v>
      </c>
      <c r="D18" s="0" t="s">
        <v>61</v>
      </c>
      <c r="E18" s="0" t="n">
        <v>0.01526475</v>
      </c>
      <c r="F18" s="0" t="n">
        <v>3</v>
      </c>
    </row>
    <row collapsed="false" customFormat="false" customHeight="false" hidden="false" ht="14.9" outlineLevel="0" r="19">
      <c r="A19" s="0" t="n">
        <v>1986</v>
      </c>
      <c r="B19" s="0" t="n">
        <v>1</v>
      </c>
      <c r="C19" s="0" t="n">
        <v>1</v>
      </c>
      <c r="D19" s="0" t="s">
        <v>61</v>
      </c>
      <c r="E19" s="0" t="n">
        <v>0.01526475</v>
      </c>
      <c r="F19" s="0" t="n">
        <v>4</v>
      </c>
    </row>
    <row collapsed="false" customFormat="false" customHeight="false" hidden="false" ht="14.9" outlineLevel="0" r="20">
      <c r="A20" s="0" t="n">
        <v>1986</v>
      </c>
      <c r="B20" s="0" t="n">
        <v>2</v>
      </c>
      <c r="C20" s="0" t="n">
        <v>1</v>
      </c>
      <c r="D20" s="0" t="s">
        <v>61</v>
      </c>
      <c r="E20" s="0" t="n">
        <v>0.01526475</v>
      </c>
      <c r="F20" s="0" t="n">
        <v>4</v>
      </c>
    </row>
    <row collapsed="false" customFormat="false" customHeight="false" hidden="false" ht="14.9" outlineLevel="0" r="21">
      <c r="A21" s="0" t="n">
        <v>1986</v>
      </c>
      <c r="B21" s="0" t="n">
        <v>3</v>
      </c>
      <c r="C21" s="0" t="n">
        <v>1</v>
      </c>
      <c r="D21" s="0" t="s">
        <v>61</v>
      </c>
      <c r="E21" s="0" t="n">
        <v>0.01526475</v>
      </c>
      <c r="F21" s="0" t="n">
        <v>4</v>
      </c>
    </row>
    <row collapsed="false" customFormat="false" customHeight="false" hidden="false" ht="14.9" outlineLevel="0" r="22">
      <c r="A22" s="0" t="n">
        <v>1986</v>
      </c>
      <c r="B22" s="0" t="n">
        <v>4</v>
      </c>
      <c r="C22" s="0" t="n">
        <v>1</v>
      </c>
      <c r="D22" s="0" t="s">
        <v>61</v>
      </c>
      <c r="E22" s="0" t="n">
        <v>0.01526475</v>
      </c>
      <c r="F22" s="0" t="n">
        <v>4</v>
      </c>
    </row>
    <row collapsed="false" customFormat="false" customHeight="false" hidden="false" ht="14.9" outlineLevel="0" r="23">
      <c r="A23" s="0" t="n">
        <v>1987</v>
      </c>
      <c r="B23" s="0" t="n">
        <v>1</v>
      </c>
      <c r="C23" s="0" t="n">
        <v>1</v>
      </c>
      <c r="D23" s="0" t="s">
        <v>61</v>
      </c>
      <c r="E23" s="0" t="n">
        <v>0.01526475</v>
      </c>
      <c r="F23" s="0" t="n">
        <v>5</v>
      </c>
    </row>
    <row collapsed="false" customFormat="false" customHeight="false" hidden="false" ht="14.9" outlineLevel="0" r="24">
      <c r="A24" s="0" t="n">
        <v>1987</v>
      </c>
      <c r="B24" s="0" t="n">
        <v>2</v>
      </c>
      <c r="C24" s="0" t="n">
        <v>1</v>
      </c>
      <c r="D24" s="0" t="s">
        <v>61</v>
      </c>
      <c r="E24" s="0" t="n">
        <v>0.01526475</v>
      </c>
      <c r="F24" s="0" t="n">
        <v>5</v>
      </c>
    </row>
    <row collapsed="false" customFormat="false" customHeight="false" hidden="false" ht="14.9" outlineLevel="0" r="25">
      <c r="A25" s="0" t="n">
        <v>1987</v>
      </c>
      <c r="B25" s="0" t="n">
        <v>3</v>
      </c>
      <c r="C25" s="0" t="n">
        <v>1</v>
      </c>
      <c r="D25" s="0" t="s">
        <v>61</v>
      </c>
      <c r="E25" s="0" t="n">
        <v>0.01526475</v>
      </c>
      <c r="F25" s="0" t="n">
        <v>5</v>
      </c>
    </row>
    <row collapsed="false" customFormat="false" customHeight="false" hidden="false" ht="14.9" outlineLevel="0" r="26">
      <c r="A26" s="0" t="n">
        <v>1987</v>
      </c>
      <c r="B26" s="0" t="n">
        <v>4</v>
      </c>
      <c r="C26" s="0" t="n">
        <v>1</v>
      </c>
      <c r="D26" s="0" t="s">
        <v>61</v>
      </c>
      <c r="E26" s="0" t="n">
        <v>0.01526475</v>
      </c>
      <c r="F26" s="0" t="n">
        <v>5</v>
      </c>
    </row>
    <row collapsed="false" customFormat="false" customHeight="false" hidden="false" ht="14.9" outlineLevel="0" r="27">
      <c r="A27" s="0" t="n">
        <v>1988</v>
      </c>
      <c r="B27" s="0" t="n">
        <v>1</v>
      </c>
      <c r="C27" s="0" t="n">
        <v>1</v>
      </c>
      <c r="D27" s="0" t="s">
        <v>61</v>
      </c>
      <c r="E27" s="0" t="n">
        <v>0.01526475</v>
      </c>
      <c r="F27" s="0" t="n">
        <v>6</v>
      </c>
    </row>
    <row collapsed="false" customFormat="false" customHeight="false" hidden="false" ht="14.9" outlineLevel="0" r="28">
      <c r="A28" s="0" t="n">
        <v>1988</v>
      </c>
      <c r="B28" s="0" t="n">
        <v>2</v>
      </c>
      <c r="C28" s="0" t="n">
        <v>1</v>
      </c>
      <c r="D28" s="0" t="s">
        <v>61</v>
      </c>
      <c r="E28" s="0" t="n">
        <v>0.01526475</v>
      </c>
      <c r="F28" s="0" t="n">
        <v>6</v>
      </c>
    </row>
    <row collapsed="false" customFormat="false" customHeight="false" hidden="false" ht="14.9" outlineLevel="0" r="29">
      <c r="A29" s="0" t="n">
        <v>1988</v>
      </c>
      <c r="B29" s="0" t="n">
        <v>3</v>
      </c>
      <c r="C29" s="0" t="n">
        <v>1</v>
      </c>
      <c r="D29" s="0" t="s">
        <v>61</v>
      </c>
      <c r="E29" s="0" t="n">
        <v>0.01526475</v>
      </c>
      <c r="F29" s="0" t="n">
        <v>6</v>
      </c>
    </row>
    <row collapsed="false" customFormat="false" customHeight="false" hidden="false" ht="14.9" outlineLevel="0" r="30">
      <c r="A30" s="0" t="n">
        <v>1988</v>
      </c>
      <c r="B30" s="0" t="n">
        <v>4</v>
      </c>
      <c r="C30" s="0" t="n">
        <v>1</v>
      </c>
      <c r="D30" s="0" t="s">
        <v>61</v>
      </c>
      <c r="E30" s="0" t="n">
        <v>0.01526475</v>
      </c>
      <c r="F30" s="0" t="n">
        <v>6</v>
      </c>
    </row>
    <row collapsed="false" customFormat="false" customHeight="false" hidden="false" ht="14.9" outlineLevel="0" r="31">
      <c r="A31" s="0" t="n">
        <v>1989</v>
      </c>
      <c r="B31" s="0" t="n">
        <v>1</v>
      </c>
      <c r="C31" s="0" t="n">
        <v>1</v>
      </c>
      <c r="D31" s="0" t="s">
        <v>61</v>
      </c>
      <c r="E31" s="0" t="n">
        <v>0.01526475</v>
      </c>
      <c r="F31" s="0" t="n">
        <v>7</v>
      </c>
    </row>
    <row collapsed="false" customFormat="false" customHeight="false" hidden="false" ht="14.9" outlineLevel="0" r="32">
      <c r="A32" s="0" t="n">
        <v>1989</v>
      </c>
      <c r="B32" s="0" t="n">
        <v>2</v>
      </c>
      <c r="C32" s="0" t="n">
        <v>1</v>
      </c>
      <c r="D32" s="0" t="s">
        <v>61</v>
      </c>
      <c r="E32" s="0" t="n">
        <v>0.01526475</v>
      </c>
      <c r="F32" s="0" t="n">
        <v>7</v>
      </c>
    </row>
    <row collapsed="false" customFormat="false" customHeight="false" hidden="false" ht="14.9" outlineLevel="0" r="33">
      <c r="A33" s="0" t="n">
        <v>1989</v>
      </c>
      <c r="B33" s="0" t="n">
        <v>3</v>
      </c>
      <c r="C33" s="0" t="n">
        <v>1</v>
      </c>
      <c r="D33" s="0" t="s">
        <v>61</v>
      </c>
      <c r="E33" s="0" t="n">
        <v>0.01526475</v>
      </c>
      <c r="F33" s="0" t="n">
        <v>7</v>
      </c>
    </row>
    <row collapsed="false" customFormat="false" customHeight="false" hidden="false" ht="14.9" outlineLevel="0" r="34">
      <c r="A34" s="0" t="n">
        <v>1989</v>
      </c>
      <c r="B34" s="0" t="n">
        <v>4</v>
      </c>
      <c r="C34" s="0" t="n">
        <v>1</v>
      </c>
      <c r="D34" s="0" t="s">
        <v>61</v>
      </c>
      <c r="E34" s="0" t="n">
        <v>0.01526475</v>
      </c>
      <c r="F34" s="0" t="n">
        <v>7</v>
      </c>
    </row>
    <row collapsed="false" customFormat="false" customHeight="false" hidden="false" ht="14.9" outlineLevel="0" r="35">
      <c r="A35" s="0" t="n">
        <v>1990</v>
      </c>
      <c r="B35" s="0" t="n">
        <v>1</v>
      </c>
      <c r="C35" s="0" t="n">
        <v>1</v>
      </c>
      <c r="D35" s="0" t="s">
        <v>61</v>
      </c>
      <c r="E35" s="0" t="n">
        <v>0.01526475</v>
      </c>
      <c r="F35" s="0" t="n">
        <v>8</v>
      </c>
    </row>
    <row collapsed="false" customFormat="false" customHeight="false" hidden="false" ht="14.9" outlineLevel="0" r="36">
      <c r="A36" s="0" t="n">
        <v>1990</v>
      </c>
      <c r="B36" s="0" t="n">
        <v>2</v>
      </c>
      <c r="C36" s="0" t="n">
        <v>1</v>
      </c>
      <c r="D36" s="0" t="s">
        <v>61</v>
      </c>
      <c r="E36" s="0" t="n">
        <v>0.01526475</v>
      </c>
      <c r="F36" s="0" t="n">
        <v>8</v>
      </c>
    </row>
    <row collapsed="false" customFormat="false" customHeight="false" hidden="false" ht="14.9" outlineLevel="0" r="37">
      <c r="A37" s="0" t="n">
        <v>1990</v>
      </c>
      <c r="B37" s="0" t="n">
        <v>3</v>
      </c>
      <c r="C37" s="0" t="n">
        <v>1</v>
      </c>
      <c r="D37" s="0" t="s">
        <v>61</v>
      </c>
      <c r="E37" s="0" t="n">
        <v>0.01526475</v>
      </c>
      <c r="F37" s="0" t="n">
        <v>8</v>
      </c>
    </row>
    <row collapsed="false" customFormat="false" customHeight="false" hidden="false" ht="14.9" outlineLevel="0" r="38">
      <c r="A38" s="0" t="n">
        <v>1990</v>
      </c>
      <c r="B38" s="0" t="n">
        <v>4</v>
      </c>
      <c r="C38" s="0" t="n">
        <v>1</v>
      </c>
      <c r="D38" s="0" t="s">
        <v>61</v>
      </c>
      <c r="E38" s="0" t="n">
        <v>0.01526475</v>
      </c>
      <c r="F38" s="0" t="n">
        <v>8</v>
      </c>
    </row>
    <row collapsed="false" customFormat="false" customHeight="false" hidden="false" ht="14.9" outlineLevel="0" r="39">
      <c r="A39" s="0" t="n">
        <v>1991</v>
      </c>
      <c r="B39" s="0" t="n">
        <v>1</v>
      </c>
      <c r="C39" s="0" t="n">
        <v>1</v>
      </c>
      <c r="D39" s="0" t="s">
        <v>61</v>
      </c>
      <c r="E39" s="0" t="n">
        <v>0.01526475</v>
      </c>
      <c r="F39" s="0" t="n">
        <v>9</v>
      </c>
    </row>
    <row collapsed="false" customFormat="false" customHeight="false" hidden="false" ht="14.9" outlineLevel="0" r="40">
      <c r="A40" s="0" t="n">
        <v>1991</v>
      </c>
      <c r="B40" s="0" t="n">
        <v>2</v>
      </c>
      <c r="C40" s="0" t="n">
        <v>1</v>
      </c>
      <c r="D40" s="0" t="s">
        <v>61</v>
      </c>
      <c r="E40" s="0" t="n">
        <v>0.01526475</v>
      </c>
      <c r="F40" s="0" t="n">
        <v>9</v>
      </c>
    </row>
    <row collapsed="false" customFormat="false" customHeight="false" hidden="false" ht="14.9" outlineLevel="0" r="41">
      <c r="A41" s="0" t="n">
        <v>1991</v>
      </c>
      <c r="B41" s="0" t="n">
        <v>3</v>
      </c>
      <c r="C41" s="0" t="n">
        <v>1</v>
      </c>
      <c r="D41" s="0" t="s">
        <v>61</v>
      </c>
      <c r="E41" s="0" t="n">
        <v>0.01526475</v>
      </c>
      <c r="F41" s="0" t="n">
        <v>9</v>
      </c>
    </row>
    <row collapsed="false" customFormat="false" customHeight="false" hidden="false" ht="14.9" outlineLevel="0" r="42">
      <c r="A42" s="0" t="n">
        <v>1991</v>
      </c>
      <c r="B42" s="0" t="n">
        <v>4</v>
      </c>
      <c r="C42" s="0" t="n">
        <v>1</v>
      </c>
      <c r="D42" s="0" t="s">
        <v>61</v>
      </c>
      <c r="E42" s="0" t="n">
        <v>0.01526475</v>
      </c>
      <c r="F42" s="0" t="n">
        <v>9</v>
      </c>
    </row>
    <row collapsed="false" customFormat="false" customHeight="false" hidden="false" ht="14.9" outlineLevel="0" r="43">
      <c r="A43" s="0" t="n">
        <v>1992</v>
      </c>
      <c r="B43" s="0" t="n">
        <v>1</v>
      </c>
      <c r="C43" s="0" t="n">
        <v>1</v>
      </c>
      <c r="D43" s="0" t="s">
        <v>61</v>
      </c>
      <c r="E43" s="0" t="n">
        <v>0.01526475</v>
      </c>
      <c r="F43" s="0" t="n">
        <v>10</v>
      </c>
    </row>
    <row collapsed="false" customFormat="false" customHeight="false" hidden="false" ht="14.9" outlineLevel="0" r="44">
      <c r="A44" s="0" t="n">
        <v>1992</v>
      </c>
      <c r="B44" s="0" t="n">
        <v>2</v>
      </c>
      <c r="C44" s="0" t="n">
        <v>1</v>
      </c>
      <c r="D44" s="0" t="s">
        <v>61</v>
      </c>
      <c r="E44" s="0" t="n">
        <v>0.01526475</v>
      </c>
      <c r="F44" s="0" t="n">
        <v>10</v>
      </c>
    </row>
    <row collapsed="false" customFormat="false" customHeight="false" hidden="false" ht="14.9" outlineLevel="0" r="45">
      <c r="A45" s="0" t="n">
        <v>1992</v>
      </c>
      <c r="B45" s="0" t="n">
        <v>3</v>
      </c>
      <c r="C45" s="0" t="n">
        <v>1</v>
      </c>
      <c r="D45" s="0" t="s">
        <v>61</v>
      </c>
      <c r="E45" s="0" t="n">
        <v>0.01526475</v>
      </c>
      <c r="F45" s="0" t="n">
        <v>10</v>
      </c>
    </row>
    <row collapsed="false" customFormat="false" customHeight="false" hidden="false" ht="14.9" outlineLevel="0" r="46">
      <c r="A46" s="0" t="n">
        <v>1992</v>
      </c>
      <c r="B46" s="0" t="n">
        <v>4</v>
      </c>
      <c r="C46" s="0" t="n">
        <v>1</v>
      </c>
      <c r="D46" s="0" t="s">
        <v>61</v>
      </c>
      <c r="E46" s="0" t="n">
        <v>0.01526475</v>
      </c>
      <c r="F46" s="0" t="n">
        <v>10</v>
      </c>
    </row>
    <row collapsed="false" customFormat="false" customHeight="false" hidden="false" ht="14.9" outlineLevel="0" r="47">
      <c r="A47" s="0" t="n">
        <v>1993</v>
      </c>
      <c r="B47" s="0" t="n">
        <v>1</v>
      </c>
      <c r="C47" s="0" t="n">
        <v>1</v>
      </c>
      <c r="D47" s="0" t="s">
        <v>61</v>
      </c>
      <c r="E47" s="0" t="n">
        <v>0.01526475</v>
      </c>
      <c r="F47" s="0" t="n">
        <v>11</v>
      </c>
    </row>
    <row collapsed="false" customFormat="false" customHeight="false" hidden="false" ht="14.9" outlineLevel="0" r="48">
      <c r="A48" s="0" t="n">
        <v>1993</v>
      </c>
      <c r="B48" s="0" t="n">
        <v>2</v>
      </c>
      <c r="C48" s="0" t="n">
        <v>1</v>
      </c>
      <c r="D48" s="0" t="s">
        <v>61</v>
      </c>
      <c r="E48" s="0" t="n">
        <v>0.01526475</v>
      </c>
      <c r="F48" s="0" t="n">
        <v>11</v>
      </c>
    </row>
    <row collapsed="false" customFormat="false" customHeight="false" hidden="false" ht="14.9" outlineLevel="0" r="49">
      <c r="A49" s="0" t="n">
        <v>1993</v>
      </c>
      <c r="B49" s="0" t="n">
        <v>3</v>
      </c>
      <c r="C49" s="0" t="n">
        <v>1</v>
      </c>
      <c r="D49" s="0" t="s">
        <v>61</v>
      </c>
      <c r="E49" s="0" t="n">
        <v>0.01526475</v>
      </c>
      <c r="F49" s="0" t="n">
        <v>11</v>
      </c>
    </row>
    <row collapsed="false" customFormat="false" customHeight="false" hidden="false" ht="14.9" outlineLevel="0" r="50">
      <c r="A50" s="0" t="n">
        <v>1993</v>
      </c>
      <c r="B50" s="0" t="n">
        <v>4</v>
      </c>
      <c r="C50" s="0" t="n">
        <v>1</v>
      </c>
      <c r="D50" s="0" t="s">
        <v>61</v>
      </c>
      <c r="E50" s="0" t="n">
        <v>0.01526475</v>
      </c>
      <c r="F50" s="0" t="n">
        <v>11</v>
      </c>
    </row>
    <row collapsed="false" customFormat="false" customHeight="false" hidden="false" ht="14.9" outlineLevel="0" r="51">
      <c r="A51" s="0" t="n">
        <v>1994</v>
      </c>
      <c r="B51" s="0" t="n">
        <v>1</v>
      </c>
      <c r="C51" s="0" t="n">
        <v>1</v>
      </c>
      <c r="D51" s="0" t="s">
        <v>61</v>
      </c>
      <c r="E51" s="0" t="n">
        <v>0.01526475</v>
      </c>
      <c r="F51" s="0" t="n">
        <v>12</v>
      </c>
    </row>
    <row collapsed="false" customFormat="false" customHeight="false" hidden="false" ht="14.9" outlineLevel="0" r="52">
      <c r="A52" s="0" t="n">
        <v>1994</v>
      </c>
      <c r="B52" s="0" t="n">
        <v>2</v>
      </c>
      <c r="C52" s="0" t="n">
        <v>1</v>
      </c>
      <c r="D52" s="0" t="s">
        <v>61</v>
      </c>
      <c r="E52" s="0" t="n">
        <v>0.01526475</v>
      </c>
      <c r="F52" s="0" t="n">
        <v>12</v>
      </c>
    </row>
    <row collapsed="false" customFormat="false" customHeight="false" hidden="false" ht="14.9" outlineLevel="0" r="53">
      <c r="A53" s="0" t="n">
        <v>1994</v>
      </c>
      <c r="B53" s="0" t="n">
        <v>3</v>
      </c>
      <c r="C53" s="0" t="n">
        <v>1</v>
      </c>
      <c r="D53" s="0" t="s">
        <v>61</v>
      </c>
      <c r="E53" s="0" t="n">
        <v>0.01526475</v>
      </c>
      <c r="F53" s="0" t="n">
        <v>12</v>
      </c>
    </row>
    <row collapsed="false" customFormat="false" customHeight="false" hidden="false" ht="14.9" outlineLevel="0" r="54">
      <c r="A54" s="0" t="n">
        <v>1994</v>
      </c>
      <c r="B54" s="0" t="n">
        <v>4</v>
      </c>
      <c r="C54" s="0" t="n">
        <v>1</v>
      </c>
      <c r="D54" s="0" t="s">
        <v>61</v>
      </c>
      <c r="E54" s="0" t="n">
        <v>0.01526475</v>
      </c>
      <c r="F54" s="0" t="n">
        <v>12</v>
      </c>
    </row>
    <row collapsed="false" customFormat="false" customHeight="false" hidden="false" ht="14.9" outlineLevel="0" r="55">
      <c r="A55" s="0" t="n">
        <v>1995</v>
      </c>
      <c r="B55" s="0" t="n">
        <v>1</v>
      </c>
      <c r="C55" s="0" t="n">
        <v>1</v>
      </c>
      <c r="D55" s="0" t="s">
        <v>61</v>
      </c>
      <c r="E55" s="0" t="n">
        <v>0.01526475</v>
      </c>
      <c r="F55" s="0" t="n">
        <v>13</v>
      </c>
    </row>
    <row collapsed="false" customFormat="false" customHeight="false" hidden="false" ht="14.9" outlineLevel="0" r="56">
      <c r="A56" s="0" t="n">
        <v>1995</v>
      </c>
      <c r="B56" s="0" t="n">
        <v>2</v>
      </c>
      <c r="C56" s="0" t="n">
        <v>1</v>
      </c>
      <c r="D56" s="0" t="s">
        <v>61</v>
      </c>
      <c r="E56" s="0" t="n">
        <v>0.01526475</v>
      </c>
      <c r="F56" s="0" t="n">
        <v>13</v>
      </c>
    </row>
    <row collapsed="false" customFormat="false" customHeight="false" hidden="false" ht="14.9" outlineLevel="0" r="57">
      <c r="A57" s="0" t="n">
        <v>1995</v>
      </c>
      <c r="B57" s="0" t="n">
        <v>3</v>
      </c>
      <c r="C57" s="0" t="n">
        <v>1</v>
      </c>
      <c r="D57" s="0" t="s">
        <v>61</v>
      </c>
      <c r="E57" s="0" t="n">
        <v>0.01526475</v>
      </c>
      <c r="F57" s="0" t="n">
        <v>13</v>
      </c>
    </row>
    <row collapsed="false" customFormat="false" customHeight="false" hidden="false" ht="14.9" outlineLevel="0" r="58">
      <c r="A58" s="0" t="n">
        <v>1995</v>
      </c>
      <c r="B58" s="0" t="n">
        <v>4</v>
      </c>
      <c r="C58" s="0" t="n">
        <v>1</v>
      </c>
      <c r="D58" s="0" t="s">
        <v>61</v>
      </c>
      <c r="E58" s="0" t="n">
        <v>0.01526475</v>
      </c>
      <c r="F58" s="0" t="n">
        <v>13</v>
      </c>
    </row>
    <row collapsed="false" customFormat="false" customHeight="false" hidden="false" ht="14.9" outlineLevel="0" r="59">
      <c r="A59" s="0" t="n">
        <v>1996</v>
      </c>
      <c r="B59" s="0" t="n">
        <v>1</v>
      </c>
      <c r="C59" s="0" t="n">
        <v>1</v>
      </c>
      <c r="D59" s="0" t="s">
        <v>61</v>
      </c>
      <c r="E59" s="0" t="n">
        <v>0.01526475</v>
      </c>
      <c r="F59" s="0" t="n">
        <v>14</v>
      </c>
    </row>
    <row collapsed="false" customFormat="false" customHeight="false" hidden="false" ht="14.9" outlineLevel="0" r="60">
      <c r="A60" s="0" t="n">
        <v>1996</v>
      </c>
      <c r="B60" s="0" t="n">
        <v>2</v>
      </c>
      <c r="C60" s="0" t="n">
        <v>1</v>
      </c>
      <c r="D60" s="0" t="s">
        <v>61</v>
      </c>
      <c r="E60" s="0" t="n">
        <v>0.01526475</v>
      </c>
      <c r="F60" s="0" t="n">
        <v>14</v>
      </c>
    </row>
    <row collapsed="false" customFormat="false" customHeight="false" hidden="false" ht="14.9" outlineLevel="0" r="61">
      <c r="A61" s="0" t="n">
        <v>1996</v>
      </c>
      <c r="B61" s="0" t="n">
        <v>3</v>
      </c>
      <c r="C61" s="0" t="n">
        <v>1</v>
      </c>
      <c r="D61" s="0" t="s">
        <v>61</v>
      </c>
      <c r="E61" s="0" t="n">
        <v>0.01526475</v>
      </c>
      <c r="F61" s="0" t="n">
        <v>14</v>
      </c>
    </row>
    <row collapsed="false" customFormat="false" customHeight="false" hidden="false" ht="14.9" outlineLevel="0" r="62">
      <c r="A62" s="0" t="n">
        <v>1996</v>
      </c>
      <c r="B62" s="0" t="n">
        <v>4</v>
      </c>
      <c r="C62" s="0" t="n">
        <v>1</v>
      </c>
      <c r="D62" s="0" t="s">
        <v>61</v>
      </c>
      <c r="E62" s="0" t="n">
        <v>0.01526475</v>
      </c>
      <c r="F62" s="0" t="n">
        <v>14</v>
      </c>
    </row>
    <row collapsed="false" customFormat="false" customHeight="false" hidden="false" ht="14.9" outlineLevel="0" r="63">
      <c r="A63" s="0" t="n">
        <v>1997</v>
      </c>
      <c r="B63" s="0" t="n">
        <v>1</v>
      </c>
      <c r="C63" s="0" t="n">
        <v>1</v>
      </c>
      <c r="D63" s="0" t="s">
        <v>61</v>
      </c>
      <c r="E63" s="0" t="n">
        <v>0.01526475</v>
      </c>
      <c r="F63" s="0" t="n">
        <v>15</v>
      </c>
    </row>
    <row collapsed="false" customFormat="false" customHeight="false" hidden="false" ht="14.9" outlineLevel="0" r="64">
      <c r="A64" s="0" t="n">
        <v>1997</v>
      </c>
      <c r="B64" s="0" t="n">
        <v>2</v>
      </c>
      <c r="C64" s="0" t="n">
        <v>1</v>
      </c>
      <c r="D64" s="0" t="s">
        <v>61</v>
      </c>
      <c r="E64" s="0" t="n">
        <v>0.01526475</v>
      </c>
      <c r="F64" s="0" t="n">
        <v>15</v>
      </c>
    </row>
    <row collapsed="false" customFormat="false" customHeight="false" hidden="false" ht="14.9" outlineLevel="0" r="65">
      <c r="A65" s="0" t="n">
        <v>1997</v>
      </c>
      <c r="B65" s="0" t="n">
        <v>3</v>
      </c>
      <c r="C65" s="0" t="n">
        <v>1</v>
      </c>
      <c r="D65" s="0" t="s">
        <v>61</v>
      </c>
      <c r="E65" s="0" t="n">
        <v>0.01526475</v>
      </c>
      <c r="F65" s="0" t="n">
        <v>15</v>
      </c>
    </row>
    <row collapsed="false" customFormat="false" customHeight="false" hidden="false" ht="14.9" outlineLevel="0" r="66">
      <c r="A66" s="0" t="n">
        <v>1997</v>
      </c>
      <c r="B66" s="0" t="n">
        <v>4</v>
      </c>
      <c r="C66" s="0" t="n">
        <v>1</v>
      </c>
      <c r="D66" s="0" t="s">
        <v>61</v>
      </c>
      <c r="E66" s="0" t="n">
        <v>0.01526475</v>
      </c>
      <c r="F66" s="0" t="n">
        <v>15</v>
      </c>
    </row>
    <row collapsed="false" customFormat="false" customHeight="false" hidden="false" ht="14.9" outlineLevel="0" r="67">
      <c r="A67" s="0" t="n">
        <v>1998</v>
      </c>
      <c r="B67" s="0" t="n">
        <v>1</v>
      </c>
      <c r="C67" s="0" t="n">
        <v>1</v>
      </c>
      <c r="D67" s="0" t="s">
        <v>61</v>
      </c>
      <c r="E67" s="0" t="n">
        <v>0.01526475</v>
      </c>
      <c r="F67" s="0" t="n">
        <v>16</v>
      </c>
    </row>
    <row collapsed="false" customFormat="false" customHeight="false" hidden="false" ht="14.9" outlineLevel="0" r="68">
      <c r="A68" s="0" t="n">
        <v>1998</v>
      </c>
      <c r="B68" s="0" t="n">
        <v>2</v>
      </c>
      <c r="C68" s="0" t="n">
        <v>1</v>
      </c>
      <c r="D68" s="0" t="s">
        <v>61</v>
      </c>
      <c r="E68" s="0" t="n">
        <v>0.01526475</v>
      </c>
      <c r="F68" s="0" t="n">
        <v>16</v>
      </c>
    </row>
    <row collapsed="false" customFormat="false" customHeight="false" hidden="false" ht="14.9" outlineLevel="0" r="69">
      <c r="A69" s="0" t="n">
        <v>1998</v>
      </c>
      <c r="B69" s="0" t="n">
        <v>3</v>
      </c>
      <c r="C69" s="0" t="n">
        <v>1</v>
      </c>
      <c r="D69" s="0" t="s">
        <v>61</v>
      </c>
      <c r="E69" s="0" t="n">
        <v>0.01526475</v>
      </c>
      <c r="F69" s="0" t="n">
        <v>16</v>
      </c>
    </row>
    <row collapsed="false" customFormat="false" customHeight="false" hidden="false" ht="14.9" outlineLevel="0" r="70">
      <c r="A70" s="0" t="n">
        <v>1998</v>
      </c>
      <c r="B70" s="0" t="n">
        <v>4</v>
      </c>
      <c r="C70" s="0" t="n">
        <v>1</v>
      </c>
      <c r="D70" s="0" t="s">
        <v>61</v>
      </c>
      <c r="E70" s="0" t="n">
        <v>0.01526475</v>
      </c>
      <c r="F70" s="0" t="n">
        <v>16</v>
      </c>
    </row>
    <row collapsed="false" customFormat="false" customHeight="false" hidden="false" ht="14.9" outlineLevel="0" r="71">
      <c r="A71" s="0" t="n">
        <v>1999</v>
      </c>
      <c r="B71" s="0" t="n">
        <v>1</v>
      </c>
      <c r="C71" s="0" t="n">
        <v>1</v>
      </c>
      <c r="D71" s="0" t="s">
        <v>61</v>
      </c>
      <c r="E71" s="0" t="n">
        <v>0.01526475</v>
      </c>
      <c r="F71" s="0" t="n">
        <v>17</v>
      </c>
    </row>
    <row collapsed="false" customFormat="false" customHeight="false" hidden="false" ht="14.9" outlineLevel="0" r="72">
      <c r="A72" s="0" t="n">
        <v>1999</v>
      </c>
      <c r="B72" s="0" t="n">
        <v>2</v>
      </c>
      <c r="C72" s="0" t="n">
        <v>1</v>
      </c>
      <c r="D72" s="0" t="s">
        <v>61</v>
      </c>
      <c r="E72" s="0" t="n">
        <v>0.01526475</v>
      </c>
      <c r="F72" s="0" t="n">
        <v>17</v>
      </c>
    </row>
    <row collapsed="false" customFormat="false" customHeight="false" hidden="false" ht="14.9" outlineLevel="0" r="73">
      <c r="A73" s="0" t="n">
        <v>1999</v>
      </c>
      <c r="B73" s="0" t="n">
        <v>3</v>
      </c>
      <c r="C73" s="0" t="n">
        <v>1</v>
      </c>
      <c r="D73" s="0" t="s">
        <v>61</v>
      </c>
      <c r="E73" s="0" t="n">
        <v>0.01526475</v>
      </c>
      <c r="F73" s="0" t="n">
        <v>17</v>
      </c>
    </row>
    <row collapsed="false" customFormat="false" customHeight="false" hidden="false" ht="14.9" outlineLevel="0" r="74">
      <c r="A74" s="0" t="n">
        <v>1999</v>
      </c>
      <c r="B74" s="0" t="n">
        <v>4</v>
      </c>
      <c r="C74" s="0" t="n">
        <v>1</v>
      </c>
      <c r="D74" s="0" t="s">
        <v>61</v>
      </c>
      <c r="E74" s="0" t="n">
        <v>0.01526475</v>
      </c>
      <c r="F74" s="0" t="n">
        <v>17</v>
      </c>
    </row>
    <row collapsed="false" customFormat="false" customHeight="false" hidden="false" ht="14.9" outlineLevel="0" r="75">
      <c r="A75" s="0" t="n">
        <v>2000</v>
      </c>
      <c r="B75" s="0" t="n">
        <v>1</v>
      </c>
      <c r="C75" s="0" t="n">
        <v>1</v>
      </c>
      <c r="D75" s="0" t="s">
        <v>61</v>
      </c>
      <c r="E75" s="0" t="n">
        <v>0.01526475</v>
      </c>
      <c r="F75" s="0" t="n">
        <v>18</v>
      </c>
    </row>
    <row collapsed="false" customFormat="false" customHeight="false" hidden="false" ht="14.9" outlineLevel="0" r="76">
      <c r="A76" s="0" t="n">
        <v>2000</v>
      </c>
      <c r="B76" s="0" t="n">
        <v>2</v>
      </c>
      <c r="C76" s="0" t="n">
        <v>1</v>
      </c>
      <c r="D76" s="0" t="s">
        <v>61</v>
      </c>
      <c r="E76" s="0" t="n">
        <v>0.01526475</v>
      </c>
      <c r="F76" s="0" t="n">
        <v>18</v>
      </c>
    </row>
    <row collapsed="false" customFormat="false" customHeight="false" hidden="false" ht="14.9" outlineLevel="0" r="77">
      <c r="A77" s="0" t="n">
        <v>2000</v>
      </c>
      <c r="B77" s="0" t="n">
        <v>3</v>
      </c>
      <c r="C77" s="0" t="n">
        <v>1</v>
      </c>
      <c r="D77" s="0" t="s">
        <v>61</v>
      </c>
      <c r="E77" s="0" t="n">
        <v>0.01526475</v>
      </c>
      <c r="F77" s="0" t="n">
        <v>18</v>
      </c>
    </row>
    <row collapsed="false" customFormat="false" customHeight="false" hidden="false" ht="14.9" outlineLevel="0" r="78">
      <c r="A78" s="0" t="n">
        <v>2000</v>
      </c>
      <c r="B78" s="0" t="n">
        <v>4</v>
      </c>
      <c r="C78" s="0" t="n">
        <v>1</v>
      </c>
      <c r="D78" s="0" t="s">
        <v>61</v>
      </c>
      <c r="E78" s="0" t="n">
        <v>0.01526475</v>
      </c>
      <c r="F78" s="0" t="n">
        <v>18</v>
      </c>
    </row>
    <row collapsed="false" customFormat="false" customHeight="false" hidden="false" ht="14.9" outlineLevel="0" r="79">
      <c r="A79" s="0" t="n">
        <v>2001</v>
      </c>
      <c r="B79" s="0" t="n">
        <v>1</v>
      </c>
      <c r="C79" s="0" t="n">
        <v>1</v>
      </c>
      <c r="D79" s="0" t="s">
        <v>61</v>
      </c>
      <c r="E79" s="0" t="n">
        <v>0.01526475</v>
      </c>
      <c r="F79" s="0" t="n">
        <v>19</v>
      </c>
    </row>
    <row collapsed="false" customFormat="false" customHeight="false" hidden="false" ht="14.9" outlineLevel="0" r="80">
      <c r="A80" s="0" t="n">
        <v>2001</v>
      </c>
      <c r="B80" s="0" t="n">
        <v>2</v>
      </c>
      <c r="C80" s="0" t="n">
        <v>1</v>
      </c>
      <c r="D80" s="0" t="s">
        <v>61</v>
      </c>
      <c r="E80" s="0" t="n">
        <v>0.01526475</v>
      </c>
      <c r="F80" s="0" t="n">
        <v>19</v>
      </c>
    </row>
    <row collapsed="false" customFormat="false" customHeight="false" hidden="false" ht="14.9" outlineLevel="0" r="81">
      <c r="A81" s="0" t="n">
        <v>2001</v>
      </c>
      <c r="B81" s="0" t="n">
        <v>3</v>
      </c>
      <c r="C81" s="0" t="n">
        <v>1</v>
      </c>
      <c r="D81" s="0" t="s">
        <v>61</v>
      </c>
      <c r="E81" s="0" t="n">
        <v>0.01526475</v>
      </c>
      <c r="F81" s="0" t="n">
        <v>19</v>
      </c>
    </row>
    <row collapsed="false" customFormat="false" customHeight="false" hidden="false" ht="14.9" outlineLevel="0" r="82">
      <c r="A82" s="0" t="n">
        <v>2001</v>
      </c>
      <c r="B82" s="0" t="n">
        <v>4</v>
      </c>
      <c r="C82" s="0" t="n">
        <v>1</v>
      </c>
      <c r="D82" s="0" t="s">
        <v>61</v>
      </c>
      <c r="E82" s="0" t="n">
        <v>0.01526475</v>
      </c>
      <c r="F82" s="0" t="n">
        <v>19</v>
      </c>
    </row>
    <row collapsed="false" customFormat="false" customHeight="false" hidden="false" ht="14.9" outlineLevel="0" r="83">
      <c r="A83" s="0" t="n">
        <v>2002</v>
      </c>
      <c r="B83" s="0" t="n">
        <v>1</v>
      </c>
      <c r="C83" s="0" t="n">
        <v>1</v>
      </c>
      <c r="D83" s="0" t="s">
        <v>61</v>
      </c>
      <c r="E83" s="0" t="n">
        <v>0.01526475</v>
      </c>
      <c r="F83" s="0" t="n">
        <v>20</v>
      </c>
    </row>
    <row collapsed="false" customFormat="false" customHeight="false" hidden="false" ht="14.9" outlineLevel="0" r="84">
      <c r="A84" s="0" t="n">
        <v>2002</v>
      </c>
      <c r="B84" s="0" t="n">
        <v>2</v>
      </c>
      <c r="C84" s="0" t="n">
        <v>1</v>
      </c>
      <c r="D84" s="0" t="s">
        <v>61</v>
      </c>
      <c r="E84" s="0" t="n">
        <v>0.01526475</v>
      </c>
      <c r="F84" s="0" t="n">
        <v>20</v>
      </c>
    </row>
    <row collapsed="false" customFormat="false" customHeight="false" hidden="false" ht="14.9" outlineLevel="0" r="85">
      <c r="A85" s="0" t="n">
        <v>2002</v>
      </c>
      <c r="B85" s="0" t="n">
        <v>3</v>
      </c>
      <c r="C85" s="0" t="n">
        <v>1</v>
      </c>
      <c r="D85" s="0" t="s">
        <v>61</v>
      </c>
      <c r="E85" s="0" t="n">
        <v>0.01526475</v>
      </c>
      <c r="F85" s="0" t="n">
        <v>20</v>
      </c>
    </row>
    <row collapsed="false" customFormat="false" customHeight="false" hidden="false" ht="14.9" outlineLevel="0" r="86">
      <c r="A86" s="0" t="n">
        <v>2002</v>
      </c>
      <c r="B86" s="0" t="n">
        <v>4</v>
      </c>
      <c r="C86" s="0" t="n">
        <v>1</v>
      </c>
      <c r="D86" s="0" t="s">
        <v>61</v>
      </c>
      <c r="E86" s="0" t="n">
        <v>0.01526475</v>
      </c>
      <c r="F86" s="0" t="n">
        <v>20</v>
      </c>
    </row>
    <row collapsed="false" customFormat="false" customHeight="false" hidden="false" ht="14.9" outlineLevel="0" r="87">
      <c r="A87" s="0" t="n">
        <v>2003</v>
      </c>
      <c r="B87" s="0" t="n">
        <v>1</v>
      </c>
      <c r="C87" s="0" t="n">
        <v>1</v>
      </c>
      <c r="D87" s="0" t="s">
        <v>61</v>
      </c>
      <c r="E87" s="0" t="n">
        <v>0.01526475</v>
      </c>
      <c r="F87" s="0" t="n">
        <v>21</v>
      </c>
    </row>
    <row collapsed="false" customFormat="false" customHeight="false" hidden="false" ht="14.9" outlineLevel="0" r="88">
      <c r="A88" s="0" t="n">
        <v>2003</v>
      </c>
      <c r="B88" s="0" t="n">
        <v>2</v>
      </c>
      <c r="C88" s="0" t="n">
        <v>1</v>
      </c>
      <c r="D88" s="0" t="s">
        <v>61</v>
      </c>
      <c r="E88" s="0" t="n">
        <v>0.01526475</v>
      </c>
      <c r="F88" s="0" t="n">
        <v>21</v>
      </c>
    </row>
    <row collapsed="false" customFormat="false" customHeight="false" hidden="false" ht="14.9" outlineLevel="0" r="89">
      <c r="A89" s="0" t="n">
        <v>2003</v>
      </c>
      <c r="B89" s="0" t="n">
        <v>3</v>
      </c>
      <c r="C89" s="0" t="n">
        <v>1</v>
      </c>
      <c r="D89" s="0" t="s">
        <v>61</v>
      </c>
      <c r="E89" s="0" t="n">
        <v>0.01526475</v>
      </c>
      <c r="F89" s="0" t="n">
        <v>21</v>
      </c>
    </row>
    <row collapsed="false" customFormat="false" customHeight="false" hidden="false" ht="14.9" outlineLevel="0" r="90">
      <c r="A90" s="0" t="n">
        <v>2003</v>
      </c>
      <c r="B90" s="0" t="n">
        <v>4</v>
      </c>
      <c r="C90" s="0" t="n">
        <v>1</v>
      </c>
      <c r="D90" s="0" t="s">
        <v>61</v>
      </c>
      <c r="E90" s="0" t="n">
        <v>0.01526475</v>
      </c>
      <c r="F90" s="0" t="n">
        <v>21</v>
      </c>
    </row>
    <row collapsed="false" customFormat="false" customHeight="false" hidden="false" ht="14.9" outlineLevel="0" r="91">
      <c r="A91" s="0" t="n">
        <v>2004</v>
      </c>
      <c r="B91" s="0" t="n">
        <v>1</v>
      </c>
      <c r="C91" s="0" t="n">
        <v>1</v>
      </c>
      <c r="D91" s="0" t="s">
        <v>61</v>
      </c>
      <c r="E91" s="0" t="n">
        <v>0.01526475</v>
      </c>
      <c r="F91" s="0" t="n">
        <v>22</v>
      </c>
    </row>
    <row collapsed="false" customFormat="false" customHeight="false" hidden="false" ht="14.9" outlineLevel="0" r="92">
      <c r="A92" s="0" t="n">
        <v>2004</v>
      </c>
      <c r="B92" s="0" t="n">
        <v>2</v>
      </c>
      <c r="C92" s="0" t="n">
        <v>1</v>
      </c>
      <c r="D92" s="0" t="s">
        <v>61</v>
      </c>
      <c r="E92" s="0" t="n">
        <v>0.01526475</v>
      </c>
      <c r="F92" s="0" t="n">
        <v>22</v>
      </c>
    </row>
    <row collapsed="false" customFormat="false" customHeight="false" hidden="false" ht="14.9" outlineLevel="0" r="93">
      <c r="A93" s="0" t="n">
        <v>2004</v>
      </c>
      <c r="B93" s="0" t="n">
        <v>3</v>
      </c>
      <c r="C93" s="0" t="n">
        <v>1</v>
      </c>
      <c r="D93" s="0" t="s">
        <v>61</v>
      </c>
      <c r="E93" s="0" t="n">
        <v>0.01526475</v>
      </c>
      <c r="F93" s="0" t="n">
        <v>22</v>
      </c>
    </row>
    <row collapsed="false" customFormat="false" customHeight="false" hidden="false" ht="14.9" outlineLevel="0" r="94">
      <c r="A94" s="0" t="n">
        <v>2004</v>
      </c>
      <c r="B94" s="0" t="n">
        <v>4</v>
      </c>
      <c r="C94" s="0" t="n">
        <v>1</v>
      </c>
      <c r="D94" s="0" t="s">
        <v>61</v>
      </c>
      <c r="E94" s="0" t="n">
        <v>0.01526475</v>
      </c>
      <c r="F94" s="0" t="n">
        <v>22</v>
      </c>
    </row>
    <row collapsed="false" customFormat="false" customHeight="false" hidden="false" ht="14.9" outlineLevel="0" r="95">
      <c r="A95" s="0" t="n">
        <v>2005</v>
      </c>
      <c r="B95" s="0" t="n">
        <v>1</v>
      </c>
      <c r="C95" s="0" t="n">
        <v>1</v>
      </c>
      <c r="D95" s="0" t="s">
        <v>61</v>
      </c>
      <c r="E95" s="0" t="n">
        <v>0.01526475</v>
      </c>
      <c r="F95" s="0" t="n">
        <v>23</v>
      </c>
    </row>
    <row collapsed="false" customFormat="false" customHeight="false" hidden="false" ht="14.9" outlineLevel="0" r="96">
      <c r="A96" s="0" t="n">
        <v>2005</v>
      </c>
      <c r="B96" s="0" t="n">
        <v>2</v>
      </c>
      <c r="C96" s="0" t="n">
        <v>1</v>
      </c>
      <c r="D96" s="0" t="s">
        <v>61</v>
      </c>
      <c r="E96" s="0" t="n">
        <v>0.01526475</v>
      </c>
      <c r="F96" s="0" t="n">
        <v>23</v>
      </c>
    </row>
    <row collapsed="false" customFormat="false" customHeight="false" hidden="false" ht="14.9" outlineLevel="0" r="97">
      <c r="A97" s="0" t="n">
        <v>2005</v>
      </c>
      <c r="B97" s="0" t="n">
        <v>3</v>
      </c>
      <c r="C97" s="0" t="n">
        <v>1</v>
      </c>
      <c r="D97" s="0" t="s">
        <v>61</v>
      </c>
      <c r="E97" s="0" t="n">
        <v>0.01526475</v>
      </c>
      <c r="F97" s="0" t="n">
        <v>23</v>
      </c>
    </row>
    <row collapsed="false" customFormat="false" customHeight="false" hidden="false" ht="14.9" outlineLevel="0" r="98">
      <c r="A98" s="0" t="n">
        <v>2005</v>
      </c>
      <c r="B98" s="0" t="n">
        <v>4</v>
      </c>
      <c r="C98" s="0" t="n">
        <v>1</v>
      </c>
      <c r="D98" s="0" t="s">
        <v>61</v>
      </c>
      <c r="E98" s="0" t="n">
        <v>0.01526475</v>
      </c>
      <c r="F98" s="0" t="n">
        <v>23</v>
      </c>
    </row>
    <row collapsed="false" customFormat="false" customHeight="false" hidden="false" ht="14.9" outlineLevel="0" r="99">
      <c r="A99" s="0" t="n">
        <v>2006</v>
      </c>
      <c r="B99" s="0" t="n">
        <v>1</v>
      </c>
      <c r="C99" s="0" t="n">
        <v>1</v>
      </c>
      <c r="D99" s="0" t="s">
        <v>61</v>
      </c>
      <c r="E99" s="0" t="n">
        <v>0.01526475</v>
      </c>
      <c r="F99" s="0" t="n">
        <v>24</v>
      </c>
    </row>
    <row collapsed="false" customFormat="false" customHeight="false" hidden="false" ht="14.9" outlineLevel="0" r="100">
      <c r="A100" s="0" t="n">
        <v>2006</v>
      </c>
      <c r="B100" s="0" t="n">
        <v>2</v>
      </c>
      <c r="C100" s="0" t="n">
        <v>1</v>
      </c>
      <c r="D100" s="0" t="s">
        <v>61</v>
      </c>
      <c r="E100" s="0" t="n">
        <v>0.01526475</v>
      </c>
      <c r="F100" s="0" t="n">
        <v>24</v>
      </c>
    </row>
    <row collapsed="false" customFormat="false" customHeight="false" hidden="false" ht="14.9" outlineLevel="0" r="101">
      <c r="A101" s="0" t="n">
        <v>2006</v>
      </c>
      <c r="B101" s="0" t="n">
        <v>3</v>
      </c>
      <c r="C101" s="0" t="n">
        <v>1</v>
      </c>
      <c r="D101" s="0" t="s">
        <v>61</v>
      </c>
      <c r="E101" s="0" t="n">
        <v>0.01526475</v>
      </c>
      <c r="F101" s="0" t="n">
        <v>24</v>
      </c>
    </row>
    <row collapsed="false" customFormat="false" customHeight="false" hidden="false" ht="14.9" outlineLevel="0" r="102">
      <c r="A102" s="0" t="n">
        <v>2006</v>
      </c>
      <c r="B102" s="0" t="n">
        <v>4</v>
      </c>
      <c r="C102" s="0" t="n">
        <v>1</v>
      </c>
      <c r="D102" s="0" t="s">
        <v>61</v>
      </c>
      <c r="E102" s="0" t="n">
        <v>0.01526475</v>
      </c>
      <c r="F102" s="0" t="n">
        <v>24</v>
      </c>
    </row>
    <row collapsed="false" customFormat="false" customHeight="false" hidden="false" ht="14.9" outlineLevel="0" r="103">
      <c r="A103" s="0" t="n">
        <v>2007</v>
      </c>
      <c r="B103" s="0" t="n">
        <v>1</v>
      </c>
      <c r="C103" s="0" t="n">
        <v>1</v>
      </c>
      <c r="D103" s="0" t="s">
        <v>61</v>
      </c>
      <c r="E103" s="0" t="n">
        <v>0.01526475</v>
      </c>
      <c r="F103" s="0" t="n">
        <v>25</v>
      </c>
    </row>
    <row collapsed="false" customFormat="false" customHeight="false" hidden="false" ht="14.9" outlineLevel="0" r="104">
      <c r="A104" s="0" t="n">
        <v>2007</v>
      </c>
      <c r="B104" s="0" t="n">
        <v>2</v>
      </c>
      <c r="C104" s="0" t="n">
        <v>1</v>
      </c>
      <c r="D104" s="0" t="s">
        <v>61</v>
      </c>
      <c r="E104" s="0" t="n">
        <v>0.01526475</v>
      </c>
      <c r="F104" s="0" t="n">
        <v>25</v>
      </c>
    </row>
    <row collapsed="false" customFormat="false" customHeight="false" hidden="false" ht="14.9" outlineLevel="0" r="105">
      <c r="A105" s="0" t="n">
        <v>2007</v>
      </c>
      <c r="B105" s="0" t="n">
        <v>3</v>
      </c>
      <c r="C105" s="0" t="n">
        <v>1</v>
      </c>
      <c r="D105" s="0" t="s">
        <v>61</v>
      </c>
      <c r="E105" s="0" t="n">
        <v>0.01526475</v>
      </c>
      <c r="F105" s="0" t="n">
        <v>25</v>
      </c>
    </row>
    <row collapsed="false" customFormat="false" customHeight="false" hidden="false" ht="14.9" outlineLevel="0" r="106">
      <c r="A106" s="0" t="n">
        <v>2007</v>
      </c>
      <c r="B106" s="0" t="n">
        <v>4</v>
      </c>
      <c r="C106" s="0" t="n">
        <v>1</v>
      </c>
      <c r="D106" s="0" t="s">
        <v>61</v>
      </c>
      <c r="E106" s="0" t="n">
        <v>0.01526475</v>
      </c>
      <c r="F106" s="0" t="n">
        <v>25</v>
      </c>
    </row>
    <row collapsed="false" customFormat="false" customHeight="false" hidden="false" ht="14.9" outlineLevel="0" r="107">
      <c r="A107" s="0" t="n">
        <v>2008</v>
      </c>
      <c r="B107" s="0" t="n">
        <v>1</v>
      </c>
      <c r="C107" s="0" t="n">
        <v>1</v>
      </c>
      <c r="D107" s="0" t="s">
        <v>61</v>
      </c>
      <c r="E107" s="0" t="n">
        <v>0.01526475</v>
      </c>
      <c r="F107" s="0" t="n">
        <v>26</v>
      </c>
    </row>
    <row collapsed="false" customFormat="false" customHeight="false" hidden="false" ht="14.9" outlineLevel="0" r="108">
      <c r="A108" s="0" t="n">
        <v>2008</v>
      </c>
      <c r="B108" s="0" t="n">
        <v>2</v>
      </c>
      <c r="C108" s="0" t="n">
        <v>1</v>
      </c>
      <c r="D108" s="0" t="s">
        <v>61</v>
      </c>
      <c r="E108" s="0" t="n">
        <v>0.01526475</v>
      </c>
      <c r="F108" s="0" t="n">
        <v>26</v>
      </c>
    </row>
    <row collapsed="false" customFormat="false" customHeight="false" hidden="false" ht="14.9" outlineLevel="0" r="109">
      <c r="A109" s="0" t="n">
        <v>2008</v>
      </c>
      <c r="B109" s="0" t="n">
        <v>3</v>
      </c>
      <c r="C109" s="0" t="n">
        <v>1</v>
      </c>
      <c r="D109" s="0" t="s">
        <v>61</v>
      </c>
      <c r="E109" s="0" t="n">
        <v>0.01526475</v>
      </c>
      <c r="F109" s="0" t="n">
        <v>26</v>
      </c>
    </row>
    <row collapsed="false" customFormat="false" customHeight="false" hidden="false" ht="14.9" outlineLevel="0" r="110">
      <c r="A110" s="0" t="n">
        <v>2008</v>
      </c>
      <c r="B110" s="0" t="n">
        <v>4</v>
      </c>
      <c r="C110" s="0" t="n">
        <v>1</v>
      </c>
      <c r="D110" s="0" t="s">
        <v>61</v>
      </c>
      <c r="E110" s="0" t="n">
        <v>0.01526475</v>
      </c>
      <c r="F110" s="0" t="n">
        <v>26</v>
      </c>
    </row>
    <row collapsed="false" customFormat="false" customHeight="false" hidden="false" ht="14.9" outlineLevel="0" r="111">
      <c r="A111" s="0" t="n">
        <v>2009</v>
      </c>
      <c r="B111" s="0" t="n">
        <v>1</v>
      </c>
      <c r="C111" s="0" t="n">
        <v>1</v>
      </c>
      <c r="D111" s="0" t="s">
        <v>61</v>
      </c>
      <c r="E111" s="0" t="n">
        <v>0.01526475</v>
      </c>
      <c r="F111" s="0" t="n">
        <v>27</v>
      </c>
    </row>
    <row collapsed="false" customFormat="false" customHeight="false" hidden="false" ht="14.9" outlineLevel="0" r="112">
      <c r="A112" s="0" t="n">
        <v>2009</v>
      </c>
      <c r="B112" s="0" t="n">
        <v>2</v>
      </c>
      <c r="C112" s="0" t="n">
        <v>1</v>
      </c>
      <c r="D112" s="0" t="s">
        <v>61</v>
      </c>
      <c r="E112" s="0" t="n">
        <v>0.01526475</v>
      </c>
      <c r="F112" s="0" t="n">
        <v>27</v>
      </c>
    </row>
    <row collapsed="false" customFormat="false" customHeight="false" hidden="false" ht="14.9" outlineLevel="0" r="113">
      <c r="A113" s="0" t="n">
        <v>2009</v>
      </c>
      <c r="B113" s="0" t="n">
        <v>3</v>
      </c>
      <c r="C113" s="0" t="n">
        <v>1</v>
      </c>
      <c r="D113" s="0" t="s">
        <v>61</v>
      </c>
      <c r="E113" s="0" t="n">
        <v>0.01526475</v>
      </c>
      <c r="F113" s="0" t="n">
        <v>27</v>
      </c>
    </row>
    <row collapsed="false" customFormat="false" customHeight="false" hidden="false" ht="14.9" outlineLevel="0" r="114">
      <c r="A114" s="0" t="n">
        <v>2009</v>
      </c>
      <c r="B114" s="0" t="n">
        <v>4</v>
      </c>
      <c r="C114" s="0" t="n">
        <v>1</v>
      </c>
      <c r="D114" s="0" t="s">
        <v>61</v>
      </c>
      <c r="E114" s="0" t="n">
        <v>0.01526475</v>
      </c>
      <c r="F114" s="0" t="n">
        <v>27</v>
      </c>
    </row>
    <row collapsed="false" customFormat="false" customHeight="false" hidden="false" ht="14.9" outlineLevel="0" r="115">
      <c r="A115" s="0" t="n">
        <v>2010</v>
      </c>
      <c r="B115" s="0" t="n">
        <v>1</v>
      </c>
      <c r="C115" s="0" t="n">
        <v>1</v>
      </c>
      <c r="D115" s="0" t="s">
        <v>61</v>
      </c>
      <c r="E115" s="0" t="n">
        <v>0.01526475</v>
      </c>
      <c r="F115" s="0" t="n">
        <v>28</v>
      </c>
    </row>
    <row collapsed="false" customFormat="false" customHeight="false" hidden="false" ht="14.9" outlineLevel="0" r="116">
      <c r="A116" s="0" t="n">
        <v>2010</v>
      </c>
      <c r="B116" s="0" t="n">
        <v>2</v>
      </c>
      <c r="C116" s="0" t="n">
        <v>1</v>
      </c>
      <c r="D116" s="0" t="s">
        <v>61</v>
      </c>
      <c r="E116" s="0" t="n">
        <v>0.01526475</v>
      </c>
      <c r="F116" s="0" t="n">
        <v>28</v>
      </c>
    </row>
    <row collapsed="false" customFormat="false" customHeight="false" hidden="false" ht="14.9" outlineLevel="0" r="117">
      <c r="A117" s="0" t="n">
        <v>2010</v>
      </c>
      <c r="B117" s="0" t="n">
        <v>3</v>
      </c>
      <c r="C117" s="0" t="n">
        <v>1</v>
      </c>
      <c r="D117" s="0" t="s">
        <v>61</v>
      </c>
      <c r="E117" s="0" t="n">
        <v>0.01526475</v>
      </c>
      <c r="F117" s="0" t="n">
        <v>28</v>
      </c>
    </row>
    <row collapsed="false" customFormat="false" customHeight="false" hidden="false" ht="14.9" outlineLevel="0" r="118">
      <c r="A118" s="0" t="n">
        <v>2010</v>
      </c>
      <c r="B118" s="0" t="n">
        <v>4</v>
      </c>
      <c r="C118" s="0" t="n">
        <v>1</v>
      </c>
      <c r="D118" s="0" t="s">
        <v>61</v>
      </c>
      <c r="E118" s="0" t="n">
        <v>0.01526475</v>
      </c>
      <c r="F118" s="0" t="n">
        <v>28</v>
      </c>
    </row>
    <row collapsed="false" customFormat="false" customHeight="false" hidden="false" ht="14.9" outlineLevel="0" r="119">
      <c r="A119" s="0" t="n">
        <v>2011</v>
      </c>
      <c r="B119" s="0" t="n">
        <v>1</v>
      </c>
      <c r="C119" s="0" t="n">
        <v>1</v>
      </c>
      <c r="D119" s="0" t="s">
        <v>61</v>
      </c>
      <c r="E119" s="0" t="n">
        <v>0.01526475</v>
      </c>
      <c r="F119" s="0" t="n">
        <v>29</v>
      </c>
    </row>
    <row collapsed="false" customFormat="false" customHeight="false" hidden="false" ht="14.9" outlineLevel="0" r="120">
      <c r="A120" s="0" t="n">
        <v>2011</v>
      </c>
      <c r="B120" s="0" t="n">
        <v>2</v>
      </c>
      <c r="C120" s="0" t="n">
        <v>1</v>
      </c>
      <c r="D120" s="0" t="s">
        <v>61</v>
      </c>
      <c r="E120" s="0" t="n">
        <v>0.01526475</v>
      </c>
      <c r="F120" s="0" t="n">
        <v>29</v>
      </c>
    </row>
    <row collapsed="false" customFormat="false" customHeight="false" hidden="false" ht="14.9" outlineLevel="0" r="121">
      <c r="A121" s="0" t="n">
        <v>2011</v>
      </c>
      <c r="B121" s="0" t="n">
        <v>3</v>
      </c>
      <c r="C121" s="0" t="n">
        <v>1</v>
      </c>
      <c r="D121" s="0" t="s">
        <v>61</v>
      </c>
      <c r="E121" s="0" t="n">
        <v>0.01526475</v>
      </c>
      <c r="F121" s="0" t="n">
        <v>29</v>
      </c>
    </row>
    <row collapsed="false" customFormat="false" customHeight="false" hidden="false" ht="14.9" outlineLevel="0" r="122">
      <c r="A122" s="0" t="n">
        <v>2011</v>
      </c>
      <c r="B122" s="0" t="n">
        <v>4</v>
      </c>
      <c r="C122" s="0" t="n">
        <v>1</v>
      </c>
      <c r="D122" s="0" t="s">
        <v>61</v>
      </c>
      <c r="E122" s="0" t="n">
        <v>0.01526475</v>
      </c>
      <c r="F122" s="0" t="n">
        <v>29</v>
      </c>
    </row>
    <row collapsed="false" customFormat="false" customHeight="false" hidden="false" ht="14.9" outlineLevel="0" r="123">
      <c r="A123" s="0" t="n">
        <v>2012</v>
      </c>
      <c r="B123" s="0" t="n">
        <v>1</v>
      </c>
      <c r="C123" s="0" t="n">
        <v>1</v>
      </c>
      <c r="D123" s="0" t="s">
        <v>61</v>
      </c>
      <c r="E123" s="0" t="n">
        <v>0.01526475</v>
      </c>
      <c r="F123" s="0" t="n">
        <v>30</v>
      </c>
    </row>
    <row collapsed="false" customFormat="false" customHeight="false" hidden="false" ht="14.9" outlineLevel="0" r="124">
      <c r="A124" s="0" t="n">
        <v>2012</v>
      </c>
      <c r="B124" s="0" t="n">
        <v>2</v>
      </c>
      <c r="C124" s="0" t="n">
        <v>1</v>
      </c>
      <c r="D124" s="0" t="s">
        <v>61</v>
      </c>
      <c r="E124" s="0" t="n">
        <v>0.01526475</v>
      </c>
      <c r="F124" s="0" t="n">
        <v>30</v>
      </c>
    </row>
    <row collapsed="false" customFormat="false" customHeight="false" hidden="false" ht="14.9" outlineLevel="0" r="125">
      <c r="A125" s="0" t="n">
        <v>2012</v>
      </c>
      <c r="B125" s="0" t="n">
        <v>3</v>
      </c>
      <c r="C125" s="0" t="n">
        <v>1</v>
      </c>
      <c r="D125" s="0" t="s">
        <v>61</v>
      </c>
      <c r="E125" s="0" t="n">
        <v>0.01526475</v>
      </c>
      <c r="F125" s="0" t="n">
        <v>30</v>
      </c>
    </row>
    <row collapsed="false" customFormat="false" customHeight="false" hidden="false" ht="14.9" outlineLevel="0" r="126">
      <c r="A126" s="0" t="n">
        <v>2012</v>
      </c>
      <c r="B126" s="0" t="n">
        <v>4</v>
      </c>
      <c r="C126" s="0" t="n">
        <v>1</v>
      </c>
      <c r="D126" s="0" t="s">
        <v>61</v>
      </c>
      <c r="E126" s="0" t="n">
        <v>0.01526475</v>
      </c>
      <c r="F126" s="0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Roman,Predeterminado"&amp;12&amp;A</oddHeader>
    <oddFooter>&amp;C&amp;"Times New Roman,Predeterminado"&amp;12Página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4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93" zoomScaleNormal="93" zoomScalePageLayoutView="100">
      <selection activeCell="D68" activeCellId="0" pane="topLeft" sqref="D68"/>
    </sheetView>
  </sheetViews>
  <cols>
    <col collapsed="false" hidden="false" max="1025" min="1" style="0" width="9.18039215686274"/>
  </cols>
  <sheetData>
    <row collapsed="false" customFormat="false" customHeight="false" hidden="false" ht="14.4" outlineLevel="0" r="1">
      <c r="K1" s="0" t="s">
        <v>62</v>
      </c>
    </row>
    <row collapsed="false" customFormat="false" customHeight="false" hidden="false" ht="14.9" outlineLevel="0" r="2">
      <c r="A2" s="0" t="n">
        <v>0.22</v>
      </c>
      <c r="B2" s="6" t="n">
        <f aca="false">A2/2</f>
        <v>0.11</v>
      </c>
      <c r="D2" s="0" t="s">
        <v>63</v>
      </c>
      <c r="E2" s="0" t="n">
        <v>0.1128</v>
      </c>
      <c r="G2" s="0" t="n">
        <v>0.001</v>
      </c>
      <c r="H2" s="0" t="n">
        <v>5</v>
      </c>
      <c r="I2" s="0" t="n">
        <v>0</v>
      </c>
      <c r="K2" s="6" t="n">
        <f aca="false">F3*10000</f>
        <v>124.08</v>
      </c>
    </row>
    <row collapsed="false" customFormat="false" customHeight="false" hidden="false" ht="13.3" outlineLevel="0" r="3">
      <c r="A3" s="0" t="n">
        <v>0.09</v>
      </c>
      <c r="B3" s="6" t="n">
        <f aca="false">A3/2</f>
        <v>0.045</v>
      </c>
      <c r="D3" s="0" t="s">
        <v>64</v>
      </c>
      <c r="E3" s="0" t="n">
        <v>0.0995</v>
      </c>
      <c r="F3" s="6" t="n">
        <f aca="false">E2*B2</f>
        <v>0.012408</v>
      </c>
      <c r="G3" s="13" t="s">
        <v>65</v>
      </c>
      <c r="H3" s="0" t="n">
        <v>1</v>
      </c>
      <c r="I3" s="0" t="n">
        <v>0</v>
      </c>
      <c r="K3" s="6" t="n">
        <f aca="false">F4*10000</f>
        <v>44.775</v>
      </c>
    </row>
    <row collapsed="false" customFormat="false" customHeight="false" hidden="false" ht="13.3" outlineLevel="0" r="4">
      <c r="A4" s="0" t="n">
        <v>0.07</v>
      </c>
      <c r="B4" s="6" t="n">
        <f aca="false">A4/2</f>
        <v>0.035</v>
      </c>
      <c r="D4" s="0" t="s">
        <v>66</v>
      </c>
      <c r="E4" s="0" t="n">
        <v>0.0905</v>
      </c>
      <c r="F4" s="6" t="n">
        <f aca="false">E3*B3</f>
        <v>0.0044775</v>
      </c>
      <c r="G4" s="13" t="s">
        <v>65</v>
      </c>
      <c r="H4" s="0" t="n">
        <v>1</v>
      </c>
      <c r="I4" s="0" t="n">
        <v>0</v>
      </c>
      <c r="K4" s="6" t="n">
        <f aca="false">F5*10000</f>
        <v>31.675</v>
      </c>
    </row>
    <row collapsed="false" customFormat="false" customHeight="false" hidden="false" ht="13.3" outlineLevel="0" r="5">
      <c r="A5" s="0" t="n">
        <v>0.06</v>
      </c>
      <c r="B5" s="6" t="n">
        <f aca="false">A5/2</f>
        <v>0.03</v>
      </c>
      <c r="D5" s="0" t="s">
        <v>67</v>
      </c>
      <c r="E5" s="0" t="n">
        <v>0.0841</v>
      </c>
      <c r="F5" s="6" t="n">
        <f aca="false">E4*B4</f>
        <v>0.0031675</v>
      </c>
      <c r="G5" s="13" t="s">
        <v>65</v>
      </c>
      <c r="H5" s="0" t="n">
        <v>1</v>
      </c>
      <c r="I5" s="0" t="n">
        <v>0</v>
      </c>
      <c r="K5" s="6" t="n">
        <f aca="false">F6*10000</f>
        <v>25.23</v>
      </c>
    </row>
    <row collapsed="false" customFormat="false" customHeight="false" hidden="false" ht="13.3" outlineLevel="0" r="6">
      <c r="A6" s="0" t="n">
        <v>0.05</v>
      </c>
      <c r="B6" s="6" t="n">
        <f aca="false">A6/2</f>
        <v>0.025</v>
      </c>
      <c r="D6" s="0" t="s">
        <v>68</v>
      </c>
      <c r="E6" s="0" t="n">
        <v>0.0794</v>
      </c>
      <c r="F6" s="6" t="n">
        <f aca="false">E5*B5</f>
        <v>0.002523</v>
      </c>
      <c r="G6" s="13" t="s">
        <v>65</v>
      </c>
      <c r="H6" s="0" t="n">
        <v>1</v>
      </c>
      <c r="I6" s="0" t="n">
        <v>0</v>
      </c>
      <c r="K6" s="6" t="n">
        <f aca="false">F7*10000</f>
        <v>19.85</v>
      </c>
    </row>
    <row collapsed="false" customFormat="false" customHeight="false" hidden="false" ht="13.3" outlineLevel="0" r="7">
      <c r="A7" s="0" t="n">
        <v>0.04</v>
      </c>
      <c r="B7" s="6" t="n">
        <f aca="false">A7/2</f>
        <v>0.02</v>
      </c>
      <c r="D7" s="0" t="s">
        <v>69</v>
      </c>
      <c r="E7" s="0" t="n">
        <v>0.0758</v>
      </c>
      <c r="F7" s="6" t="n">
        <f aca="false">E6*B6</f>
        <v>0.001985</v>
      </c>
      <c r="G7" s="13" t="s">
        <v>65</v>
      </c>
      <c r="H7" s="0" t="n">
        <v>1</v>
      </c>
      <c r="I7" s="0" t="n">
        <v>0</v>
      </c>
      <c r="K7" s="6" t="n">
        <f aca="false">F8*10000</f>
        <v>15.16</v>
      </c>
    </row>
    <row collapsed="false" customFormat="false" customHeight="false" hidden="false" ht="13.3" outlineLevel="0" r="8">
      <c r="A8" s="0" t="n">
        <v>0.03</v>
      </c>
      <c r="B8" s="6" t="n">
        <f aca="false">A8/2</f>
        <v>0.015</v>
      </c>
      <c r="D8" s="0" t="s">
        <v>70</v>
      </c>
      <c r="E8" s="0" t="n">
        <v>0.0728</v>
      </c>
      <c r="F8" s="6" t="n">
        <f aca="false">E7*B7</f>
        <v>0.001516</v>
      </c>
      <c r="G8" s="13" t="s">
        <v>65</v>
      </c>
      <c r="H8" s="0" t="n">
        <v>1</v>
      </c>
      <c r="I8" s="0" t="n">
        <v>0</v>
      </c>
      <c r="K8" s="6" t="n">
        <f aca="false">F9*10000</f>
        <v>10.92</v>
      </c>
    </row>
    <row collapsed="false" customFormat="false" customHeight="false" hidden="false" ht="13.3" outlineLevel="0" r="9">
      <c r="A9" s="0" t="n">
        <v>0.03</v>
      </c>
      <c r="B9" s="6" t="n">
        <f aca="false">A9/2</f>
        <v>0.015</v>
      </c>
      <c r="D9" s="0" t="s">
        <v>71</v>
      </c>
      <c r="E9" s="0" t="n">
        <v>0.0703</v>
      </c>
      <c r="F9" s="6" t="n">
        <f aca="false">E8*B8</f>
        <v>0.001092</v>
      </c>
      <c r="G9" s="13" t="s">
        <v>65</v>
      </c>
      <c r="H9" s="0" t="n">
        <v>1</v>
      </c>
      <c r="I9" s="0" t="n">
        <v>0</v>
      </c>
      <c r="K9" s="6" t="n">
        <f aca="false">F10*10000</f>
        <v>10.545</v>
      </c>
    </row>
    <row collapsed="false" customFormat="false" customHeight="false" hidden="false" ht="13.3" outlineLevel="0" r="10">
      <c r="A10" s="0" t="n">
        <v>0.03</v>
      </c>
      <c r="B10" s="6" t="n">
        <f aca="false">A10/2</f>
        <v>0.015</v>
      </c>
      <c r="D10" s="0" t="s">
        <v>72</v>
      </c>
      <c r="E10" s="0" t="n">
        <v>0.068</v>
      </c>
      <c r="F10" s="6" t="n">
        <f aca="false">E9*B9</f>
        <v>0.0010545</v>
      </c>
      <c r="G10" s="13" t="s">
        <v>65</v>
      </c>
      <c r="H10" s="0" t="n">
        <v>1</v>
      </c>
      <c r="I10" s="0" t="n">
        <v>0</v>
      </c>
      <c r="K10" s="6" t="n">
        <f aca="false">F11*10000</f>
        <v>10.2</v>
      </c>
    </row>
    <row collapsed="false" customFormat="false" customHeight="false" hidden="false" ht="13.3" outlineLevel="0" r="11">
      <c r="A11" s="0" t="n">
        <v>0.03</v>
      </c>
      <c r="B11" s="6" t="n">
        <f aca="false">A11/2</f>
        <v>0.015</v>
      </c>
      <c r="D11" s="0" t="s">
        <v>73</v>
      </c>
      <c r="E11" s="0" t="n">
        <v>0.0659</v>
      </c>
      <c r="F11" s="6" t="n">
        <f aca="false">E10*B10</f>
        <v>0.00102</v>
      </c>
      <c r="G11" s="13" t="s">
        <v>65</v>
      </c>
      <c r="H11" s="0" t="n">
        <v>1</v>
      </c>
      <c r="I11" s="0" t="n">
        <v>0</v>
      </c>
      <c r="K11" s="6" t="n">
        <f aca="false">F12*10000</f>
        <v>9.885</v>
      </c>
    </row>
    <row collapsed="false" customFormat="false" customHeight="false" hidden="false" ht="13.3" outlineLevel="0" r="12">
      <c r="A12" s="0" t="n">
        <v>0.03</v>
      </c>
      <c r="B12" s="6" t="n">
        <f aca="false">A12/2</f>
        <v>0.015</v>
      </c>
      <c r="D12" s="0" t="s">
        <v>74</v>
      </c>
      <c r="E12" s="0" t="n">
        <v>0.0639</v>
      </c>
      <c r="F12" s="6" t="n">
        <f aca="false">E11*B11</f>
        <v>0.0009885</v>
      </c>
      <c r="G12" s="13" t="s">
        <v>65</v>
      </c>
      <c r="H12" s="0" t="n">
        <v>1</v>
      </c>
      <c r="I12" s="0" t="n">
        <v>0</v>
      </c>
      <c r="K12" s="6" t="n">
        <f aca="false">F13*10000</f>
        <v>9.585</v>
      </c>
    </row>
    <row collapsed="false" customFormat="false" customHeight="false" hidden="false" ht="13.3" outlineLevel="0" r="13">
      <c r="A13" s="0" t="n">
        <v>0.03</v>
      </c>
      <c r="B13" s="6" t="n">
        <f aca="false">A13/2</f>
        <v>0.015</v>
      </c>
      <c r="D13" s="0" t="s">
        <v>75</v>
      </c>
      <c r="E13" s="0" t="n">
        <v>0.0618</v>
      </c>
      <c r="F13" s="6" t="n">
        <f aca="false">E12*B12</f>
        <v>0.0009585</v>
      </c>
      <c r="G13" s="13" t="s">
        <v>65</v>
      </c>
      <c r="H13" s="0" t="n">
        <v>1</v>
      </c>
      <c r="I13" s="0" t="n">
        <v>0</v>
      </c>
      <c r="K13" s="6" t="n">
        <f aca="false">F14*10000</f>
        <v>9.27</v>
      </c>
    </row>
    <row collapsed="false" customFormat="false" customHeight="false" hidden="false" ht="13.3" outlineLevel="0" r="14">
      <c r="A14" s="0" t="n">
        <v>0.04</v>
      </c>
      <c r="B14" s="6" t="n">
        <f aca="false">A14/2</f>
        <v>0.02</v>
      </c>
      <c r="D14" s="0" t="s">
        <v>76</v>
      </c>
      <c r="E14" s="0" t="n">
        <v>0.0597</v>
      </c>
      <c r="F14" s="6" t="n">
        <f aca="false">E13*B13</f>
        <v>0.000927</v>
      </c>
      <c r="G14" s="13" t="s">
        <v>65</v>
      </c>
      <c r="H14" s="0" t="n">
        <v>1</v>
      </c>
      <c r="I14" s="0" t="n">
        <v>0</v>
      </c>
      <c r="K14" s="6" t="n">
        <f aca="false">F15*10000</f>
        <v>11.94</v>
      </c>
    </row>
    <row collapsed="false" customFormat="false" customHeight="false" hidden="false" ht="13.3" outlineLevel="0" r="15">
      <c r="A15" s="0" t="n">
        <v>0.04</v>
      </c>
      <c r="B15" s="6" t="n">
        <f aca="false">A15/2</f>
        <v>0.02</v>
      </c>
      <c r="D15" s="0" t="s">
        <v>77</v>
      </c>
      <c r="E15" s="0" t="n">
        <v>0.0574</v>
      </c>
      <c r="F15" s="6" t="n">
        <f aca="false">E14*B14</f>
        <v>0.001194</v>
      </c>
      <c r="G15" s="13" t="s">
        <v>65</v>
      </c>
      <c r="H15" s="0" t="n">
        <v>1</v>
      </c>
      <c r="I15" s="0" t="n">
        <v>0</v>
      </c>
      <c r="K15" s="6" t="n">
        <f aca="false">F16*10000</f>
        <v>11.48</v>
      </c>
    </row>
    <row collapsed="false" customFormat="false" customHeight="false" hidden="false" ht="13.3" outlineLevel="0" r="16">
      <c r="A16" s="0" t="n">
        <v>0.05</v>
      </c>
      <c r="B16" s="6" t="n">
        <f aca="false">A16/2</f>
        <v>0.025</v>
      </c>
      <c r="D16" s="0" t="s">
        <v>78</v>
      </c>
      <c r="E16" s="0" t="n">
        <v>0.0549</v>
      </c>
      <c r="F16" s="6" t="n">
        <f aca="false">E15*B15</f>
        <v>0.001148</v>
      </c>
      <c r="G16" s="13" t="s">
        <v>65</v>
      </c>
      <c r="H16" s="0" t="n">
        <v>1</v>
      </c>
      <c r="I16" s="0" t="n">
        <v>0</v>
      </c>
      <c r="K16" s="6" t="n">
        <f aca="false">F17*10000</f>
        <v>13.725</v>
      </c>
    </row>
    <row collapsed="false" customFormat="false" customHeight="false" hidden="false" ht="13.3" outlineLevel="0" r="17">
      <c r="A17" s="0" t="n">
        <v>0.06</v>
      </c>
      <c r="B17" s="6" t="n">
        <f aca="false">A17/2</f>
        <v>0.03</v>
      </c>
      <c r="D17" s="0" t="s">
        <v>79</v>
      </c>
      <c r="E17" s="0" t="n">
        <v>0.0521</v>
      </c>
      <c r="F17" s="6" t="n">
        <f aca="false">E16*B16</f>
        <v>0.0013725</v>
      </c>
      <c r="G17" s="13" t="s">
        <v>65</v>
      </c>
      <c r="H17" s="0" t="n">
        <v>1</v>
      </c>
      <c r="I17" s="0" t="n">
        <v>0</v>
      </c>
      <c r="K17" s="6" t="n">
        <f aca="false">F18*10000</f>
        <v>15.63</v>
      </c>
    </row>
    <row collapsed="false" customFormat="false" customHeight="false" hidden="false" ht="13.3" outlineLevel="0" r="18">
      <c r="A18" s="0" t="n">
        <v>0.07</v>
      </c>
      <c r="B18" s="6" t="n">
        <f aca="false">A18/2</f>
        <v>0.035</v>
      </c>
      <c r="D18" s="0" t="s">
        <v>80</v>
      </c>
      <c r="E18" s="0" t="n">
        <v>0.0491</v>
      </c>
      <c r="F18" s="6" t="n">
        <f aca="false">E17*B17</f>
        <v>0.001563</v>
      </c>
      <c r="G18" s="13" t="s">
        <v>65</v>
      </c>
      <c r="H18" s="0" t="n">
        <v>1</v>
      </c>
      <c r="I18" s="0" t="n">
        <v>0</v>
      </c>
      <c r="K18" s="6" t="n">
        <f aca="false">F19*10000</f>
        <v>17.185</v>
      </c>
    </row>
    <row collapsed="false" customFormat="false" customHeight="false" hidden="false" ht="13.3" outlineLevel="0" r="19">
      <c r="A19" s="0" t="n">
        <v>0.08</v>
      </c>
      <c r="B19" s="6" t="n">
        <f aca="false">A19/2</f>
        <v>0.04</v>
      </c>
      <c r="D19" s="0" t="s">
        <v>81</v>
      </c>
      <c r="E19" s="0" t="n">
        <v>0.0457</v>
      </c>
      <c r="F19" s="6" t="n">
        <f aca="false">E18*B18</f>
        <v>0.0017185</v>
      </c>
      <c r="G19" s="13" t="s">
        <v>65</v>
      </c>
      <c r="H19" s="0" t="n">
        <v>1</v>
      </c>
      <c r="I19" s="0" t="n">
        <v>0</v>
      </c>
      <c r="K19" s="6" t="n">
        <f aca="false">F20*10000</f>
        <v>18.28</v>
      </c>
    </row>
    <row collapsed="false" customFormat="false" customHeight="false" hidden="false" ht="13.3" outlineLevel="0" r="20">
      <c r="A20" s="0" t="n">
        <v>0.09</v>
      </c>
      <c r="B20" s="6" t="n">
        <f aca="false">A20/2</f>
        <v>0.045</v>
      </c>
      <c r="D20" s="0" t="s">
        <v>82</v>
      </c>
      <c r="E20" s="0" t="n">
        <v>0.0421</v>
      </c>
      <c r="F20" s="6" t="n">
        <f aca="false">E19*B19</f>
        <v>0.001828</v>
      </c>
      <c r="G20" s="13" t="s">
        <v>65</v>
      </c>
      <c r="H20" s="0" t="n">
        <v>1</v>
      </c>
      <c r="I20" s="0" t="n">
        <v>0</v>
      </c>
      <c r="K20" s="6" t="n">
        <f aca="false">F21*10000</f>
        <v>18.945</v>
      </c>
    </row>
    <row collapsed="false" customFormat="false" customHeight="false" hidden="false" ht="13.3" outlineLevel="0" r="21">
      <c r="A21" s="0" t="n">
        <v>0.11</v>
      </c>
      <c r="B21" s="6" t="n">
        <f aca="false">A21/2</f>
        <v>0.055</v>
      </c>
      <c r="D21" s="0" t="s">
        <v>83</v>
      </c>
      <c r="E21" s="0" t="n">
        <v>0.0382</v>
      </c>
      <c r="F21" s="6" t="n">
        <f aca="false">E20*B20</f>
        <v>0.0018945</v>
      </c>
      <c r="G21" s="13" t="s">
        <v>65</v>
      </c>
      <c r="H21" s="0" t="n">
        <v>1</v>
      </c>
      <c r="I21" s="0" t="n">
        <v>0</v>
      </c>
      <c r="K21" s="6" t="n">
        <f aca="false">F22*10000</f>
        <v>21.01</v>
      </c>
    </row>
    <row collapsed="false" customFormat="false" customHeight="false" hidden="false" ht="13.3" outlineLevel="0" r="22">
      <c r="A22" s="0" t="n">
        <v>0.13</v>
      </c>
      <c r="B22" s="6" t="n">
        <f aca="false">A22/2</f>
        <v>0.065</v>
      </c>
      <c r="D22" s="0" t="s">
        <v>84</v>
      </c>
      <c r="E22" s="0" t="n">
        <v>0.034</v>
      </c>
      <c r="F22" s="6" t="n">
        <f aca="false">E21*B21</f>
        <v>0.002101</v>
      </c>
      <c r="G22" s="13" t="s">
        <v>65</v>
      </c>
      <c r="H22" s="0" t="n">
        <v>1</v>
      </c>
      <c r="I22" s="0" t="n">
        <v>0</v>
      </c>
      <c r="K22" s="6" t="n">
        <f aca="false">F23*10000</f>
        <v>22.1</v>
      </c>
    </row>
    <row collapsed="false" customFormat="false" customHeight="false" hidden="false" ht="13.3" outlineLevel="0" r="23">
      <c r="A23" s="0" t="n">
        <v>0.15</v>
      </c>
      <c r="B23" s="6" t="n">
        <f aca="false">A23/2</f>
        <v>0.075</v>
      </c>
      <c r="D23" s="0" t="s">
        <v>85</v>
      </c>
      <c r="E23" s="0" t="n">
        <v>0.0295</v>
      </c>
      <c r="F23" s="6" t="n">
        <f aca="false">E22*B22</f>
        <v>0.00221</v>
      </c>
      <c r="G23" s="13" t="s">
        <v>65</v>
      </c>
      <c r="H23" s="0" t="n">
        <v>1</v>
      </c>
      <c r="I23" s="0" t="n">
        <v>0</v>
      </c>
      <c r="K23" s="6" t="n">
        <f aca="false">F24*10000</f>
        <v>22.125</v>
      </c>
    </row>
    <row collapsed="false" customFormat="false" customHeight="false" hidden="false" ht="13.3" outlineLevel="0" r="24">
      <c r="A24" s="0" t="n">
        <v>0.18</v>
      </c>
      <c r="B24" s="6" t="n">
        <f aca="false">A24/2</f>
        <v>0.09</v>
      </c>
      <c r="D24" s="0" t="s">
        <v>86</v>
      </c>
      <c r="E24" s="0" t="n">
        <v>0.025</v>
      </c>
      <c r="F24" s="6" t="n">
        <f aca="false">E23*B23</f>
        <v>0.0022125</v>
      </c>
      <c r="G24" s="13" t="s">
        <v>65</v>
      </c>
      <c r="H24" s="0" t="n">
        <v>1</v>
      </c>
      <c r="I24" s="0" t="n">
        <v>0</v>
      </c>
      <c r="K24" s="6" t="n">
        <f aca="false">F25*10000</f>
        <v>22.5</v>
      </c>
    </row>
    <row collapsed="false" customFormat="false" customHeight="false" hidden="false" ht="13.3" outlineLevel="0" r="25">
      <c r="A25" s="0" t="n">
        <v>0.22</v>
      </c>
      <c r="B25" s="6" t="n">
        <f aca="false">A25/2</f>
        <v>0.11</v>
      </c>
      <c r="D25" s="0" t="s">
        <v>87</v>
      </c>
      <c r="E25" s="0" t="n">
        <v>0.0204</v>
      </c>
      <c r="F25" s="6" t="n">
        <f aca="false">E24*B24</f>
        <v>0.00225</v>
      </c>
      <c r="G25" s="13" t="s">
        <v>65</v>
      </c>
      <c r="H25" s="0" t="n">
        <v>1</v>
      </c>
      <c r="I25" s="0" t="n">
        <v>0</v>
      </c>
      <c r="K25" s="6" t="n">
        <f aca="false">F26*10000</f>
        <v>22.44</v>
      </c>
    </row>
    <row collapsed="false" customFormat="false" customHeight="false" hidden="false" ht="13.3" outlineLevel="0" r="26">
      <c r="A26" s="0" t="n">
        <v>0.25</v>
      </c>
      <c r="B26" s="6" t="n">
        <f aca="false">A26/2</f>
        <v>0.125</v>
      </c>
      <c r="D26" s="0" t="s">
        <v>88</v>
      </c>
      <c r="E26" s="0" t="n">
        <v>0.016</v>
      </c>
      <c r="F26" s="6" t="n">
        <f aca="false">E25*B25</f>
        <v>0.002244</v>
      </c>
      <c r="G26" s="13" t="s">
        <v>65</v>
      </c>
      <c r="H26" s="0" t="n">
        <v>1</v>
      </c>
      <c r="I26" s="0" t="n">
        <v>0</v>
      </c>
      <c r="K26" s="6" t="n">
        <f aca="false">F27*10000</f>
        <v>20</v>
      </c>
    </row>
    <row collapsed="false" customFormat="false" customHeight="false" hidden="false" ht="13.3" outlineLevel="0" r="27">
      <c r="A27" s="0" t="n">
        <v>0.3</v>
      </c>
      <c r="B27" s="6" t="n">
        <f aca="false">A27/2</f>
        <v>0.15</v>
      </c>
      <c r="D27" s="0" t="s">
        <v>89</v>
      </c>
      <c r="E27" s="0" t="n">
        <v>0.012</v>
      </c>
      <c r="F27" s="6" t="n">
        <f aca="false">E26*B26</f>
        <v>0.002</v>
      </c>
      <c r="G27" s="13" t="s">
        <v>65</v>
      </c>
      <c r="H27" s="0" t="n">
        <v>1</v>
      </c>
      <c r="I27" s="0" t="n">
        <v>0</v>
      </c>
      <c r="K27" s="6" t="n">
        <f aca="false">F28*10000</f>
        <v>18</v>
      </c>
    </row>
    <row collapsed="false" customFormat="false" customHeight="false" hidden="false" ht="13.3" outlineLevel="0" r="28">
      <c r="A28" s="0" t="n">
        <v>0.36</v>
      </c>
      <c r="B28" s="6" t="n">
        <f aca="false">A28/2</f>
        <v>0.18</v>
      </c>
      <c r="D28" s="0" t="s">
        <v>90</v>
      </c>
      <c r="E28" s="0" t="n">
        <v>0.0084</v>
      </c>
      <c r="F28" s="6" t="n">
        <f aca="false">E27*B27</f>
        <v>0.0018</v>
      </c>
      <c r="G28" s="13" t="s">
        <v>65</v>
      </c>
      <c r="H28" s="0" t="n">
        <v>1</v>
      </c>
      <c r="I28" s="0" t="n">
        <v>0</v>
      </c>
      <c r="K28" s="6" t="n">
        <f aca="false">F29*10000</f>
        <v>15.12</v>
      </c>
    </row>
    <row collapsed="false" customFormat="false" customHeight="false" hidden="false" ht="13.3" outlineLevel="0" r="29">
      <c r="A29" s="0" t="n">
        <v>0.42</v>
      </c>
      <c r="B29" s="6" t="n">
        <f aca="false">A29/2</f>
        <v>0.21</v>
      </c>
      <c r="D29" s="0" t="s">
        <v>91</v>
      </c>
      <c r="E29" s="0" t="n">
        <v>0.0054</v>
      </c>
      <c r="F29" s="6" t="n">
        <f aca="false">E28*B28</f>
        <v>0.001512</v>
      </c>
      <c r="G29" s="13" t="s">
        <v>65</v>
      </c>
      <c r="H29" s="0" t="n">
        <v>1</v>
      </c>
      <c r="I29" s="0" t="n">
        <v>0</v>
      </c>
      <c r="K29" s="6" t="n">
        <f aca="false">F30*10000</f>
        <v>11.34</v>
      </c>
    </row>
    <row collapsed="false" customFormat="false" customHeight="false" hidden="false" ht="13.3" outlineLevel="0" r="30">
      <c r="A30" s="0" t="n">
        <v>0.49</v>
      </c>
      <c r="B30" s="6" t="n">
        <f aca="false">A30/2</f>
        <v>0.245</v>
      </c>
      <c r="D30" s="0" t="s">
        <v>92</v>
      </c>
      <c r="E30" s="0" t="n">
        <v>0.0031</v>
      </c>
      <c r="F30" s="6" t="n">
        <f aca="false">E29*B29</f>
        <v>0.001134</v>
      </c>
      <c r="G30" s="13" t="s">
        <v>65</v>
      </c>
      <c r="H30" s="0" t="n">
        <v>1</v>
      </c>
      <c r="I30" s="0" t="n">
        <v>0</v>
      </c>
      <c r="K30" s="6" t="n">
        <f aca="false">F31*10000</f>
        <v>7.595</v>
      </c>
    </row>
    <row collapsed="false" customFormat="false" customHeight="false" hidden="false" ht="13.3" outlineLevel="0" r="31">
      <c r="A31" s="0" t="n">
        <v>0.58</v>
      </c>
      <c r="B31" s="6" t="n">
        <f aca="false">A31/2</f>
        <v>0.29</v>
      </c>
      <c r="D31" s="0" t="s">
        <v>93</v>
      </c>
      <c r="E31" s="0" t="n">
        <v>0.0016</v>
      </c>
      <c r="F31" s="6" t="n">
        <f aca="false">E30*B30</f>
        <v>0.0007595</v>
      </c>
      <c r="G31" s="13" t="s">
        <v>65</v>
      </c>
      <c r="H31" s="0" t="n">
        <v>1</v>
      </c>
      <c r="I31" s="0" t="n">
        <v>0</v>
      </c>
      <c r="K31" s="6" t="n">
        <f aca="false">F32*10000</f>
        <v>4.64</v>
      </c>
    </row>
    <row collapsed="false" customFormat="false" customHeight="false" hidden="false" ht="13.3" outlineLevel="0" r="32">
      <c r="F32" s="6" t="n">
        <f aca="false">E31*B31</f>
        <v>0.000464</v>
      </c>
    </row>
    <row collapsed="false" customFormat="false" customHeight="false" hidden="false" ht="13.3" outlineLevel="0" r="33">
      <c r="E33" s="0" t="s">
        <v>94</v>
      </c>
      <c r="F33" s="6" t="n">
        <f aca="false">SUM(F3:F32)</f>
        <v>0.061523</v>
      </c>
      <c r="G33" s="6" t="n">
        <f aca="false">F33/4</f>
        <v>0.01538075</v>
      </c>
    </row>
    <row collapsed="false" customFormat="false" customHeight="false" hidden="false" ht="13.3" outlineLevel="0" r="37">
      <c r="A37" s="0" t="n">
        <v>0.11</v>
      </c>
      <c r="B37" s="0" t="n">
        <v>0.045</v>
      </c>
      <c r="C37" s="0" t="n">
        <v>0.035</v>
      </c>
      <c r="D37" s="0" t="n">
        <v>0.03</v>
      </c>
      <c r="E37" s="0" t="n">
        <v>0.025</v>
      </c>
      <c r="F37" s="0" t="n">
        <v>0.02</v>
      </c>
      <c r="G37" s="0" t="n">
        <v>0.015</v>
      </c>
      <c r="H37" s="0" t="n">
        <v>0.015</v>
      </c>
      <c r="I37" s="0" t="n">
        <v>0.015</v>
      </c>
      <c r="J37" s="0" t="n">
        <v>0.015</v>
      </c>
      <c r="K37" s="0" t="n">
        <v>0.015</v>
      </c>
      <c r="L37" s="0" t="n">
        <v>0.015</v>
      </c>
      <c r="M37" s="0" t="n">
        <v>0.02</v>
      </c>
      <c r="N37" s="0" t="n">
        <v>0.02</v>
      </c>
      <c r="O37" s="0" t="n">
        <v>0.025</v>
      </c>
      <c r="P37" s="0" t="n">
        <v>0.03</v>
      </c>
      <c r="Q37" s="0" t="n">
        <v>0.035</v>
      </c>
      <c r="R37" s="0" t="n">
        <v>0.04</v>
      </c>
      <c r="S37" s="0" t="n">
        <v>0.045</v>
      </c>
      <c r="T37" s="0" t="n">
        <v>0.055</v>
      </c>
      <c r="U37" s="0" t="n">
        <v>0.065</v>
      </c>
      <c r="V37" s="0" t="n">
        <v>0.075</v>
      </c>
      <c r="W37" s="0" t="n">
        <v>0.09</v>
      </c>
      <c r="X37" s="0" t="n">
        <v>0.11</v>
      </c>
      <c r="Y37" s="0" t="n">
        <v>0.125</v>
      </c>
      <c r="Z37" s="0" t="n">
        <v>0.15</v>
      </c>
      <c r="AA37" s="0" t="n">
        <v>0.18</v>
      </c>
      <c r="AB37" s="0" t="n">
        <v>0.21</v>
      </c>
      <c r="AC37" s="0" t="n">
        <v>0.245</v>
      </c>
      <c r="AD37" s="0" t="n">
        <v>0.29</v>
      </c>
    </row>
    <row collapsed="false" customFormat="false" customHeight="false" hidden="false" ht="13.3" outlineLevel="0" r="43">
      <c r="A43" s="0" t="n">
        <v>124.08</v>
      </c>
      <c r="B43" s="0" t="n">
        <v>44.775</v>
      </c>
      <c r="C43" s="0" t="n">
        <v>31.675</v>
      </c>
      <c r="D43" s="0" t="n">
        <v>25.23</v>
      </c>
      <c r="E43" s="0" t="n">
        <v>19.85</v>
      </c>
      <c r="F43" s="0" t="n">
        <v>15.16</v>
      </c>
      <c r="G43" s="0" t="n">
        <v>10.92</v>
      </c>
      <c r="H43" s="0" t="n">
        <v>10.545</v>
      </c>
      <c r="I43" s="0" t="n">
        <v>10.2</v>
      </c>
      <c r="J43" s="0" t="n">
        <v>9.885</v>
      </c>
      <c r="K43" s="0" t="n">
        <v>9.585</v>
      </c>
      <c r="L43" s="0" t="n">
        <v>9.27</v>
      </c>
      <c r="M43" s="0" t="n">
        <v>11.94</v>
      </c>
      <c r="N43" s="0" t="n">
        <v>11.48</v>
      </c>
      <c r="O43" s="0" t="n">
        <v>13.725</v>
      </c>
      <c r="P43" s="0" t="n">
        <v>15.63</v>
      </c>
      <c r="Q43" s="0" t="n">
        <v>17.185</v>
      </c>
      <c r="R43" s="0" t="n">
        <v>18.28</v>
      </c>
      <c r="S43" s="0" t="n">
        <v>18.945</v>
      </c>
      <c r="T43" s="0" t="n">
        <v>21.01</v>
      </c>
      <c r="U43" s="0" t="n">
        <v>22.1</v>
      </c>
      <c r="V43" s="0" t="n">
        <v>22.125</v>
      </c>
      <c r="W43" s="0" t="n">
        <v>22.5</v>
      </c>
      <c r="X43" s="0" t="n">
        <v>22.44</v>
      </c>
      <c r="Y43" s="0" t="n">
        <v>20</v>
      </c>
      <c r="Z43" s="0" t="n">
        <v>18</v>
      </c>
      <c r="AA43" s="0" t="n">
        <v>15.12</v>
      </c>
      <c r="AB43" s="0" t="n">
        <v>11.34</v>
      </c>
      <c r="AC43" s="0" t="n">
        <v>7.595</v>
      </c>
      <c r="AD43" s="0" t="n">
        <v>4.64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Roman,Predeterminado"&amp;12&amp;A</oddHeader>
    <oddFooter>&amp;C&amp;"Times New Roman,Predeterminado"&amp;12Página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8"/>
  <sheetViews>
    <sheetView colorId="64" defaultGridColor="true" rightToLeft="false" showFormulas="false" showGridLines="true" showOutlineSymbols="true" showRowColHeaders="true" showZeros="true" tabSelected="false" topLeftCell="A10" view="normal" windowProtection="false" workbookViewId="0" zoomScale="93" zoomScaleNormal="93" zoomScalePageLayoutView="100">
      <selection activeCell="H41" activeCellId="0" pane="topLeft" sqref="H41"/>
    </sheetView>
  </sheetViews>
  <cols>
    <col collapsed="false" hidden="false" max="1025" min="1" style="0" width="9.18039215686274"/>
  </cols>
  <sheetData>
    <row collapsed="false" customFormat="false" customHeight="false" hidden="false" ht="13.3" outlineLevel="0" r="1">
      <c r="A1" s="0" t="s">
        <v>95</v>
      </c>
      <c r="B1" s="0" t="s">
        <v>96</v>
      </c>
      <c r="C1" s="13" t="s">
        <v>97</v>
      </c>
      <c r="D1" s="0" t="s">
        <v>98</v>
      </c>
    </row>
    <row collapsed="false" customFormat="false" customHeight="false" hidden="false" ht="13.3" outlineLevel="0" r="2">
      <c r="A2" s="0" t="s">
        <v>99</v>
      </c>
      <c r="C2" s="13" t="n">
        <v>0</v>
      </c>
    </row>
    <row collapsed="false" customFormat="false" customHeight="false" hidden="false" ht="13.3" outlineLevel="0" r="3">
      <c r="A3" s="0" t="s">
        <v>64</v>
      </c>
      <c r="B3" s="0" t="n">
        <v>0.0995</v>
      </c>
      <c r="C3" s="0" t="n">
        <v>0</v>
      </c>
      <c r="D3" s="6" t="n">
        <f aca="false">B3/2</f>
        <v>0.04975</v>
      </c>
      <c r="E3" s="6" t="n">
        <f aca="false">D3*C2</f>
        <v>0</v>
      </c>
    </row>
    <row collapsed="false" customFormat="false" customHeight="false" hidden="false" ht="13.3" outlineLevel="0" r="4">
      <c r="A4" s="0" t="s">
        <v>66</v>
      </c>
      <c r="B4" s="0" t="n">
        <v>0.0905</v>
      </c>
      <c r="C4" s="0" t="n">
        <v>0</v>
      </c>
      <c r="D4" s="6" t="n">
        <f aca="false">B4/2</f>
        <v>0.04525</v>
      </c>
      <c r="E4" s="6" t="n">
        <f aca="false">D4*C3</f>
        <v>0</v>
      </c>
    </row>
    <row collapsed="false" customFormat="false" customHeight="false" hidden="false" ht="13.3" outlineLevel="0" r="5">
      <c r="A5" s="0" t="s">
        <v>67</v>
      </c>
      <c r="B5" s="0" t="n">
        <v>0.0841</v>
      </c>
      <c r="C5" s="0" t="n">
        <v>0</v>
      </c>
      <c r="D5" s="6" t="n">
        <f aca="false">B5/2</f>
        <v>0.04205</v>
      </c>
      <c r="E5" s="6" t="n">
        <f aca="false">D5*C4</f>
        <v>0</v>
      </c>
    </row>
    <row collapsed="false" customFormat="false" customHeight="false" hidden="false" ht="13.3" outlineLevel="0" r="6">
      <c r="A6" s="0" t="s">
        <v>68</v>
      </c>
      <c r="B6" s="0" t="n">
        <v>0.0794</v>
      </c>
      <c r="C6" s="0" t="n">
        <v>0</v>
      </c>
      <c r="D6" s="6" t="n">
        <f aca="false">B6/2</f>
        <v>0.0397</v>
      </c>
      <c r="E6" s="6" t="n">
        <f aca="false">D6*C5</f>
        <v>0</v>
      </c>
    </row>
    <row collapsed="false" customFormat="false" customHeight="false" hidden="false" ht="13.3" outlineLevel="0" r="7">
      <c r="A7" s="0" t="s">
        <v>69</v>
      </c>
      <c r="B7" s="0" t="n">
        <v>0.0758</v>
      </c>
      <c r="C7" s="0" t="n">
        <v>0</v>
      </c>
      <c r="D7" s="6" t="n">
        <f aca="false">B7/2</f>
        <v>0.0379</v>
      </c>
      <c r="E7" s="6" t="n">
        <f aca="false">D7*C6</f>
        <v>0</v>
      </c>
    </row>
    <row collapsed="false" customFormat="false" customHeight="false" hidden="false" ht="13.3" outlineLevel="0" r="8">
      <c r="A8" s="0" t="s">
        <v>70</v>
      </c>
      <c r="B8" s="0" t="n">
        <v>0.0728</v>
      </c>
      <c r="C8" s="0" t="n">
        <v>0.003</v>
      </c>
      <c r="D8" s="6" t="n">
        <f aca="false">B8/2</f>
        <v>0.0364</v>
      </c>
      <c r="E8" s="6" t="n">
        <f aca="false">D8*C7</f>
        <v>0</v>
      </c>
    </row>
    <row collapsed="false" customFormat="false" customHeight="false" hidden="false" ht="13.3" outlineLevel="0" r="9">
      <c r="A9" s="0" t="s">
        <v>71</v>
      </c>
      <c r="B9" s="0" t="n">
        <v>0.0703</v>
      </c>
      <c r="C9" s="0" t="n">
        <v>0.027</v>
      </c>
      <c r="D9" s="6" t="n">
        <f aca="false">B9/2</f>
        <v>0.03515</v>
      </c>
      <c r="E9" s="6" t="n">
        <f aca="false">D9*C8</f>
        <v>0.00010545</v>
      </c>
    </row>
    <row collapsed="false" customFormat="false" customHeight="false" hidden="false" ht="13.3" outlineLevel="0" r="10">
      <c r="A10" s="0" t="s">
        <v>72</v>
      </c>
      <c r="B10" s="0" t="n">
        <v>0.068</v>
      </c>
      <c r="C10" s="0" t="n">
        <v>0.216</v>
      </c>
      <c r="D10" s="6" t="n">
        <f aca="false">B10/2</f>
        <v>0.034</v>
      </c>
      <c r="E10" s="6" t="n">
        <f aca="false">D10*C9</f>
        <v>0.000918</v>
      </c>
    </row>
    <row collapsed="false" customFormat="false" customHeight="false" hidden="false" ht="13.3" outlineLevel="0" r="11">
      <c r="A11" s="0" t="s">
        <v>73</v>
      </c>
      <c r="B11" s="0" t="n">
        <v>0.0659</v>
      </c>
      <c r="C11" s="0" t="n">
        <v>0.729</v>
      </c>
      <c r="D11" s="6" t="n">
        <f aca="false">B11/2</f>
        <v>0.03295</v>
      </c>
      <c r="E11" s="6" t="n">
        <f aca="false">D11*C10</f>
        <v>0.0071172</v>
      </c>
    </row>
    <row collapsed="false" customFormat="false" customHeight="false" hidden="false" ht="13.3" outlineLevel="0" r="12">
      <c r="A12" s="0" t="s">
        <v>74</v>
      </c>
      <c r="B12" s="0" t="n">
        <v>0.0639</v>
      </c>
      <c r="C12" s="0" t="n">
        <v>0.963</v>
      </c>
      <c r="D12" s="6" t="n">
        <f aca="false">B12/2</f>
        <v>0.03195</v>
      </c>
      <c r="E12" s="6" t="n">
        <f aca="false">D12*C11</f>
        <v>0.02329155</v>
      </c>
    </row>
    <row collapsed="false" customFormat="false" customHeight="false" hidden="false" ht="13.3" outlineLevel="0" r="13">
      <c r="A13" s="0" t="s">
        <v>75</v>
      </c>
      <c r="B13" s="0" t="n">
        <v>0.0618</v>
      </c>
      <c r="C13" s="0" t="n">
        <v>0.996</v>
      </c>
      <c r="D13" s="6" t="n">
        <f aca="false">B13/2</f>
        <v>0.0309</v>
      </c>
      <c r="E13" s="6" t="n">
        <f aca="false">D13*C12</f>
        <v>0.0297567</v>
      </c>
    </row>
    <row collapsed="false" customFormat="false" customHeight="false" hidden="false" ht="13.3" outlineLevel="0" r="14">
      <c r="A14" s="0" t="s">
        <v>76</v>
      </c>
      <c r="B14" s="0" t="n">
        <v>0.0597</v>
      </c>
      <c r="C14" s="0" t="n">
        <v>1</v>
      </c>
      <c r="D14" s="6" t="n">
        <f aca="false">B14/2</f>
        <v>0.02985</v>
      </c>
      <c r="E14" s="6" t="n">
        <f aca="false">D14*C13</f>
        <v>0.0297306</v>
      </c>
    </row>
    <row collapsed="false" customFormat="false" customHeight="false" hidden="false" ht="13.3" outlineLevel="0" r="15">
      <c r="A15" s="0" t="s">
        <v>77</v>
      </c>
      <c r="B15" s="0" t="n">
        <v>0.0574</v>
      </c>
      <c r="C15" s="0" t="n">
        <v>1</v>
      </c>
      <c r="D15" s="6" t="n">
        <f aca="false">B15/2</f>
        <v>0.0287</v>
      </c>
      <c r="E15" s="6" t="n">
        <f aca="false">D15*C14</f>
        <v>0.0287</v>
      </c>
    </row>
    <row collapsed="false" customFormat="false" customHeight="false" hidden="false" ht="13.3" outlineLevel="0" r="16">
      <c r="A16" s="0" t="s">
        <v>78</v>
      </c>
      <c r="B16" s="0" t="n">
        <v>0.0549</v>
      </c>
      <c r="C16" s="0" t="n">
        <v>1</v>
      </c>
      <c r="D16" s="6" t="n">
        <f aca="false">B16/2</f>
        <v>0.02745</v>
      </c>
      <c r="E16" s="6" t="n">
        <f aca="false">D16*C15</f>
        <v>0.02745</v>
      </c>
    </row>
    <row collapsed="false" customFormat="false" customHeight="false" hidden="false" ht="13.3" outlineLevel="0" r="17">
      <c r="A17" s="0" t="s">
        <v>79</v>
      </c>
      <c r="B17" s="0" t="n">
        <v>0.0521</v>
      </c>
      <c r="C17" s="0" t="n">
        <v>1</v>
      </c>
      <c r="D17" s="6" t="n">
        <f aca="false">B17/2</f>
        <v>0.02605</v>
      </c>
      <c r="E17" s="6" t="n">
        <f aca="false">D17*C16</f>
        <v>0.02605</v>
      </c>
    </row>
    <row collapsed="false" customFormat="false" customHeight="false" hidden="false" ht="13.3" outlineLevel="0" r="18">
      <c r="A18" s="0" t="s">
        <v>80</v>
      </c>
      <c r="B18" s="0" t="n">
        <v>0.0491</v>
      </c>
      <c r="C18" s="0" t="n">
        <v>1</v>
      </c>
      <c r="D18" s="6" t="n">
        <f aca="false">B18/2</f>
        <v>0.02455</v>
      </c>
      <c r="E18" s="6" t="n">
        <f aca="false">D18*C17</f>
        <v>0.02455</v>
      </c>
    </row>
    <row collapsed="false" customFormat="false" customHeight="false" hidden="false" ht="13.3" outlineLevel="0" r="19">
      <c r="A19" s="0" t="s">
        <v>81</v>
      </c>
      <c r="B19" s="0" t="n">
        <v>0.0457</v>
      </c>
      <c r="C19" s="0" t="n">
        <v>1</v>
      </c>
      <c r="D19" s="6" t="n">
        <f aca="false">B19/2</f>
        <v>0.02285</v>
      </c>
      <c r="E19" s="6" t="n">
        <f aca="false">D19*C18</f>
        <v>0.02285</v>
      </c>
    </row>
    <row collapsed="false" customFormat="false" customHeight="false" hidden="false" ht="13.3" outlineLevel="0" r="20">
      <c r="A20" s="0" t="s">
        <v>82</v>
      </c>
      <c r="B20" s="0" t="n">
        <v>0.0421</v>
      </c>
      <c r="C20" s="0" t="n">
        <v>1</v>
      </c>
      <c r="D20" s="6" t="n">
        <f aca="false">B20/2</f>
        <v>0.02105</v>
      </c>
      <c r="E20" s="6" t="n">
        <f aca="false">D20*C19</f>
        <v>0.02105</v>
      </c>
    </row>
    <row collapsed="false" customFormat="false" customHeight="false" hidden="false" ht="13.3" outlineLevel="0" r="21">
      <c r="A21" s="0" t="s">
        <v>83</v>
      </c>
      <c r="B21" s="0" t="n">
        <v>0.0382</v>
      </c>
      <c r="C21" s="0" t="n">
        <v>1</v>
      </c>
      <c r="D21" s="6" t="n">
        <f aca="false">B21/2</f>
        <v>0.0191</v>
      </c>
      <c r="E21" s="6" t="n">
        <f aca="false">D21*C20</f>
        <v>0.0191</v>
      </c>
    </row>
    <row collapsed="false" customFormat="false" customHeight="false" hidden="false" ht="13.3" outlineLevel="0" r="22">
      <c r="A22" s="0" t="s">
        <v>84</v>
      </c>
      <c r="B22" s="0" t="n">
        <v>0.034</v>
      </c>
      <c r="C22" s="0" t="n">
        <v>1</v>
      </c>
      <c r="D22" s="6" t="n">
        <f aca="false">B22/2</f>
        <v>0.017</v>
      </c>
      <c r="E22" s="6" t="n">
        <f aca="false">D22*C21</f>
        <v>0.017</v>
      </c>
    </row>
    <row collapsed="false" customFormat="false" customHeight="false" hidden="false" ht="13.3" outlineLevel="0" r="23">
      <c r="A23" s="0" t="s">
        <v>85</v>
      </c>
      <c r="B23" s="0" t="n">
        <v>0.0295</v>
      </c>
      <c r="C23" s="0" t="n">
        <v>1</v>
      </c>
      <c r="D23" s="6" t="n">
        <f aca="false">B23/2</f>
        <v>0.01475</v>
      </c>
      <c r="E23" s="6" t="n">
        <f aca="false">D23*C22</f>
        <v>0.01475</v>
      </c>
    </row>
    <row collapsed="false" customFormat="false" customHeight="false" hidden="false" ht="13.3" outlineLevel="0" r="24">
      <c r="A24" s="0" t="s">
        <v>86</v>
      </c>
      <c r="B24" s="0" t="n">
        <v>0.025</v>
      </c>
      <c r="C24" s="0" t="n">
        <v>1</v>
      </c>
      <c r="D24" s="6" t="n">
        <f aca="false">B24/2</f>
        <v>0.0125</v>
      </c>
      <c r="E24" s="6" t="n">
        <f aca="false">D24*C23</f>
        <v>0.0125</v>
      </c>
    </row>
    <row collapsed="false" customFormat="false" customHeight="false" hidden="false" ht="13.3" outlineLevel="0" r="25">
      <c r="A25" s="0" t="s">
        <v>87</v>
      </c>
      <c r="B25" s="0" t="n">
        <v>0.0204</v>
      </c>
      <c r="C25" s="0" t="n">
        <v>1</v>
      </c>
      <c r="D25" s="6" t="n">
        <f aca="false">B25/2</f>
        <v>0.0102</v>
      </c>
      <c r="E25" s="6" t="n">
        <f aca="false">D25*C24</f>
        <v>0.0102</v>
      </c>
    </row>
    <row collapsed="false" customFormat="false" customHeight="false" hidden="false" ht="13.3" outlineLevel="0" r="26">
      <c r="A26" s="0" t="s">
        <v>88</v>
      </c>
      <c r="B26" s="0" t="n">
        <v>0.016</v>
      </c>
      <c r="C26" s="0" t="n">
        <v>1</v>
      </c>
      <c r="D26" s="6" t="n">
        <f aca="false">B26/2</f>
        <v>0.008</v>
      </c>
      <c r="E26" s="6" t="n">
        <f aca="false">D26*C25</f>
        <v>0.008</v>
      </c>
    </row>
    <row collapsed="false" customFormat="false" customHeight="false" hidden="false" ht="13.3" outlineLevel="0" r="27">
      <c r="A27" s="0" t="s">
        <v>89</v>
      </c>
      <c r="B27" s="0" t="n">
        <v>0.012</v>
      </c>
      <c r="C27" s="0" t="n">
        <v>1</v>
      </c>
      <c r="D27" s="6" t="n">
        <f aca="false">B27/2</f>
        <v>0.006</v>
      </c>
      <c r="E27" s="6" t="n">
        <f aca="false">D27*C26</f>
        <v>0.006</v>
      </c>
    </row>
    <row collapsed="false" customFormat="false" customHeight="false" hidden="false" ht="13.3" outlineLevel="0" r="28">
      <c r="A28" s="0" t="s">
        <v>90</v>
      </c>
      <c r="B28" s="0" t="n">
        <v>0.0084</v>
      </c>
      <c r="C28" s="0" t="n">
        <v>1</v>
      </c>
      <c r="D28" s="6" t="n">
        <f aca="false">B28/2</f>
        <v>0.0042</v>
      </c>
      <c r="E28" s="6" t="n">
        <f aca="false">D28*C27</f>
        <v>0.0042</v>
      </c>
    </row>
    <row collapsed="false" customFormat="false" customHeight="false" hidden="false" ht="13.3" outlineLevel="0" r="29">
      <c r="A29" s="0" t="s">
        <v>91</v>
      </c>
      <c r="B29" s="0" t="n">
        <v>0.0054</v>
      </c>
      <c r="C29" s="0" t="n">
        <v>1</v>
      </c>
      <c r="D29" s="6" t="n">
        <f aca="false">B29/2</f>
        <v>0.0027</v>
      </c>
      <c r="E29" s="6" t="n">
        <f aca="false">D29*C28</f>
        <v>0.0027</v>
      </c>
    </row>
    <row collapsed="false" customFormat="false" customHeight="false" hidden="false" ht="13.3" outlineLevel="0" r="30">
      <c r="A30" s="0" t="s">
        <v>92</v>
      </c>
      <c r="B30" s="0" t="n">
        <v>0.0031</v>
      </c>
      <c r="C30" s="0" t="n">
        <v>1</v>
      </c>
      <c r="D30" s="6" t="n">
        <f aca="false">B30/2</f>
        <v>0.00155</v>
      </c>
      <c r="E30" s="6" t="n">
        <f aca="false">D30*C29</f>
        <v>0.00155</v>
      </c>
    </row>
    <row collapsed="false" customFormat="false" customHeight="false" hidden="false" ht="13.3" outlineLevel="0" r="31">
      <c r="A31" s="0" t="s">
        <v>93</v>
      </c>
      <c r="B31" s="0" t="n">
        <v>0.0016</v>
      </c>
      <c r="C31" s="0" t="n">
        <v>1</v>
      </c>
      <c r="D31" s="6" t="n">
        <f aca="false">B31/2</f>
        <v>0.0008</v>
      </c>
      <c r="E31" s="6" t="n">
        <f aca="false">D31*C30</f>
        <v>0.0008</v>
      </c>
    </row>
    <row collapsed="false" customFormat="false" customHeight="false" hidden="false" ht="13.3" outlineLevel="0" r="32">
      <c r="E32" s="6" t="n">
        <f aca="false">SUM(E17:E21)</f>
        <v>0.1136</v>
      </c>
      <c r="G32" s="6" t="n">
        <f aca="false">E32/2</f>
        <v>0.0568</v>
      </c>
    </row>
    <row collapsed="false" customFormat="false" customHeight="false" hidden="false" ht="13.3" outlineLevel="0" r="38">
      <c r="D38" s="0" t="n">
        <v>0.1128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Roman,Predeterminado"&amp;12&amp;A</oddHeader>
    <oddFooter>&amp;C&amp;"Times New Roman,Predeterminado"&amp;12Página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9"/>
  <sheetViews>
    <sheetView colorId="64" defaultGridColor="true" rightToLeft="false" showFormulas="false" showGridLines="true" showOutlineSymbols="true" showRowColHeaders="true" showZeros="true" tabSelected="false" topLeftCell="A105" view="normal" windowProtection="false" workbookViewId="0" zoomScale="93" zoomScaleNormal="93" zoomScalePageLayoutView="100">
      <selection activeCell="A1" activeCellId="0" pane="topLeft" sqref="A1"/>
    </sheetView>
  </sheetViews>
  <cols>
    <col collapsed="false" hidden="false" max="4" min="1" style="0" width="9.18039215686274"/>
    <col collapsed="false" hidden="false" max="5" min="5" style="0" width="73.4078431372549"/>
    <col collapsed="false" hidden="false" max="1025" min="6" style="0" width="9.18039215686274"/>
  </cols>
  <sheetData>
    <row collapsed="false" customFormat="false" customHeight="false" hidden="false" ht="13.3" outlineLevel="0" r="1">
      <c r="A1" s="0" t="n">
        <v>1982</v>
      </c>
      <c r="B1" s="0" t="n">
        <v>2</v>
      </c>
      <c r="C1" s="0" t="n">
        <v>1</v>
      </c>
      <c r="D1" s="0" t="n">
        <v>0</v>
      </c>
      <c r="E1" s="0" t="s">
        <v>100</v>
      </c>
      <c r="F1" s="0" t="n">
        <v>120</v>
      </c>
      <c r="G1" s="0" t="n">
        <v>10</v>
      </c>
      <c r="H1" s="0" t="n">
        <v>1</v>
      </c>
    </row>
    <row collapsed="false" customFormat="false" customHeight="false" hidden="false" ht="13.3" outlineLevel="0" r="2">
      <c r="A2" s="0" t="n">
        <v>1983</v>
      </c>
      <c r="B2" s="0" t="n">
        <v>2</v>
      </c>
      <c r="C2" s="0" t="n">
        <v>1</v>
      </c>
      <c r="D2" s="0" t="n">
        <v>0</v>
      </c>
      <c r="E2" s="0" t="s">
        <v>100</v>
      </c>
      <c r="F2" s="0" t="n">
        <v>120</v>
      </c>
      <c r="G2" s="0" t="n">
        <v>10</v>
      </c>
      <c r="H2" s="0" t="n">
        <v>1</v>
      </c>
    </row>
    <row collapsed="false" customFormat="false" customHeight="false" hidden="false" ht="13.3" outlineLevel="0" r="3">
      <c r="A3" s="0" t="n">
        <v>1984</v>
      </c>
      <c r="B3" s="0" t="n">
        <v>2</v>
      </c>
      <c r="C3" s="0" t="n">
        <v>1</v>
      </c>
      <c r="D3" s="0" t="n">
        <v>0</v>
      </c>
      <c r="E3" s="0" t="s">
        <v>100</v>
      </c>
      <c r="F3" s="0" t="n">
        <v>120</v>
      </c>
      <c r="G3" s="0" t="n">
        <v>10</v>
      </c>
      <c r="H3" s="0" t="n">
        <v>1</v>
      </c>
    </row>
    <row collapsed="false" customFormat="false" customHeight="false" hidden="false" ht="13.3" outlineLevel="0" r="4">
      <c r="A4" s="0" t="n">
        <v>1985</v>
      </c>
      <c r="B4" s="0" t="n">
        <v>2</v>
      </c>
      <c r="C4" s="0" t="n">
        <v>1</v>
      </c>
      <c r="D4" s="0" t="n">
        <v>0</v>
      </c>
      <c r="E4" s="0" t="s">
        <v>100</v>
      </c>
      <c r="F4" s="0" t="n">
        <v>120</v>
      </c>
      <c r="G4" s="0" t="n">
        <v>10</v>
      </c>
      <c r="H4" s="0" t="n">
        <v>1</v>
      </c>
    </row>
    <row collapsed="false" customFormat="false" customHeight="false" hidden="false" ht="13.3" outlineLevel="0" r="5">
      <c r="A5" s="0" t="n">
        <v>1986</v>
      </c>
      <c r="B5" s="0" t="n">
        <v>2</v>
      </c>
      <c r="C5" s="0" t="n">
        <v>1</v>
      </c>
      <c r="D5" s="0" t="n">
        <v>0</v>
      </c>
      <c r="E5" s="0" t="s">
        <v>100</v>
      </c>
      <c r="F5" s="0" t="n">
        <v>120</v>
      </c>
      <c r="G5" s="0" t="n">
        <v>10</v>
      </c>
      <c r="H5" s="0" t="n">
        <v>1</v>
      </c>
    </row>
    <row collapsed="false" customFormat="false" customHeight="false" hidden="false" ht="13.3" outlineLevel="0" r="6">
      <c r="A6" s="0" t="n">
        <v>1987</v>
      </c>
      <c r="B6" s="0" t="n">
        <v>2</v>
      </c>
      <c r="C6" s="0" t="n">
        <v>1</v>
      </c>
      <c r="D6" s="0" t="n">
        <v>0</v>
      </c>
      <c r="E6" s="0" t="s">
        <v>100</v>
      </c>
      <c r="F6" s="0" t="n">
        <v>120</v>
      </c>
      <c r="G6" s="0" t="n">
        <v>10</v>
      </c>
      <c r="H6" s="0" t="n">
        <v>1</v>
      </c>
    </row>
    <row collapsed="false" customFormat="false" customHeight="false" hidden="false" ht="13.3" outlineLevel="0" r="7">
      <c r="A7" s="0" t="n">
        <v>1988</v>
      </c>
      <c r="B7" s="0" t="n">
        <v>2</v>
      </c>
      <c r="C7" s="0" t="n">
        <v>1</v>
      </c>
      <c r="D7" s="0" t="n">
        <v>0</v>
      </c>
      <c r="E7" s="0" t="s">
        <v>100</v>
      </c>
      <c r="F7" s="0" t="n">
        <v>120</v>
      </c>
      <c r="G7" s="0" t="n">
        <v>10</v>
      </c>
      <c r="H7" s="0" t="n">
        <v>1</v>
      </c>
    </row>
    <row collapsed="false" customFormat="false" customHeight="false" hidden="false" ht="13.3" outlineLevel="0" r="8">
      <c r="A8" s="0" t="n">
        <v>1989</v>
      </c>
      <c r="B8" s="0" t="n">
        <v>2</v>
      </c>
      <c r="C8" s="0" t="n">
        <v>1</v>
      </c>
      <c r="D8" s="0" t="n">
        <v>0</v>
      </c>
      <c r="E8" s="0" t="s">
        <v>100</v>
      </c>
      <c r="F8" s="0" t="n">
        <v>120</v>
      </c>
      <c r="G8" s="0" t="n">
        <v>10</v>
      </c>
      <c r="H8" s="0" t="n">
        <v>1</v>
      </c>
    </row>
    <row collapsed="false" customFormat="false" customHeight="false" hidden="false" ht="13.3" outlineLevel="0" r="9">
      <c r="A9" s="0" t="n">
        <v>1990</v>
      </c>
      <c r="B9" s="0" t="n">
        <v>2</v>
      </c>
      <c r="C9" s="0" t="n">
        <v>1</v>
      </c>
      <c r="D9" s="0" t="n">
        <v>0</v>
      </c>
      <c r="E9" s="0" t="s">
        <v>100</v>
      </c>
      <c r="F9" s="0" t="n">
        <v>120</v>
      </c>
      <c r="G9" s="0" t="n">
        <v>10</v>
      </c>
      <c r="H9" s="0" t="n">
        <v>1</v>
      </c>
    </row>
    <row collapsed="false" customFormat="false" customHeight="false" hidden="false" ht="13.3" outlineLevel="0" r="10">
      <c r="A10" s="0" t="n">
        <v>1991</v>
      </c>
      <c r="B10" s="0" t="n">
        <v>2</v>
      </c>
      <c r="C10" s="0" t="n">
        <v>1</v>
      </c>
      <c r="D10" s="0" t="n">
        <v>0</v>
      </c>
      <c r="E10" s="0" t="s">
        <v>100</v>
      </c>
      <c r="F10" s="0" t="n">
        <v>120</v>
      </c>
      <c r="G10" s="0" t="n">
        <v>10</v>
      </c>
      <c r="H10" s="0" t="n">
        <v>1</v>
      </c>
    </row>
    <row collapsed="false" customFormat="false" customHeight="false" hidden="false" ht="13.3" outlineLevel="0" r="11">
      <c r="A11" s="0" t="n">
        <v>1992</v>
      </c>
      <c r="B11" s="0" t="n">
        <v>2</v>
      </c>
      <c r="C11" s="0" t="n">
        <v>1</v>
      </c>
      <c r="D11" s="0" t="n">
        <v>0</v>
      </c>
      <c r="E11" s="0" t="s">
        <v>100</v>
      </c>
      <c r="F11" s="0" t="n">
        <v>120</v>
      </c>
      <c r="G11" s="0" t="n">
        <v>10</v>
      </c>
      <c r="H11" s="0" t="n">
        <v>1</v>
      </c>
    </row>
    <row collapsed="false" customFormat="false" customHeight="false" hidden="false" ht="13.3" outlineLevel="0" r="12">
      <c r="A12" s="0" t="n">
        <v>1993</v>
      </c>
      <c r="B12" s="0" t="n">
        <v>2</v>
      </c>
      <c r="C12" s="0" t="n">
        <v>1</v>
      </c>
      <c r="D12" s="0" t="n">
        <v>0</v>
      </c>
      <c r="E12" s="0" t="s">
        <v>100</v>
      </c>
      <c r="F12" s="0" t="n">
        <v>120</v>
      </c>
      <c r="G12" s="0" t="n">
        <v>10</v>
      </c>
      <c r="H12" s="0" t="n">
        <v>1</v>
      </c>
    </row>
    <row collapsed="false" customFormat="false" customHeight="false" hidden="false" ht="13.3" outlineLevel="0" r="13">
      <c r="A13" s="0" t="n">
        <v>1994</v>
      </c>
      <c r="B13" s="0" t="n">
        <v>2</v>
      </c>
      <c r="C13" s="0" t="n">
        <v>1</v>
      </c>
      <c r="D13" s="0" t="n">
        <v>0</v>
      </c>
      <c r="E13" s="0" t="s">
        <v>100</v>
      </c>
      <c r="F13" s="0" t="n">
        <v>120</v>
      </c>
      <c r="G13" s="0" t="n">
        <v>10</v>
      </c>
      <c r="H13" s="0" t="n">
        <v>1</v>
      </c>
    </row>
    <row collapsed="false" customFormat="false" customHeight="false" hidden="false" ht="13.3" outlineLevel="0" r="14">
      <c r="A14" s="0" t="n">
        <v>1995</v>
      </c>
      <c r="B14" s="0" t="n">
        <v>2</v>
      </c>
      <c r="C14" s="0" t="n">
        <v>1</v>
      </c>
      <c r="D14" s="0" t="n">
        <v>0</v>
      </c>
      <c r="E14" s="0" t="s">
        <v>100</v>
      </c>
      <c r="F14" s="0" t="n">
        <v>120</v>
      </c>
      <c r="G14" s="0" t="n">
        <v>10</v>
      </c>
      <c r="H14" s="0" t="n">
        <v>1</v>
      </c>
    </row>
    <row collapsed="false" customFormat="false" customHeight="false" hidden="false" ht="13.3" outlineLevel="0" r="15">
      <c r="A15" s="0" t="n">
        <v>1996</v>
      </c>
      <c r="B15" s="0" t="n">
        <v>2</v>
      </c>
      <c r="C15" s="0" t="n">
        <v>1</v>
      </c>
      <c r="D15" s="0" t="n">
        <v>0</v>
      </c>
      <c r="E15" s="0" t="s">
        <v>100</v>
      </c>
      <c r="F15" s="0" t="n">
        <v>120</v>
      </c>
      <c r="G15" s="0" t="n">
        <v>10</v>
      </c>
      <c r="H15" s="0" t="n">
        <v>1</v>
      </c>
    </row>
    <row collapsed="false" customFormat="false" customHeight="false" hidden="false" ht="13.3" outlineLevel="0" r="16">
      <c r="A16" s="0" t="n">
        <v>1997</v>
      </c>
      <c r="B16" s="0" t="n">
        <v>2</v>
      </c>
      <c r="C16" s="0" t="n">
        <v>1</v>
      </c>
      <c r="D16" s="0" t="n">
        <v>0</v>
      </c>
      <c r="E16" s="0" t="s">
        <v>100</v>
      </c>
      <c r="F16" s="0" t="n">
        <v>120</v>
      </c>
      <c r="G16" s="0" t="n">
        <v>10</v>
      </c>
      <c r="H16" s="0" t="n">
        <v>1</v>
      </c>
    </row>
    <row collapsed="false" customFormat="false" customHeight="false" hidden="false" ht="13.3" outlineLevel="0" r="17">
      <c r="A17" s="0" t="n">
        <v>1998</v>
      </c>
      <c r="B17" s="0" t="n">
        <v>2</v>
      </c>
      <c r="C17" s="0" t="n">
        <v>1</v>
      </c>
      <c r="D17" s="0" t="n">
        <v>0</v>
      </c>
      <c r="E17" s="0" t="s">
        <v>100</v>
      </c>
      <c r="F17" s="0" t="n">
        <v>120</v>
      </c>
      <c r="G17" s="0" t="n">
        <v>10</v>
      </c>
      <c r="H17" s="0" t="n">
        <v>1</v>
      </c>
    </row>
    <row collapsed="false" customFormat="false" customHeight="false" hidden="false" ht="13.3" outlineLevel="0" r="18">
      <c r="A18" s="0" t="n">
        <v>1999</v>
      </c>
      <c r="B18" s="0" t="n">
        <v>2</v>
      </c>
      <c r="C18" s="0" t="n">
        <v>1</v>
      </c>
      <c r="D18" s="0" t="n">
        <v>0</v>
      </c>
      <c r="E18" s="0" t="s">
        <v>100</v>
      </c>
      <c r="F18" s="0" t="n">
        <v>120</v>
      </c>
      <c r="G18" s="0" t="n">
        <v>10</v>
      </c>
      <c r="H18" s="0" t="n">
        <v>1</v>
      </c>
    </row>
    <row collapsed="false" customFormat="false" customHeight="false" hidden="false" ht="13.3" outlineLevel="0" r="19">
      <c r="A19" s="0" t="n">
        <v>2000</v>
      </c>
      <c r="B19" s="0" t="n">
        <v>2</v>
      </c>
      <c r="C19" s="0" t="n">
        <v>1</v>
      </c>
      <c r="D19" s="0" t="n">
        <v>0</v>
      </c>
      <c r="E19" s="0" t="s">
        <v>100</v>
      </c>
      <c r="F19" s="0" t="n">
        <v>120</v>
      </c>
      <c r="G19" s="0" t="n">
        <v>10</v>
      </c>
      <c r="H19" s="0" t="n">
        <v>1</v>
      </c>
    </row>
    <row collapsed="false" customFormat="false" customHeight="false" hidden="false" ht="13.3" outlineLevel="0" r="20">
      <c r="A20" s="0" t="n">
        <v>2001</v>
      </c>
      <c r="B20" s="0" t="n">
        <v>2</v>
      </c>
      <c r="C20" s="0" t="n">
        <v>1</v>
      </c>
      <c r="D20" s="0" t="n">
        <v>0</v>
      </c>
      <c r="E20" s="0" t="s">
        <v>100</v>
      </c>
      <c r="F20" s="0" t="n">
        <v>120</v>
      </c>
      <c r="G20" s="0" t="n">
        <v>10</v>
      </c>
      <c r="H20" s="0" t="n">
        <v>1</v>
      </c>
    </row>
    <row collapsed="false" customFormat="false" customHeight="false" hidden="false" ht="13.3" outlineLevel="0" r="21">
      <c r="A21" s="0" t="n">
        <v>2002</v>
      </c>
      <c r="B21" s="0" t="n">
        <v>2</v>
      </c>
      <c r="C21" s="0" t="n">
        <v>1</v>
      </c>
      <c r="D21" s="0" t="n">
        <v>0</v>
      </c>
      <c r="E21" s="0" t="s">
        <v>100</v>
      </c>
      <c r="F21" s="0" t="n">
        <v>120</v>
      </c>
      <c r="G21" s="0" t="n">
        <v>10</v>
      </c>
      <c r="H21" s="0" t="n">
        <v>1</v>
      </c>
    </row>
    <row collapsed="false" customFormat="false" customHeight="false" hidden="false" ht="13.3" outlineLevel="0" r="22">
      <c r="A22" s="0" t="n">
        <v>2003</v>
      </c>
      <c r="B22" s="0" t="n">
        <v>2</v>
      </c>
      <c r="C22" s="0" t="n">
        <v>1</v>
      </c>
      <c r="D22" s="0" t="n">
        <v>0</v>
      </c>
      <c r="E22" s="0" t="s">
        <v>100</v>
      </c>
      <c r="F22" s="0" t="n">
        <v>120</v>
      </c>
      <c r="G22" s="0" t="n">
        <v>10</v>
      </c>
      <c r="H22" s="0" t="n">
        <v>1</v>
      </c>
    </row>
    <row collapsed="false" customFormat="false" customHeight="false" hidden="false" ht="13.3" outlineLevel="0" r="23">
      <c r="A23" s="0" t="n">
        <v>2004</v>
      </c>
      <c r="B23" s="0" t="n">
        <v>2</v>
      </c>
      <c r="C23" s="0" t="n">
        <v>1</v>
      </c>
      <c r="D23" s="0" t="n">
        <v>0</v>
      </c>
      <c r="E23" s="0" t="s">
        <v>100</v>
      </c>
      <c r="F23" s="0" t="n">
        <v>120</v>
      </c>
      <c r="G23" s="0" t="n">
        <v>10</v>
      </c>
      <c r="H23" s="0" t="n">
        <v>1</v>
      </c>
    </row>
    <row collapsed="false" customFormat="false" customHeight="false" hidden="false" ht="13.3" outlineLevel="0" r="24">
      <c r="A24" s="0" t="n">
        <v>2005</v>
      </c>
      <c r="B24" s="0" t="n">
        <v>2</v>
      </c>
      <c r="C24" s="0" t="n">
        <v>1</v>
      </c>
      <c r="D24" s="0" t="n">
        <v>0</v>
      </c>
      <c r="E24" s="0" t="s">
        <v>100</v>
      </c>
      <c r="F24" s="0" t="n">
        <v>120</v>
      </c>
      <c r="G24" s="0" t="n">
        <v>10</v>
      </c>
      <c r="H24" s="0" t="n">
        <v>1</v>
      </c>
    </row>
    <row collapsed="false" customFormat="false" customHeight="false" hidden="false" ht="13.3" outlineLevel="0" r="25">
      <c r="A25" s="0" t="n">
        <v>2006</v>
      </c>
      <c r="B25" s="0" t="n">
        <v>2</v>
      </c>
      <c r="C25" s="0" t="n">
        <v>1</v>
      </c>
      <c r="D25" s="0" t="n">
        <v>0</v>
      </c>
      <c r="E25" s="0" t="s">
        <v>100</v>
      </c>
      <c r="F25" s="0" t="n">
        <v>120</v>
      </c>
      <c r="G25" s="0" t="n">
        <v>10</v>
      </c>
      <c r="H25" s="0" t="n">
        <v>1</v>
      </c>
    </row>
    <row collapsed="false" customFormat="false" customHeight="false" hidden="false" ht="13.3" outlineLevel="0" r="26">
      <c r="A26" s="0" t="n">
        <v>2007</v>
      </c>
      <c r="B26" s="0" t="n">
        <v>2</v>
      </c>
      <c r="C26" s="0" t="n">
        <v>1</v>
      </c>
      <c r="D26" s="0" t="n">
        <v>0</v>
      </c>
      <c r="E26" s="0" t="s">
        <v>100</v>
      </c>
      <c r="F26" s="0" t="n">
        <v>120</v>
      </c>
      <c r="G26" s="0" t="n">
        <v>10</v>
      </c>
      <c r="H26" s="0" t="n">
        <v>1</v>
      </c>
    </row>
    <row collapsed="false" customFormat="false" customHeight="false" hidden="false" ht="13.3" outlineLevel="0" r="27">
      <c r="A27" s="0" t="n">
        <v>2008</v>
      </c>
      <c r="B27" s="0" t="n">
        <v>2</v>
      </c>
      <c r="C27" s="0" t="n">
        <v>1</v>
      </c>
      <c r="D27" s="0" t="n">
        <v>0</v>
      </c>
      <c r="E27" s="0" t="s">
        <v>100</v>
      </c>
      <c r="F27" s="0" t="n">
        <v>120</v>
      </c>
      <c r="G27" s="0" t="n">
        <v>10</v>
      </c>
      <c r="H27" s="0" t="n">
        <v>1</v>
      </c>
    </row>
    <row collapsed="false" customFormat="false" customHeight="false" hidden="false" ht="13.3" outlineLevel="0" r="28">
      <c r="A28" s="0" t="n">
        <v>2009</v>
      </c>
      <c r="B28" s="0" t="n">
        <v>2</v>
      </c>
      <c r="C28" s="0" t="n">
        <v>1</v>
      </c>
      <c r="D28" s="0" t="n">
        <v>0</v>
      </c>
      <c r="E28" s="0" t="s">
        <v>100</v>
      </c>
      <c r="F28" s="0" t="n">
        <v>120</v>
      </c>
      <c r="G28" s="0" t="n">
        <v>10</v>
      </c>
      <c r="H28" s="0" t="n">
        <v>1</v>
      </c>
    </row>
    <row collapsed="false" customFormat="false" customHeight="false" hidden="false" ht="13.3" outlineLevel="0" r="29">
      <c r="A29" s="0" t="n">
        <v>2010</v>
      </c>
      <c r="B29" s="0" t="n">
        <v>2</v>
      </c>
      <c r="C29" s="0" t="n">
        <v>1</v>
      </c>
      <c r="D29" s="0" t="n">
        <v>0</v>
      </c>
      <c r="E29" s="0" t="s">
        <v>100</v>
      </c>
      <c r="F29" s="0" t="n">
        <v>120</v>
      </c>
      <c r="G29" s="0" t="n">
        <v>10</v>
      </c>
      <c r="H29" s="0" t="n">
        <v>1</v>
      </c>
    </row>
    <row collapsed="false" customFormat="false" customHeight="false" hidden="false" ht="13.3" outlineLevel="0" r="30">
      <c r="A30" s="0" t="n">
        <v>2011</v>
      </c>
      <c r="B30" s="0" t="n">
        <v>2</v>
      </c>
      <c r="C30" s="0" t="n">
        <v>1</v>
      </c>
      <c r="D30" s="0" t="n">
        <v>0</v>
      </c>
      <c r="E30" s="0" t="s">
        <v>100</v>
      </c>
      <c r="F30" s="0" t="n">
        <v>120</v>
      </c>
      <c r="G30" s="0" t="n">
        <v>10</v>
      </c>
      <c r="H30" s="0" t="n">
        <v>1</v>
      </c>
    </row>
    <row collapsed="false" customFormat="false" customHeight="false" hidden="false" ht="13.3" outlineLevel="0" r="31">
      <c r="A31" s="0" t="n">
        <v>2012</v>
      </c>
      <c r="B31" s="0" t="n">
        <v>2</v>
      </c>
      <c r="C31" s="0" t="n">
        <v>1</v>
      </c>
      <c r="D31" s="0" t="n">
        <v>0</v>
      </c>
      <c r="E31" s="0" t="s">
        <v>100</v>
      </c>
      <c r="F31" s="0" t="n">
        <v>120</v>
      </c>
      <c r="G31" s="0" t="n">
        <v>10</v>
      </c>
      <c r="H31" s="0" t="n">
        <v>1</v>
      </c>
    </row>
    <row collapsed="false" customFormat="false" customHeight="false" hidden="false" ht="13.3" outlineLevel="0" r="32">
      <c r="A32" s="0" t="n">
        <v>2013</v>
      </c>
      <c r="B32" s="0" t="n">
        <v>2</v>
      </c>
      <c r="C32" s="0" t="n">
        <v>1</v>
      </c>
      <c r="D32" s="0" t="n">
        <v>0</v>
      </c>
      <c r="E32" s="0" t="s">
        <v>100</v>
      </c>
      <c r="F32" s="0" t="n">
        <v>120</v>
      </c>
      <c r="G32" s="0" t="n">
        <v>10</v>
      </c>
      <c r="H32" s="0" t="n">
        <v>1</v>
      </c>
    </row>
    <row collapsed="false" customFormat="false" customHeight="false" hidden="false" ht="13.3" outlineLevel="0" r="33">
      <c r="A33" s="0" t="n">
        <v>2014</v>
      </c>
      <c r="B33" s="0" t="n">
        <v>2</v>
      </c>
      <c r="C33" s="0" t="n">
        <v>1</v>
      </c>
      <c r="D33" s="0" t="n">
        <v>0</v>
      </c>
      <c r="E33" s="0" t="s">
        <v>100</v>
      </c>
      <c r="F33" s="0" t="n">
        <v>120</v>
      </c>
      <c r="G33" s="0" t="n">
        <v>10</v>
      </c>
      <c r="H33" s="0" t="n">
        <v>1</v>
      </c>
    </row>
    <row collapsed="false" customFormat="false" customHeight="false" hidden="false" ht="13.3" outlineLevel="0" r="34">
      <c r="A34" s="0" t="n">
        <v>2015</v>
      </c>
      <c r="B34" s="0" t="n">
        <v>2</v>
      </c>
      <c r="C34" s="0" t="n">
        <v>1</v>
      </c>
      <c r="D34" s="0" t="n">
        <v>0</v>
      </c>
      <c r="E34" s="0" t="s">
        <v>100</v>
      </c>
      <c r="F34" s="0" t="n">
        <v>120</v>
      </c>
      <c r="G34" s="0" t="n">
        <v>10</v>
      </c>
      <c r="H34" s="0" t="n">
        <v>1</v>
      </c>
    </row>
    <row collapsed="false" customFormat="false" customHeight="false" hidden="false" ht="13.3" outlineLevel="0" r="35">
      <c r="A35" s="0" t="n">
        <v>2016</v>
      </c>
      <c r="B35" s="0" t="n">
        <v>2</v>
      </c>
      <c r="C35" s="0" t="n">
        <v>1</v>
      </c>
      <c r="D35" s="0" t="n">
        <v>0</v>
      </c>
      <c r="E35" s="0" t="s">
        <v>100</v>
      </c>
      <c r="F35" s="0" t="n">
        <v>120</v>
      </c>
      <c r="G35" s="0" t="n">
        <v>10</v>
      </c>
      <c r="H35" s="0" t="n">
        <v>1</v>
      </c>
    </row>
    <row collapsed="false" customFormat="false" customHeight="false" hidden="false" ht="13.3" outlineLevel="0" r="36">
      <c r="A36" s="0" t="n">
        <v>2017</v>
      </c>
      <c r="B36" s="0" t="n">
        <v>2</v>
      </c>
      <c r="C36" s="0" t="n">
        <v>1</v>
      </c>
      <c r="D36" s="0" t="n">
        <v>0</v>
      </c>
      <c r="E36" s="0" t="s">
        <v>100</v>
      </c>
      <c r="F36" s="0" t="n">
        <v>120</v>
      </c>
      <c r="G36" s="0" t="n">
        <v>10</v>
      </c>
      <c r="H36" s="0" t="n">
        <v>1</v>
      </c>
    </row>
    <row collapsed="false" customFormat="false" customHeight="false" hidden="false" ht="13.3" outlineLevel="0" r="37">
      <c r="A37" s="0" t="n">
        <v>2018</v>
      </c>
      <c r="B37" s="0" t="n">
        <v>2</v>
      </c>
      <c r="C37" s="0" t="n">
        <v>1</v>
      </c>
      <c r="D37" s="0" t="n">
        <v>0</v>
      </c>
      <c r="E37" s="0" t="s">
        <v>100</v>
      </c>
      <c r="F37" s="0" t="n">
        <v>120</v>
      </c>
      <c r="G37" s="0" t="n">
        <v>10</v>
      </c>
      <c r="H37" s="0" t="n">
        <v>1</v>
      </c>
    </row>
    <row collapsed="false" customFormat="false" customHeight="false" hidden="false" ht="13.3" outlineLevel="0" r="38">
      <c r="A38" s="0" t="n">
        <v>2019</v>
      </c>
      <c r="B38" s="0" t="n">
        <v>2</v>
      </c>
      <c r="C38" s="0" t="n">
        <v>1</v>
      </c>
      <c r="D38" s="0" t="n">
        <v>0</v>
      </c>
      <c r="E38" s="0" t="s">
        <v>100</v>
      </c>
      <c r="F38" s="0" t="n">
        <v>120</v>
      </c>
      <c r="G38" s="0" t="n">
        <v>10</v>
      </c>
      <c r="H38" s="0" t="n">
        <v>1</v>
      </c>
    </row>
    <row collapsed="false" customFormat="false" customHeight="false" hidden="false" ht="13.3" outlineLevel="0" r="39">
      <c r="A39" s="0" t="n">
        <v>2020</v>
      </c>
      <c r="B39" s="0" t="n">
        <v>2</v>
      </c>
      <c r="C39" s="0" t="n">
        <v>1</v>
      </c>
      <c r="D39" s="0" t="n">
        <v>0</v>
      </c>
      <c r="E39" s="0" t="s">
        <v>100</v>
      </c>
      <c r="F39" s="0" t="n">
        <v>120</v>
      </c>
      <c r="G39" s="0" t="n">
        <v>10</v>
      </c>
      <c r="H39" s="0" t="n">
        <v>1</v>
      </c>
    </row>
    <row collapsed="false" customFormat="false" customHeight="false" hidden="false" ht="13.3" outlineLevel="0" r="40">
      <c r="A40" s="0" t="n">
        <v>2021</v>
      </c>
      <c r="B40" s="0" t="n">
        <v>2</v>
      </c>
      <c r="C40" s="0" t="n">
        <v>1</v>
      </c>
      <c r="D40" s="0" t="n">
        <v>0</v>
      </c>
      <c r="E40" s="0" t="s">
        <v>100</v>
      </c>
      <c r="F40" s="0" t="n">
        <v>120</v>
      </c>
      <c r="G40" s="0" t="n">
        <v>10</v>
      </c>
      <c r="H40" s="0" t="n">
        <v>1</v>
      </c>
    </row>
    <row collapsed="false" customFormat="false" customHeight="false" hidden="false" ht="13.3" outlineLevel="0" r="41">
      <c r="A41" s="0" t="n">
        <v>2022</v>
      </c>
      <c r="B41" s="0" t="n">
        <v>2</v>
      </c>
      <c r="C41" s="0" t="n">
        <v>1</v>
      </c>
      <c r="D41" s="0" t="n">
        <v>0</v>
      </c>
      <c r="E41" s="0" t="s">
        <v>100</v>
      </c>
      <c r="F41" s="0" t="n">
        <v>120</v>
      </c>
      <c r="G41" s="0" t="n">
        <v>10</v>
      </c>
      <c r="H41" s="0" t="n">
        <v>1</v>
      </c>
    </row>
    <row collapsed="false" customFormat="false" customHeight="false" hidden="false" ht="13.3" outlineLevel="0" r="42">
      <c r="A42" s="0" t="n">
        <v>2023</v>
      </c>
      <c r="B42" s="0" t="n">
        <v>2</v>
      </c>
      <c r="C42" s="0" t="n">
        <v>1</v>
      </c>
      <c r="D42" s="0" t="n">
        <v>0</v>
      </c>
      <c r="E42" s="0" t="s">
        <v>100</v>
      </c>
      <c r="F42" s="0" t="n">
        <v>120</v>
      </c>
      <c r="G42" s="0" t="n">
        <v>10</v>
      </c>
      <c r="H42" s="0" t="n">
        <v>1</v>
      </c>
    </row>
    <row collapsed="false" customFormat="false" customHeight="false" hidden="false" ht="13.3" outlineLevel="0" r="43">
      <c r="A43" s="0" t="n">
        <v>2024</v>
      </c>
      <c r="B43" s="0" t="n">
        <v>2</v>
      </c>
      <c r="C43" s="0" t="n">
        <v>1</v>
      </c>
      <c r="D43" s="0" t="n">
        <v>0</v>
      </c>
      <c r="E43" s="0" t="s">
        <v>100</v>
      </c>
      <c r="F43" s="0" t="n">
        <v>120</v>
      </c>
      <c r="G43" s="0" t="n">
        <v>10</v>
      </c>
      <c r="H43" s="0" t="n">
        <v>1</v>
      </c>
    </row>
    <row collapsed="false" customFormat="false" customHeight="false" hidden="false" ht="13.3" outlineLevel="0" r="44">
      <c r="A44" s="0" t="n">
        <v>2025</v>
      </c>
      <c r="B44" s="0" t="n">
        <v>2</v>
      </c>
      <c r="C44" s="0" t="n">
        <v>1</v>
      </c>
      <c r="D44" s="0" t="n">
        <v>0</v>
      </c>
      <c r="E44" s="0" t="s">
        <v>100</v>
      </c>
      <c r="F44" s="0" t="n">
        <v>120</v>
      </c>
      <c r="G44" s="0" t="n">
        <v>10</v>
      </c>
      <c r="H44" s="0" t="n">
        <v>1</v>
      </c>
    </row>
    <row collapsed="false" customFormat="false" customHeight="false" hidden="false" ht="13.3" outlineLevel="0" r="45">
      <c r="A45" s="0" t="n">
        <v>2026</v>
      </c>
      <c r="B45" s="0" t="n">
        <v>2</v>
      </c>
      <c r="C45" s="0" t="n">
        <v>1</v>
      </c>
      <c r="D45" s="0" t="n">
        <v>0</v>
      </c>
      <c r="E45" s="0" t="s">
        <v>100</v>
      </c>
      <c r="F45" s="0" t="n">
        <v>120</v>
      </c>
      <c r="G45" s="0" t="n">
        <v>10</v>
      </c>
      <c r="H45" s="0" t="n">
        <v>1</v>
      </c>
    </row>
    <row collapsed="false" customFormat="false" customHeight="false" hidden="false" ht="13.3" outlineLevel="0" r="46">
      <c r="A46" s="0" t="n">
        <v>2027</v>
      </c>
      <c r="B46" s="0" t="n">
        <v>2</v>
      </c>
      <c r="C46" s="0" t="n">
        <v>1</v>
      </c>
      <c r="D46" s="0" t="n">
        <v>0</v>
      </c>
      <c r="E46" s="0" t="s">
        <v>100</v>
      </c>
      <c r="F46" s="0" t="n">
        <v>120</v>
      </c>
      <c r="G46" s="0" t="n">
        <v>10</v>
      </c>
      <c r="H46" s="0" t="n">
        <v>1</v>
      </c>
    </row>
    <row collapsed="false" customFormat="false" customHeight="false" hidden="false" ht="13.3" outlineLevel="0" r="47">
      <c r="A47" s="0" t="n">
        <v>2028</v>
      </c>
      <c r="B47" s="0" t="n">
        <v>2</v>
      </c>
      <c r="C47" s="0" t="n">
        <v>1</v>
      </c>
      <c r="D47" s="0" t="n">
        <v>0</v>
      </c>
      <c r="E47" s="0" t="s">
        <v>100</v>
      </c>
      <c r="F47" s="0" t="n">
        <v>120</v>
      </c>
      <c r="G47" s="0" t="n">
        <v>10</v>
      </c>
      <c r="H47" s="0" t="n">
        <v>1</v>
      </c>
    </row>
    <row collapsed="false" customFormat="false" customHeight="false" hidden="false" ht="13.3" outlineLevel="0" r="48">
      <c r="A48" s="0" t="n">
        <v>2029</v>
      </c>
      <c r="B48" s="0" t="n">
        <v>2</v>
      </c>
      <c r="C48" s="0" t="n">
        <v>1</v>
      </c>
      <c r="D48" s="0" t="n">
        <v>0</v>
      </c>
      <c r="E48" s="0" t="s">
        <v>100</v>
      </c>
      <c r="F48" s="0" t="n">
        <v>120</v>
      </c>
      <c r="G48" s="0" t="n">
        <v>10</v>
      </c>
      <c r="H48" s="0" t="n">
        <v>1</v>
      </c>
    </row>
    <row collapsed="false" customFormat="false" customHeight="false" hidden="false" ht="13.3" outlineLevel="0" r="49">
      <c r="A49" s="0" t="n">
        <v>2030</v>
      </c>
      <c r="B49" s="0" t="n">
        <v>2</v>
      </c>
      <c r="C49" s="0" t="n">
        <v>1</v>
      </c>
      <c r="D49" s="0" t="n">
        <v>0</v>
      </c>
      <c r="E49" s="0" t="s">
        <v>100</v>
      </c>
      <c r="F49" s="0" t="n">
        <v>120</v>
      </c>
      <c r="G49" s="0" t="n">
        <v>10</v>
      </c>
      <c r="H49" s="0" t="n">
        <v>1</v>
      </c>
    </row>
    <row collapsed="false" customFormat="false" customHeight="false" hidden="false" ht="13.3" outlineLevel="0" r="50">
      <c r="A50" s="0" t="n">
        <v>2031</v>
      </c>
      <c r="B50" s="0" t="n">
        <v>2</v>
      </c>
      <c r="C50" s="0" t="n">
        <v>1</v>
      </c>
      <c r="D50" s="0" t="n">
        <v>0</v>
      </c>
      <c r="E50" s="0" t="s">
        <v>100</v>
      </c>
      <c r="F50" s="0" t="n">
        <v>120</v>
      </c>
      <c r="G50" s="0" t="n">
        <v>10</v>
      </c>
      <c r="H50" s="0" t="n">
        <v>1</v>
      </c>
    </row>
    <row collapsed="false" customFormat="false" customHeight="false" hidden="false" ht="13.3" outlineLevel="0" r="51">
      <c r="A51" s="0" t="n">
        <v>2032</v>
      </c>
      <c r="B51" s="0" t="n">
        <v>2</v>
      </c>
      <c r="C51" s="0" t="n">
        <v>1</v>
      </c>
      <c r="D51" s="0" t="n">
        <v>0</v>
      </c>
      <c r="E51" s="0" t="s">
        <v>100</v>
      </c>
      <c r="F51" s="0" t="n">
        <v>120</v>
      </c>
      <c r="G51" s="0" t="n">
        <v>10</v>
      </c>
      <c r="H51" s="0" t="n">
        <v>1</v>
      </c>
    </row>
    <row collapsed="false" customFormat="false" customHeight="false" hidden="false" ht="13.3" outlineLevel="0" r="52">
      <c r="A52" s="0" t="n">
        <v>2033</v>
      </c>
      <c r="B52" s="0" t="n">
        <v>2</v>
      </c>
      <c r="C52" s="0" t="n">
        <v>1</v>
      </c>
      <c r="D52" s="0" t="n">
        <v>0</v>
      </c>
      <c r="E52" s="0" t="s">
        <v>100</v>
      </c>
      <c r="F52" s="0" t="n">
        <v>120</v>
      </c>
      <c r="G52" s="0" t="n">
        <v>10</v>
      </c>
      <c r="H52" s="0" t="n">
        <v>1</v>
      </c>
    </row>
    <row collapsed="false" customFormat="false" customHeight="false" hidden="false" ht="13.3" outlineLevel="0" r="53">
      <c r="A53" s="0" t="n">
        <v>2034</v>
      </c>
      <c r="B53" s="0" t="n">
        <v>2</v>
      </c>
      <c r="C53" s="0" t="n">
        <v>1</v>
      </c>
      <c r="D53" s="0" t="n">
        <v>0</v>
      </c>
      <c r="E53" s="0" t="s">
        <v>100</v>
      </c>
      <c r="F53" s="0" t="n">
        <v>120</v>
      </c>
      <c r="G53" s="0" t="n">
        <v>10</v>
      </c>
      <c r="H53" s="0" t="n">
        <v>1</v>
      </c>
    </row>
    <row collapsed="false" customFormat="false" customHeight="false" hidden="false" ht="13.3" outlineLevel="0" r="54">
      <c r="A54" s="0" t="n">
        <v>2035</v>
      </c>
      <c r="B54" s="0" t="n">
        <v>2</v>
      </c>
      <c r="C54" s="0" t="n">
        <v>1</v>
      </c>
      <c r="D54" s="0" t="n">
        <v>0</v>
      </c>
      <c r="E54" s="0" t="s">
        <v>100</v>
      </c>
      <c r="F54" s="0" t="n">
        <v>120</v>
      </c>
      <c r="G54" s="0" t="n">
        <v>10</v>
      </c>
      <c r="H54" s="0" t="n">
        <v>1</v>
      </c>
    </row>
    <row collapsed="false" customFormat="false" customHeight="false" hidden="false" ht="13.3" outlineLevel="0" r="55">
      <c r="A55" s="0" t="n">
        <v>2036</v>
      </c>
      <c r="B55" s="0" t="n">
        <v>2</v>
      </c>
      <c r="C55" s="0" t="n">
        <v>1</v>
      </c>
      <c r="D55" s="0" t="n">
        <v>0</v>
      </c>
      <c r="E55" s="0" t="s">
        <v>100</v>
      </c>
      <c r="F55" s="0" t="n">
        <v>120</v>
      </c>
      <c r="G55" s="0" t="n">
        <v>10</v>
      </c>
      <c r="H55" s="0" t="n">
        <v>1</v>
      </c>
    </row>
    <row collapsed="false" customFormat="false" customHeight="false" hidden="false" ht="13.3" outlineLevel="0" r="56">
      <c r="A56" s="0" t="n">
        <v>2037</v>
      </c>
      <c r="B56" s="0" t="n">
        <v>2</v>
      </c>
      <c r="C56" s="0" t="n">
        <v>1</v>
      </c>
      <c r="D56" s="0" t="n">
        <v>0</v>
      </c>
      <c r="E56" s="0" t="s">
        <v>100</v>
      </c>
      <c r="F56" s="0" t="n">
        <v>120</v>
      </c>
      <c r="G56" s="0" t="n">
        <v>10</v>
      </c>
      <c r="H56" s="0" t="n">
        <v>1</v>
      </c>
    </row>
    <row collapsed="false" customFormat="false" customHeight="false" hidden="false" ht="13.3" outlineLevel="0" r="57">
      <c r="A57" s="0" t="n">
        <v>2038</v>
      </c>
      <c r="B57" s="0" t="n">
        <v>2</v>
      </c>
      <c r="C57" s="0" t="n">
        <v>1</v>
      </c>
      <c r="D57" s="0" t="n">
        <v>0</v>
      </c>
      <c r="E57" s="0" t="s">
        <v>100</v>
      </c>
      <c r="F57" s="0" t="n">
        <v>120</v>
      </c>
      <c r="G57" s="0" t="n">
        <v>10</v>
      </c>
      <c r="H57" s="0" t="n">
        <v>1</v>
      </c>
    </row>
    <row collapsed="false" customFormat="false" customHeight="false" hidden="false" ht="13.3" outlineLevel="0" r="58">
      <c r="A58" s="0" t="n">
        <v>2039</v>
      </c>
      <c r="B58" s="0" t="n">
        <v>2</v>
      </c>
      <c r="C58" s="0" t="n">
        <v>1</v>
      </c>
      <c r="D58" s="0" t="n">
        <v>0</v>
      </c>
      <c r="E58" s="0" t="s">
        <v>100</v>
      </c>
      <c r="F58" s="0" t="n">
        <v>120</v>
      </c>
      <c r="G58" s="0" t="n">
        <v>10</v>
      </c>
      <c r="H58" s="0" t="n">
        <v>1</v>
      </c>
    </row>
    <row collapsed="false" customFormat="false" customHeight="false" hidden="false" ht="13.3" outlineLevel="0" r="59">
      <c r="A59" s="0" t="n">
        <v>2040</v>
      </c>
      <c r="B59" s="0" t="n">
        <v>2</v>
      </c>
      <c r="C59" s="0" t="n">
        <v>1</v>
      </c>
      <c r="D59" s="0" t="n">
        <v>0</v>
      </c>
      <c r="E59" s="0" t="s">
        <v>100</v>
      </c>
      <c r="F59" s="0" t="n">
        <v>120</v>
      </c>
      <c r="G59" s="0" t="n">
        <v>10</v>
      </c>
      <c r="H59" s="0" t="n">
        <v>1</v>
      </c>
    </row>
    <row collapsed="false" customFormat="false" customHeight="false" hidden="false" ht="13.3" outlineLevel="0" r="60">
      <c r="A60" s="0" t="n">
        <v>2041</v>
      </c>
      <c r="B60" s="0" t="n">
        <v>2</v>
      </c>
      <c r="C60" s="0" t="n">
        <v>1</v>
      </c>
      <c r="D60" s="0" t="n">
        <v>0</v>
      </c>
      <c r="E60" s="0" t="s">
        <v>100</v>
      </c>
      <c r="F60" s="0" t="n">
        <v>120</v>
      </c>
      <c r="G60" s="0" t="n">
        <v>10</v>
      </c>
      <c r="H60" s="0" t="n">
        <v>1</v>
      </c>
    </row>
    <row collapsed="false" customFormat="false" customHeight="false" hidden="false" ht="13.3" outlineLevel="0" r="61">
      <c r="A61" s="0" t="n">
        <v>2042</v>
      </c>
      <c r="B61" s="0" t="n">
        <v>2</v>
      </c>
      <c r="C61" s="0" t="n">
        <v>1</v>
      </c>
      <c r="D61" s="0" t="n">
        <v>0</v>
      </c>
      <c r="E61" s="0" t="s">
        <v>100</v>
      </c>
      <c r="F61" s="0" t="n">
        <v>120</v>
      </c>
      <c r="G61" s="0" t="n">
        <v>10</v>
      </c>
      <c r="H61" s="0" t="n">
        <v>1</v>
      </c>
    </row>
    <row collapsed="false" customFormat="false" customHeight="false" hidden="false" ht="13.3" outlineLevel="0" r="62">
      <c r="A62" s="0" t="n">
        <v>2043</v>
      </c>
      <c r="B62" s="0" t="n">
        <v>2</v>
      </c>
      <c r="C62" s="0" t="n">
        <v>1</v>
      </c>
      <c r="D62" s="0" t="n">
        <v>0</v>
      </c>
      <c r="E62" s="0" t="s">
        <v>100</v>
      </c>
      <c r="F62" s="0" t="n">
        <v>120</v>
      </c>
      <c r="G62" s="0" t="n">
        <v>10</v>
      </c>
      <c r="H62" s="0" t="n">
        <v>1</v>
      </c>
    </row>
    <row collapsed="false" customFormat="false" customHeight="false" hidden="false" ht="13.3" outlineLevel="0" r="63">
      <c r="A63" s="0" t="n">
        <v>2044</v>
      </c>
      <c r="B63" s="0" t="n">
        <v>2</v>
      </c>
      <c r="C63" s="0" t="n">
        <v>1</v>
      </c>
      <c r="D63" s="0" t="n">
        <v>0</v>
      </c>
      <c r="E63" s="0" t="s">
        <v>100</v>
      </c>
      <c r="F63" s="0" t="n">
        <v>120</v>
      </c>
      <c r="G63" s="0" t="n">
        <v>10</v>
      </c>
      <c r="H63" s="0" t="n">
        <v>1</v>
      </c>
    </row>
    <row collapsed="false" customFormat="false" customHeight="false" hidden="false" ht="13.3" outlineLevel="0" r="64">
      <c r="A64" s="0" t="n">
        <v>2045</v>
      </c>
      <c r="B64" s="0" t="n">
        <v>2</v>
      </c>
      <c r="C64" s="0" t="n">
        <v>1</v>
      </c>
      <c r="D64" s="0" t="n">
        <v>0</v>
      </c>
      <c r="E64" s="0" t="s">
        <v>100</v>
      </c>
      <c r="F64" s="0" t="n">
        <v>120</v>
      </c>
      <c r="G64" s="0" t="n">
        <v>10</v>
      </c>
      <c r="H64" s="0" t="n">
        <v>1</v>
      </c>
    </row>
    <row collapsed="false" customFormat="false" customHeight="false" hidden="false" ht="13.3" outlineLevel="0" r="65">
      <c r="A65" s="0" t="n">
        <v>2046</v>
      </c>
      <c r="B65" s="0" t="n">
        <v>2</v>
      </c>
      <c r="C65" s="0" t="n">
        <v>1</v>
      </c>
      <c r="D65" s="0" t="n">
        <v>0</v>
      </c>
      <c r="E65" s="0" t="s">
        <v>100</v>
      </c>
      <c r="F65" s="0" t="n">
        <v>120</v>
      </c>
      <c r="G65" s="0" t="n">
        <v>10</v>
      </c>
      <c r="H65" s="0" t="n">
        <v>1</v>
      </c>
    </row>
    <row collapsed="false" customFormat="false" customHeight="false" hidden="false" ht="13.3" outlineLevel="0" r="66">
      <c r="A66" s="0" t="n">
        <v>2047</v>
      </c>
      <c r="B66" s="0" t="n">
        <v>2</v>
      </c>
      <c r="C66" s="0" t="n">
        <v>1</v>
      </c>
      <c r="D66" s="0" t="n">
        <v>0</v>
      </c>
      <c r="E66" s="0" t="s">
        <v>100</v>
      </c>
      <c r="F66" s="0" t="n">
        <v>120</v>
      </c>
      <c r="G66" s="0" t="n">
        <v>10</v>
      </c>
      <c r="H66" s="0" t="n">
        <v>1</v>
      </c>
    </row>
    <row collapsed="false" customFormat="false" customHeight="false" hidden="false" ht="13.3" outlineLevel="0" r="67">
      <c r="A67" s="0" t="n">
        <v>2048</v>
      </c>
      <c r="B67" s="0" t="n">
        <v>2</v>
      </c>
      <c r="C67" s="0" t="n">
        <v>1</v>
      </c>
      <c r="D67" s="0" t="n">
        <v>0</v>
      </c>
      <c r="E67" s="0" t="s">
        <v>100</v>
      </c>
      <c r="F67" s="0" t="n">
        <v>120</v>
      </c>
      <c r="G67" s="0" t="n">
        <v>10</v>
      </c>
      <c r="H67" s="0" t="n">
        <v>1</v>
      </c>
    </row>
    <row collapsed="false" customFormat="false" customHeight="false" hidden="false" ht="13.3" outlineLevel="0" r="68">
      <c r="A68" s="0" t="n">
        <v>2049</v>
      </c>
      <c r="B68" s="0" t="n">
        <v>2</v>
      </c>
      <c r="C68" s="0" t="n">
        <v>1</v>
      </c>
      <c r="D68" s="0" t="n">
        <v>0</v>
      </c>
      <c r="E68" s="0" t="s">
        <v>100</v>
      </c>
      <c r="F68" s="0" t="n">
        <v>120</v>
      </c>
      <c r="G68" s="0" t="n">
        <v>10</v>
      </c>
      <c r="H68" s="0" t="n">
        <v>1</v>
      </c>
    </row>
    <row collapsed="false" customFormat="false" customHeight="false" hidden="false" ht="13.3" outlineLevel="0" r="69">
      <c r="A69" s="0" t="n">
        <v>2050</v>
      </c>
      <c r="B69" s="0" t="n">
        <v>2</v>
      </c>
      <c r="C69" s="0" t="n">
        <v>1</v>
      </c>
      <c r="D69" s="0" t="n">
        <v>0</v>
      </c>
      <c r="E69" s="0" t="s">
        <v>100</v>
      </c>
      <c r="F69" s="0" t="n">
        <v>120</v>
      </c>
      <c r="G69" s="0" t="n">
        <v>10</v>
      </c>
      <c r="H69" s="0" t="n">
        <v>1</v>
      </c>
    </row>
    <row collapsed="false" customFormat="false" customHeight="false" hidden="false" ht="13.3" outlineLevel="0" r="70">
      <c r="A70" s="0" t="n">
        <v>2051</v>
      </c>
      <c r="B70" s="0" t="n">
        <v>2</v>
      </c>
      <c r="C70" s="0" t="n">
        <v>1</v>
      </c>
      <c r="D70" s="0" t="n">
        <v>0</v>
      </c>
      <c r="E70" s="0" t="s">
        <v>100</v>
      </c>
      <c r="F70" s="0" t="n">
        <v>120</v>
      </c>
      <c r="G70" s="0" t="n">
        <v>10</v>
      </c>
      <c r="H70" s="0" t="n">
        <v>1</v>
      </c>
    </row>
    <row collapsed="false" customFormat="false" customHeight="false" hidden="false" ht="13.3" outlineLevel="0" r="71">
      <c r="A71" s="0" t="n">
        <v>2052</v>
      </c>
      <c r="B71" s="0" t="n">
        <v>2</v>
      </c>
      <c r="C71" s="0" t="n">
        <v>1</v>
      </c>
      <c r="D71" s="0" t="n">
        <v>0</v>
      </c>
      <c r="E71" s="0" t="s">
        <v>100</v>
      </c>
      <c r="F71" s="0" t="n">
        <v>120</v>
      </c>
      <c r="G71" s="0" t="n">
        <v>10</v>
      </c>
      <c r="H71" s="0" t="n">
        <v>1</v>
      </c>
    </row>
    <row collapsed="false" customFormat="false" customHeight="false" hidden="false" ht="13.3" outlineLevel="0" r="72">
      <c r="A72" s="0" t="n">
        <v>2053</v>
      </c>
      <c r="B72" s="0" t="n">
        <v>2</v>
      </c>
      <c r="C72" s="0" t="n">
        <v>1</v>
      </c>
      <c r="D72" s="0" t="n">
        <v>0</v>
      </c>
      <c r="E72" s="0" t="s">
        <v>100</v>
      </c>
      <c r="F72" s="0" t="n">
        <v>120</v>
      </c>
      <c r="G72" s="0" t="n">
        <v>10</v>
      </c>
      <c r="H72" s="0" t="n">
        <v>1</v>
      </c>
    </row>
    <row collapsed="false" customFormat="false" customHeight="false" hidden="false" ht="13.3" outlineLevel="0" r="73">
      <c r="A73" s="0" t="n">
        <v>2054</v>
      </c>
      <c r="B73" s="0" t="n">
        <v>2</v>
      </c>
      <c r="C73" s="0" t="n">
        <v>1</v>
      </c>
      <c r="D73" s="0" t="n">
        <v>0</v>
      </c>
      <c r="E73" s="0" t="s">
        <v>100</v>
      </c>
      <c r="F73" s="0" t="n">
        <v>120</v>
      </c>
      <c r="G73" s="0" t="n">
        <v>10</v>
      </c>
      <c r="H73" s="0" t="n">
        <v>1</v>
      </c>
    </row>
    <row collapsed="false" customFormat="false" customHeight="false" hidden="false" ht="13.3" outlineLevel="0" r="74">
      <c r="A74" s="0" t="n">
        <v>2055</v>
      </c>
      <c r="B74" s="0" t="n">
        <v>2</v>
      </c>
      <c r="C74" s="0" t="n">
        <v>1</v>
      </c>
      <c r="D74" s="0" t="n">
        <v>0</v>
      </c>
      <c r="E74" s="0" t="s">
        <v>100</v>
      </c>
      <c r="F74" s="0" t="n">
        <v>120</v>
      </c>
      <c r="G74" s="0" t="n">
        <v>10</v>
      </c>
      <c r="H74" s="0" t="n">
        <v>1</v>
      </c>
    </row>
    <row collapsed="false" customFormat="false" customHeight="false" hidden="false" ht="13.3" outlineLevel="0" r="75">
      <c r="A75" s="0" t="n">
        <v>2056</v>
      </c>
      <c r="B75" s="0" t="n">
        <v>2</v>
      </c>
      <c r="C75" s="0" t="n">
        <v>1</v>
      </c>
      <c r="D75" s="0" t="n">
        <v>0</v>
      </c>
      <c r="E75" s="0" t="s">
        <v>100</v>
      </c>
      <c r="F75" s="0" t="n">
        <v>120</v>
      </c>
      <c r="G75" s="0" t="n">
        <v>10</v>
      </c>
      <c r="H75" s="0" t="n">
        <v>1</v>
      </c>
    </row>
    <row collapsed="false" customFormat="false" customHeight="false" hidden="false" ht="13.3" outlineLevel="0" r="76">
      <c r="A76" s="0" t="n">
        <v>2057</v>
      </c>
      <c r="B76" s="0" t="n">
        <v>2</v>
      </c>
      <c r="C76" s="0" t="n">
        <v>1</v>
      </c>
      <c r="D76" s="0" t="n">
        <v>0</v>
      </c>
      <c r="E76" s="0" t="s">
        <v>100</v>
      </c>
      <c r="F76" s="0" t="n">
        <v>120</v>
      </c>
      <c r="G76" s="0" t="n">
        <v>10</v>
      </c>
      <c r="H76" s="0" t="n">
        <v>1</v>
      </c>
    </row>
    <row collapsed="false" customFormat="false" customHeight="false" hidden="false" ht="13.3" outlineLevel="0" r="77">
      <c r="A77" s="0" t="n">
        <v>2058</v>
      </c>
      <c r="B77" s="0" t="n">
        <v>2</v>
      </c>
      <c r="C77" s="0" t="n">
        <v>1</v>
      </c>
      <c r="D77" s="0" t="n">
        <v>0</v>
      </c>
      <c r="E77" s="0" t="s">
        <v>100</v>
      </c>
      <c r="F77" s="0" t="n">
        <v>120</v>
      </c>
      <c r="G77" s="0" t="n">
        <v>10</v>
      </c>
      <c r="H77" s="0" t="n">
        <v>1</v>
      </c>
    </row>
    <row collapsed="false" customFormat="false" customHeight="false" hidden="false" ht="13.3" outlineLevel="0" r="78">
      <c r="A78" s="0" t="n">
        <v>2059</v>
      </c>
      <c r="B78" s="0" t="n">
        <v>2</v>
      </c>
      <c r="C78" s="0" t="n">
        <v>1</v>
      </c>
      <c r="D78" s="0" t="n">
        <v>0</v>
      </c>
      <c r="E78" s="0" t="s">
        <v>100</v>
      </c>
      <c r="F78" s="0" t="n">
        <v>120</v>
      </c>
      <c r="G78" s="0" t="n">
        <v>10</v>
      </c>
      <c r="H78" s="0" t="n">
        <v>1</v>
      </c>
    </row>
    <row collapsed="false" customFormat="false" customHeight="false" hidden="false" ht="13.3" outlineLevel="0" r="79">
      <c r="A79" s="0" t="n">
        <v>2060</v>
      </c>
      <c r="B79" s="0" t="n">
        <v>2</v>
      </c>
      <c r="C79" s="0" t="n">
        <v>1</v>
      </c>
      <c r="D79" s="0" t="n">
        <v>0</v>
      </c>
      <c r="E79" s="0" t="s">
        <v>100</v>
      </c>
      <c r="F79" s="0" t="n">
        <v>120</v>
      </c>
      <c r="G79" s="0" t="n">
        <v>10</v>
      </c>
      <c r="H79" s="0" t="n">
        <v>1</v>
      </c>
    </row>
    <row collapsed="false" customFormat="false" customHeight="false" hidden="false" ht="13.3" outlineLevel="0" r="80">
      <c r="A80" s="0" t="n">
        <v>2061</v>
      </c>
      <c r="B80" s="0" t="n">
        <v>2</v>
      </c>
      <c r="C80" s="0" t="n">
        <v>1</v>
      </c>
      <c r="D80" s="0" t="n">
        <v>0</v>
      </c>
      <c r="E80" s="0" t="s">
        <v>100</v>
      </c>
      <c r="F80" s="0" t="n">
        <v>120</v>
      </c>
      <c r="G80" s="0" t="n">
        <v>10</v>
      </c>
      <c r="H80" s="0" t="n">
        <v>1</v>
      </c>
    </row>
    <row collapsed="false" customFormat="false" customHeight="false" hidden="false" ht="13.3" outlineLevel="0" r="81">
      <c r="A81" s="0" t="n">
        <v>2062</v>
      </c>
      <c r="B81" s="0" t="n">
        <v>2</v>
      </c>
      <c r="C81" s="0" t="n">
        <v>1</v>
      </c>
      <c r="D81" s="0" t="n">
        <v>0</v>
      </c>
      <c r="E81" s="0" t="s">
        <v>100</v>
      </c>
      <c r="F81" s="0" t="n">
        <v>120</v>
      </c>
      <c r="G81" s="0" t="n">
        <v>10</v>
      </c>
      <c r="H81" s="0" t="n">
        <v>1</v>
      </c>
    </row>
    <row collapsed="false" customFormat="false" customHeight="false" hidden="false" ht="13.3" outlineLevel="0" r="82">
      <c r="A82" s="0" t="n">
        <v>2063</v>
      </c>
      <c r="B82" s="0" t="n">
        <v>2</v>
      </c>
      <c r="C82" s="0" t="n">
        <v>1</v>
      </c>
      <c r="D82" s="0" t="n">
        <v>0</v>
      </c>
      <c r="E82" s="0" t="s">
        <v>100</v>
      </c>
      <c r="F82" s="0" t="n">
        <v>120</v>
      </c>
      <c r="G82" s="0" t="n">
        <v>10</v>
      </c>
      <c r="H82" s="0" t="n">
        <v>1</v>
      </c>
    </row>
    <row collapsed="false" customFormat="false" customHeight="false" hidden="false" ht="13.3" outlineLevel="0" r="83">
      <c r="A83" s="0" t="n">
        <v>2064</v>
      </c>
      <c r="B83" s="0" t="n">
        <v>2</v>
      </c>
      <c r="C83" s="0" t="n">
        <v>1</v>
      </c>
      <c r="D83" s="0" t="n">
        <v>0</v>
      </c>
      <c r="E83" s="0" t="s">
        <v>100</v>
      </c>
      <c r="F83" s="0" t="n">
        <v>120</v>
      </c>
      <c r="G83" s="0" t="n">
        <v>10</v>
      </c>
      <c r="H83" s="0" t="n">
        <v>1</v>
      </c>
    </row>
    <row collapsed="false" customFormat="false" customHeight="false" hidden="false" ht="13.3" outlineLevel="0" r="84">
      <c r="A84" s="0" t="n">
        <v>2065</v>
      </c>
      <c r="B84" s="0" t="n">
        <v>2</v>
      </c>
      <c r="C84" s="0" t="n">
        <v>1</v>
      </c>
      <c r="D84" s="0" t="n">
        <v>0</v>
      </c>
      <c r="E84" s="0" t="s">
        <v>100</v>
      </c>
      <c r="F84" s="0" t="n">
        <v>120</v>
      </c>
      <c r="G84" s="0" t="n">
        <v>10</v>
      </c>
      <c r="H84" s="0" t="n">
        <v>1</v>
      </c>
    </row>
    <row collapsed="false" customFormat="false" customHeight="false" hidden="false" ht="13.3" outlineLevel="0" r="85">
      <c r="A85" s="0" t="n">
        <v>2066</v>
      </c>
      <c r="B85" s="0" t="n">
        <v>2</v>
      </c>
      <c r="C85" s="0" t="n">
        <v>1</v>
      </c>
      <c r="D85" s="0" t="n">
        <v>0</v>
      </c>
      <c r="E85" s="0" t="s">
        <v>100</v>
      </c>
      <c r="F85" s="0" t="n">
        <v>120</v>
      </c>
      <c r="G85" s="0" t="n">
        <v>10</v>
      </c>
      <c r="H85" s="0" t="n">
        <v>1</v>
      </c>
    </row>
    <row collapsed="false" customFormat="false" customHeight="false" hidden="false" ht="13.3" outlineLevel="0" r="86">
      <c r="A86" s="0" t="n">
        <v>2067</v>
      </c>
      <c r="B86" s="0" t="n">
        <v>2</v>
      </c>
      <c r="C86" s="0" t="n">
        <v>1</v>
      </c>
      <c r="D86" s="0" t="n">
        <v>0</v>
      </c>
      <c r="E86" s="0" t="s">
        <v>100</v>
      </c>
      <c r="F86" s="0" t="n">
        <v>120</v>
      </c>
      <c r="G86" s="0" t="n">
        <v>10</v>
      </c>
      <c r="H86" s="0" t="n">
        <v>1</v>
      </c>
    </row>
    <row collapsed="false" customFormat="false" customHeight="false" hidden="false" ht="13.3" outlineLevel="0" r="87">
      <c r="A87" s="0" t="n">
        <v>2068</v>
      </c>
      <c r="B87" s="0" t="n">
        <v>2</v>
      </c>
      <c r="C87" s="0" t="n">
        <v>1</v>
      </c>
      <c r="D87" s="0" t="n">
        <v>0</v>
      </c>
      <c r="E87" s="0" t="s">
        <v>100</v>
      </c>
      <c r="F87" s="0" t="n">
        <v>120</v>
      </c>
      <c r="G87" s="0" t="n">
        <v>10</v>
      </c>
      <c r="H87" s="0" t="n">
        <v>1</v>
      </c>
    </row>
    <row collapsed="false" customFormat="false" customHeight="false" hidden="false" ht="13.3" outlineLevel="0" r="88">
      <c r="A88" s="0" t="n">
        <v>2069</v>
      </c>
      <c r="B88" s="0" t="n">
        <v>2</v>
      </c>
      <c r="C88" s="0" t="n">
        <v>1</v>
      </c>
      <c r="D88" s="0" t="n">
        <v>0</v>
      </c>
      <c r="E88" s="0" t="s">
        <v>100</v>
      </c>
      <c r="F88" s="0" t="n">
        <v>120</v>
      </c>
      <c r="G88" s="0" t="n">
        <v>10</v>
      </c>
      <c r="H88" s="0" t="n">
        <v>1</v>
      </c>
    </row>
    <row collapsed="false" customFormat="false" customHeight="false" hidden="false" ht="13.3" outlineLevel="0" r="89">
      <c r="A89" s="0" t="n">
        <v>2070</v>
      </c>
      <c r="B89" s="0" t="n">
        <v>2</v>
      </c>
      <c r="C89" s="0" t="n">
        <v>1</v>
      </c>
      <c r="D89" s="0" t="n">
        <v>0</v>
      </c>
      <c r="E89" s="0" t="s">
        <v>100</v>
      </c>
      <c r="F89" s="0" t="n">
        <v>120</v>
      </c>
      <c r="G89" s="0" t="n">
        <v>10</v>
      </c>
      <c r="H89" s="0" t="n">
        <v>1</v>
      </c>
    </row>
    <row collapsed="false" customFormat="false" customHeight="false" hidden="false" ht="13.3" outlineLevel="0" r="90">
      <c r="A90" s="0" t="n">
        <v>2071</v>
      </c>
      <c r="B90" s="0" t="n">
        <v>2</v>
      </c>
      <c r="C90" s="0" t="n">
        <v>1</v>
      </c>
      <c r="D90" s="0" t="n">
        <v>0</v>
      </c>
      <c r="E90" s="0" t="s">
        <v>100</v>
      </c>
      <c r="F90" s="0" t="n">
        <v>120</v>
      </c>
      <c r="G90" s="0" t="n">
        <v>10</v>
      </c>
      <c r="H90" s="0" t="n">
        <v>1</v>
      </c>
    </row>
    <row collapsed="false" customFormat="false" customHeight="false" hidden="false" ht="13.3" outlineLevel="0" r="91">
      <c r="A91" s="0" t="n">
        <v>2072</v>
      </c>
      <c r="B91" s="0" t="n">
        <v>2</v>
      </c>
      <c r="C91" s="0" t="n">
        <v>1</v>
      </c>
      <c r="D91" s="0" t="n">
        <v>0</v>
      </c>
      <c r="E91" s="0" t="s">
        <v>100</v>
      </c>
      <c r="F91" s="0" t="n">
        <v>120</v>
      </c>
      <c r="G91" s="0" t="n">
        <v>10</v>
      </c>
      <c r="H91" s="0" t="n">
        <v>1</v>
      </c>
    </row>
    <row collapsed="false" customFormat="false" customHeight="false" hidden="false" ht="13.3" outlineLevel="0" r="92">
      <c r="A92" s="0" t="n">
        <v>2073</v>
      </c>
      <c r="B92" s="0" t="n">
        <v>2</v>
      </c>
      <c r="C92" s="0" t="n">
        <v>1</v>
      </c>
      <c r="D92" s="0" t="n">
        <v>0</v>
      </c>
      <c r="E92" s="0" t="s">
        <v>100</v>
      </c>
      <c r="F92" s="0" t="n">
        <v>120</v>
      </c>
      <c r="G92" s="0" t="n">
        <v>10</v>
      </c>
      <c r="H92" s="0" t="n">
        <v>1</v>
      </c>
    </row>
    <row collapsed="false" customFormat="false" customHeight="false" hidden="false" ht="13.3" outlineLevel="0" r="93">
      <c r="A93" s="0" t="n">
        <v>2074</v>
      </c>
      <c r="B93" s="0" t="n">
        <v>2</v>
      </c>
      <c r="C93" s="0" t="n">
        <v>1</v>
      </c>
      <c r="D93" s="0" t="n">
        <v>0</v>
      </c>
      <c r="E93" s="0" t="s">
        <v>100</v>
      </c>
      <c r="F93" s="0" t="n">
        <v>120</v>
      </c>
      <c r="G93" s="0" t="n">
        <v>10</v>
      </c>
      <c r="H93" s="0" t="n">
        <v>1</v>
      </c>
    </row>
    <row collapsed="false" customFormat="false" customHeight="false" hidden="false" ht="13.3" outlineLevel="0" r="94">
      <c r="A94" s="0" t="n">
        <v>2075</v>
      </c>
      <c r="B94" s="0" t="n">
        <v>2</v>
      </c>
      <c r="C94" s="0" t="n">
        <v>1</v>
      </c>
      <c r="D94" s="0" t="n">
        <v>0</v>
      </c>
      <c r="E94" s="0" t="s">
        <v>100</v>
      </c>
      <c r="F94" s="0" t="n">
        <v>120</v>
      </c>
      <c r="G94" s="0" t="n">
        <v>10</v>
      </c>
      <c r="H94" s="0" t="n">
        <v>1</v>
      </c>
    </row>
    <row collapsed="false" customFormat="false" customHeight="false" hidden="false" ht="13.3" outlineLevel="0" r="95">
      <c r="A95" s="0" t="n">
        <v>2076</v>
      </c>
      <c r="B95" s="0" t="n">
        <v>2</v>
      </c>
      <c r="C95" s="0" t="n">
        <v>1</v>
      </c>
      <c r="D95" s="0" t="n">
        <v>0</v>
      </c>
      <c r="E95" s="0" t="s">
        <v>100</v>
      </c>
      <c r="F95" s="0" t="n">
        <v>120</v>
      </c>
      <c r="G95" s="0" t="n">
        <v>10</v>
      </c>
      <c r="H95" s="0" t="n">
        <v>1</v>
      </c>
    </row>
    <row collapsed="false" customFormat="false" customHeight="false" hidden="false" ht="13.3" outlineLevel="0" r="96">
      <c r="A96" s="0" t="n">
        <v>2077</v>
      </c>
      <c r="B96" s="0" t="n">
        <v>2</v>
      </c>
      <c r="C96" s="0" t="n">
        <v>1</v>
      </c>
      <c r="D96" s="0" t="n">
        <v>0</v>
      </c>
      <c r="E96" s="0" t="s">
        <v>100</v>
      </c>
      <c r="F96" s="0" t="n">
        <v>120</v>
      </c>
      <c r="G96" s="0" t="n">
        <v>10</v>
      </c>
      <c r="H96" s="0" t="n">
        <v>1</v>
      </c>
    </row>
    <row collapsed="false" customFormat="false" customHeight="false" hidden="false" ht="13.3" outlineLevel="0" r="97">
      <c r="A97" s="0" t="n">
        <v>2078</v>
      </c>
      <c r="B97" s="0" t="n">
        <v>2</v>
      </c>
      <c r="C97" s="0" t="n">
        <v>1</v>
      </c>
      <c r="D97" s="0" t="n">
        <v>0</v>
      </c>
      <c r="E97" s="0" t="s">
        <v>100</v>
      </c>
      <c r="F97" s="0" t="n">
        <v>120</v>
      </c>
      <c r="G97" s="0" t="n">
        <v>10</v>
      </c>
      <c r="H97" s="0" t="n">
        <v>1</v>
      </c>
    </row>
    <row collapsed="false" customFormat="false" customHeight="false" hidden="false" ht="13.3" outlineLevel="0" r="98">
      <c r="A98" s="0" t="n">
        <v>2079</v>
      </c>
      <c r="B98" s="0" t="n">
        <v>2</v>
      </c>
      <c r="C98" s="0" t="n">
        <v>1</v>
      </c>
      <c r="D98" s="0" t="n">
        <v>0</v>
      </c>
      <c r="E98" s="0" t="s">
        <v>100</v>
      </c>
      <c r="F98" s="0" t="n">
        <v>120</v>
      </c>
      <c r="G98" s="0" t="n">
        <v>10</v>
      </c>
      <c r="H98" s="0" t="n">
        <v>1</v>
      </c>
    </row>
    <row collapsed="false" customFormat="false" customHeight="false" hidden="false" ht="13.3" outlineLevel="0" r="99">
      <c r="A99" s="0" t="n">
        <v>2080</v>
      </c>
      <c r="B99" s="0" t="n">
        <v>2</v>
      </c>
      <c r="C99" s="0" t="n">
        <v>1</v>
      </c>
      <c r="D99" s="0" t="n">
        <v>0</v>
      </c>
      <c r="E99" s="0" t="s">
        <v>100</v>
      </c>
      <c r="F99" s="0" t="n">
        <v>120</v>
      </c>
      <c r="G99" s="0" t="n">
        <v>10</v>
      </c>
      <c r="H99" s="0" t="n">
        <v>1</v>
      </c>
    </row>
    <row collapsed="false" customFormat="false" customHeight="false" hidden="false" ht="13.3" outlineLevel="0" r="100">
      <c r="A100" s="0" t="n">
        <v>2081</v>
      </c>
      <c r="B100" s="0" t="n">
        <v>2</v>
      </c>
      <c r="C100" s="0" t="n">
        <v>1</v>
      </c>
      <c r="D100" s="0" t="n">
        <v>0</v>
      </c>
      <c r="E100" s="0" t="s">
        <v>100</v>
      </c>
      <c r="F100" s="0" t="n">
        <v>120</v>
      </c>
      <c r="G100" s="0" t="n">
        <v>10</v>
      </c>
      <c r="H100" s="0" t="n">
        <v>1</v>
      </c>
    </row>
    <row collapsed="false" customFormat="false" customHeight="false" hidden="false" ht="13.3" outlineLevel="0" r="101">
      <c r="A101" s="0" t="n">
        <v>2082</v>
      </c>
      <c r="B101" s="0" t="n">
        <v>2</v>
      </c>
      <c r="C101" s="0" t="n">
        <v>1</v>
      </c>
      <c r="D101" s="0" t="n">
        <v>0</v>
      </c>
      <c r="E101" s="0" t="s">
        <v>100</v>
      </c>
      <c r="F101" s="0" t="n">
        <v>120</v>
      </c>
      <c r="G101" s="0" t="n">
        <v>10</v>
      </c>
      <c r="H101" s="0" t="n">
        <v>1</v>
      </c>
    </row>
    <row collapsed="false" customFormat="false" customHeight="false" hidden="false" ht="13.3" outlineLevel="0" r="102">
      <c r="A102" s="0" t="n">
        <v>2083</v>
      </c>
      <c r="B102" s="0" t="n">
        <v>2</v>
      </c>
      <c r="C102" s="0" t="n">
        <v>1</v>
      </c>
      <c r="D102" s="0" t="n">
        <v>0</v>
      </c>
      <c r="E102" s="0" t="s">
        <v>100</v>
      </c>
      <c r="F102" s="0" t="n">
        <v>120</v>
      </c>
      <c r="G102" s="0" t="n">
        <v>10</v>
      </c>
      <c r="H102" s="0" t="n">
        <v>1</v>
      </c>
    </row>
    <row collapsed="false" customFormat="false" customHeight="false" hidden="false" ht="13.3" outlineLevel="0" r="103">
      <c r="A103" s="0" t="n">
        <v>2084</v>
      </c>
      <c r="B103" s="0" t="n">
        <v>2</v>
      </c>
      <c r="C103" s="0" t="n">
        <v>1</v>
      </c>
      <c r="D103" s="0" t="n">
        <v>0</v>
      </c>
      <c r="E103" s="0" t="s">
        <v>100</v>
      </c>
      <c r="F103" s="0" t="n">
        <v>120</v>
      </c>
      <c r="G103" s="0" t="n">
        <v>10</v>
      </c>
      <c r="H103" s="0" t="n">
        <v>1</v>
      </c>
    </row>
    <row collapsed="false" customFormat="false" customHeight="false" hidden="false" ht="13.3" outlineLevel="0" r="104">
      <c r="A104" s="0" t="n">
        <v>2085</v>
      </c>
      <c r="B104" s="0" t="n">
        <v>2</v>
      </c>
      <c r="C104" s="0" t="n">
        <v>1</v>
      </c>
      <c r="D104" s="0" t="n">
        <v>0</v>
      </c>
      <c r="E104" s="0" t="s">
        <v>100</v>
      </c>
      <c r="F104" s="0" t="n">
        <v>120</v>
      </c>
      <c r="G104" s="0" t="n">
        <v>10</v>
      </c>
      <c r="H104" s="0" t="n">
        <v>1</v>
      </c>
    </row>
    <row collapsed="false" customFormat="false" customHeight="false" hidden="false" ht="13.3" outlineLevel="0" r="105">
      <c r="A105" s="0" t="n">
        <v>2086</v>
      </c>
      <c r="B105" s="0" t="n">
        <v>2</v>
      </c>
      <c r="C105" s="0" t="n">
        <v>1</v>
      </c>
      <c r="D105" s="0" t="n">
        <v>0</v>
      </c>
      <c r="E105" s="0" t="s">
        <v>100</v>
      </c>
      <c r="F105" s="0" t="n">
        <v>120</v>
      </c>
      <c r="G105" s="0" t="n">
        <v>10</v>
      </c>
      <c r="H105" s="0" t="n">
        <v>1</v>
      </c>
    </row>
    <row collapsed="false" customFormat="false" customHeight="false" hidden="false" ht="13.3" outlineLevel="0" r="106">
      <c r="A106" s="0" t="n">
        <v>2087</v>
      </c>
      <c r="B106" s="0" t="n">
        <v>2</v>
      </c>
      <c r="C106" s="0" t="n">
        <v>1</v>
      </c>
      <c r="D106" s="0" t="n">
        <v>0</v>
      </c>
      <c r="E106" s="0" t="s">
        <v>100</v>
      </c>
      <c r="F106" s="0" t="n">
        <v>120</v>
      </c>
      <c r="G106" s="0" t="n">
        <v>10</v>
      </c>
      <c r="H106" s="0" t="n">
        <v>1</v>
      </c>
    </row>
    <row collapsed="false" customFormat="false" customHeight="false" hidden="false" ht="13.3" outlineLevel="0" r="107">
      <c r="A107" s="0" t="n">
        <v>2088</v>
      </c>
      <c r="B107" s="0" t="n">
        <v>2</v>
      </c>
      <c r="C107" s="0" t="n">
        <v>1</v>
      </c>
      <c r="D107" s="0" t="n">
        <v>0</v>
      </c>
      <c r="E107" s="0" t="s">
        <v>100</v>
      </c>
      <c r="F107" s="0" t="n">
        <v>120</v>
      </c>
      <c r="G107" s="0" t="n">
        <v>10</v>
      </c>
      <c r="H107" s="0" t="n">
        <v>1</v>
      </c>
    </row>
    <row collapsed="false" customFormat="false" customHeight="false" hidden="false" ht="13.3" outlineLevel="0" r="108">
      <c r="A108" s="0" t="n">
        <v>2089</v>
      </c>
      <c r="B108" s="0" t="n">
        <v>2</v>
      </c>
      <c r="C108" s="0" t="n">
        <v>1</v>
      </c>
      <c r="D108" s="0" t="n">
        <v>0</v>
      </c>
      <c r="E108" s="0" t="s">
        <v>100</v>
      </c>
      <c r="F108" s="0" t="n">
        <v>120</v>
      </c>
      <c r="G108" s="0" t="n">
        <v>10</v>
      </c>
      <c r="H108" s="0" t="n">
        <v>1</v>
      </c>
    </row>
    <row collapsed="false" customFormat="false" customHeight="false" hidden="false" ht="13.3" outlineLevel="0" r="109">
      <c r="A109" s="0" t="n">
        <v>2090</v>
      </c>
      <c r="B109" s="0" t="n">
        <v>2</v>
      </c>
      <c r="C109" s="0" t="n">
        <v>1</v>
      </c>
      <c r="D109" s="0" t="n">
        <v>0</v>
      </c>
      <c r="E109" s="0" t="s">
        <v>100</v>
      </c>
      <c r="F109" s="0" t="n">
        <v>120</v>
      </c>
      <c r="G109" s="0" t="n">
        <v>10</v>
      </c>
      <c r="H109" s="0" t="n">
        <v>1</v>
      </c>
    </row>
    <row collapsed="false" customFormat="false" customHeight="false" hidden="false" ht="13.3" outlineLevel="0" r="110">
      <c r="A110" s="0" t="n">
        <v>2091</v>
      </c>
      <c r="B110" s="0" t="n">
        <v>2</v>
      </c>
      <c r="C110" s="0" t="n">
        <v>1</v>
      </c>
      <c r="D110" s="0" t="n">
        <v>0</v>
      </c>
      <c r="E110" s="0" t="s">
        <v>100</v>
      </c>
      <c r="F110" s="0" t="n">
        <v>120</v>
      </c>
      <c r="G110" s="0" t="n">
        <v>10</v>
      </c>
      <c r="H110" s="0" t="n">
        <v>1</v>
      </c>
    </row>
    <row collapsed="false" customFormat="false" customHeight="false" hidden="false" ht="13.3" outlineLevel="0" r="111">
      <c r="A111" s="0" t="n">
        <v>2092</v>
      </c>
      <c r="B111" s="0" t="n">
        <v>2</v>
      </c>
      <c r="C111" s="0" t="n">
        <v>1</v>
      </c>
      <c r="D111" s="0" t="n">
        <v>0</v>
      </c>
      <c r="E111" s="0" t="s">
        <v>100</v>
      </c>
      <c r="F111" s="0" t="n">
        <v>120</v>
      </c>
      <c r="G111" s="0" t="n">
        <v>10</v>
      </c>
      <c r="H111" s="0" t="n">
        <v>1</v>
      </c>
    </row>
    <row collapsed="false" customFormat="false" customHeight="false" hidden="false" ht="13.3" outlineLevel="0" r="112">
      <c r="A112" s="0" t="n">
        <v>2093</v>
      </c>
      <c r="B112" s="0" t="n">
        <v>2</v>
      </c>
      <c r="C112" s="0" t="n">
        <v>1</v>
      </c>
      <c r="D112" s="0" t="n">
        <v>0</v>
      </c>
      <c r="E112" s="0" t="s">
        <v>100</v>
      </c>
      <c r="F112" s="0" t="n">
        <v>120</v>
      </c>
      <c r="G112" s="0" t="n">
        <v>10</v>
      </c>
      <c r="H112" s="0" t="n">
        <v>1</v>
      </c>
    </row>
    <row collapsed="false" customFormat="false" customHeight="false" hidden="false" ht="13.3" outlineLevel="0" r="113">
      <c r="A113" s="0" t="n">
        <v>2094</v>
      </c>
      <c r="B113" s="0" t="n">
        <v>2</v>
      </c>
      <c r="C113" s="0" t="n">
        <v>1</v>
      </c>
      <c r="D113" s="0" t="n">
        <v>0</v>
      </c>
      <c r="E113" s="0" t="s">
        <v>100</v>
      </c>
      <c r="F113" s="0" t="n">
        <v>120</v>
      </c>
      <c r="G113" s="0" t="n">
        <v>10</v>
      </c>
      <c r="H113" s="0" t="n">
        <v>1</v>
      </c>
    </row>
    <row collapsed="false" customFormat="false" customHeight="false" hidden="false" ht="13.3" outlineLevel="0" r="114">
      <c r="A114" s="0" t="n">
        <v>2095</v>
      </c>
      <c r="B114" s="0" t="n">
        <v>2</v>
      </c>
      <c r="C114" s="0" t="n">
        <v>1</v>
      </c>
      <c r="D114" s="0" t="n">
        <v>0</v>
      </c>
      <c r="E114" s="0" t="s">
        <v>100</v>
      </c>
      <c r="F114" s="0" t="n">
        <v>120</v>
      </c>
      <c r="G114" s="0" t="n">
        <v>10</v>
      </c>
      <c r="H114" s="0" t="n">
        <v>1</v>
      </c>
    </row>
    <row collapsed="false" customFormat="false" customHeight="false" hidden="false" ht="13.3" outlineLevel="0" r="115">
      <c r="A115" s="0" t="n">
        <v>2096</v>
      </c>
      <c r="B115" s="0" t="n">
        <v>2</v>
      </c>
      <c r="C115" s="0" t="n">
        <v>1</v>
      </c>
      <c r="D115" s="0" t="n">
        <v>0</v>
      </c>
      <c r="E115" s="0" t="s">
        <v>100</v>
      </c>
      <c r="F115" s="0" t="n">
        <v>120</v>
      </c>
      <c r="G115" s="0" t="n">
        <v>10</v>
      </c>
      <c r="H115" s="0" t="n">
        <v>1</v>
      </c>
    </row>
    <row collapsed="false" customFormat="false" customHeight="false" hidden="false" ht="13.3" outlineLevel="0" r="116">
      <c r="A116" s="0" t="n">
        <v>2097</v>
      </c>
      <c r="B116" s="0" t="n">
        <v>2</v>
      </c>
      <c r="C116" s="0" t="n">
        <v>1</v>
      </c>
      <c r="D116" s="0" t="n">
        <v>0</v>
      </c>
      <c r="E116" s="0" t="s">
        <v>100</v>
      </c>
      <c r="F116" s="0" t="n">
        <v>120</v>
      </c>
      <c r="G116" s="0" t="n">
        <v>10</v>
      </c>
      <c r="H116" s="0" t="n">
        <v>1</v>
      </c>
    </row>
    <row collapsed="false" customFormat="false" customHeight="false" hidden="false" ht="13.3" outlineLevel="0" r="117">
      <c r="A117" s="0" t="n">
        <v>2098</v>
      </c>
      <c r="B117" s="0" t="n">
        <v>2</v>
      </c>
      <c r="C117" s="0" t="n">
        <v>1</v>
      </c>
      <c r="D117" s="0" t="n">
        <v>0</v>
      </c>
      <c r="E117" s="0" t="s">
        <v>100</v>
      </c>
      <c r="F117" s="0" t="n">
        <v>120</v>
      </c>
      <c r="G117" s="0" t="n">
        <v>10</v>
      </c>
      <c r="H117" s="0" t="n">
        <v>1</v>
      </c>
    </row>
    <row collapsed="false" customFormat="false" customHeight="false" hidden="false" ht="13.3" outlineLevel="0" r="118">
      <c r="A118" s="0" t="n">
        <v>2099</v>
      </c>
      <c r="B118" s="0" t="n">
        <v>2</v>
      </c>
      <c r="C118" s="0" t="n">
        <v>1</v>
      </c>
      <c r="D118" s="0" t="n">
        <v>0</v>
      </c>
      <c r="E118" s="0" t="s">
        <v>100</v>
      </c>
      <c r="F118" s="0" t="n">
        <v>120</v>
      </c>
      <c r="G118" s="0" t="n">
        <v>10</v>
      </c>
      <c r="H118" s="0" t="n">
        <v>1</v>
      </c>
    </row>
    <row collapsed="false" customFormat="false" customHeight="false" hidden="false" ht="13.3" outlineLevel="0" r="119">
      <c r="A119" s="0" t="n">
        <v>2100</v>
      </c>
      <c r="B119" s="0" t="n">
        <v>2</v>
      </c>
      <c r="C119" s="0" t="n">
        <v>1</v>
      </c>
      <c r="D119" s="0" t="n">
        <v>0</v>
      </c>
      <c r="E119" s="0" t="s">
        <v>100</v>
      </c>
      <c r="F119" s="0" t="n">
        <v>120</v>
      </c>
      <c r="G119" s="0" t="n">
        <v>10</v>
      </c>
      <c r="H119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Roman,Predeterminado"&amp;12&amp;A</oddHeader>
    <oddFooter>&amp;C&amp;"Times New Roman,Predeterminado"&amp;12Página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2013-06-03T14:05:28.00Z</dcterms:created>
  <dc:creator>Begoña Santos</dc:creator>
  <cp:lastModifiedBy>bsantos</cp:lastModifiedBy>
  <dcterms:modified xsi:type="dcterms:W3CDTF">2013-12-12T14:58:11.00Z</dcterms:modified>
  <cp:revision>0</cp:revision>
</cp:coreProperties>
</file>