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" i="3"/>
  <c r="L2" i="3" s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L18" i="3" l="1"/>
  <c r="N18" i="3" s="1"/>
  <c r="L6" i="3"/>
  <c r="N6" i="3" s="1"/>
  <c r="L17" i="3"/>
  <c r="N17" i="3" s="1"/>
  <c r="L16" i="3"/>
  <c r="N16" i="3" s="1"/>
  <c r="L12" i="3"/>
  <c r="N12" i="3" s="1"/>
  <c r="L8" i="3"/>
  <c r="N8" i="3" s="1"/>
  <c r="L4" i="3"/>
  <c r="N4" i="3" s="1"/>
  <c r="L22" i="3"/>
  <c r="N22" i="3" s="1"/>
  <c r="L14" i="3"/>
  <c r="N14" i="3" s="1"/>
  <c r="L10" i="3"/>
  <c r="N10" i="3" s="1"/>
  <c r="L21" i="3"/>
  <c r="N21" i="3" s="1"/>
  <c r="L13" i="3"/>
  <c r="N13" i="3" s="1"/>
  <c r="L9" i="3"/>
  <c r="N9" i="3" s="1"/>
  <c r="L5" i="3"/>
  <c r="N5" i="3" s="1"/>
  <c r="L20" i="3"/>
  <c r="N20" i="3" s="1"/>
  <c r="L23" i="3"/>
  <c r="N23" i="3" s="1"/>
  <c r="L19" i="3"/>
  <c r="N19" i="3" s="1"/>
  <c r="L15" i="3"/>
  <c r="N15" i="3" s="1"/>
  <c r="L11" i="3"/>
  <c r="N11" i="3" s="1"/>
  <c r="L7" i="3"/>
  <c r="N7" i="3" s="1"/>
  <c r="L3" i="3"/>
  <c r="N3" i="3" s="1"/>
  <c r="N2" i="3"/>
</calcChain>
</file>

<file path=xl/sharedStrings.xml><?xml version="1.0" encoding="utf-8"?>
<sst xmlns="http://schemas.openxmlformats.org/spreadsheetml/2006/main" count="88" uniqueCount="68">
  <si>
    <t>NAME</t>
  </si>
  <si>
    <t>MILON</t>
  </si>
  <si>
    <t>RIPON</t>
  </si>
  <si>
    <t>SAGOR</t>
  </si>
  <si>
    <t>JIBON</t>
  </si>
  <si>
    <t>ROBIN</t>
  </si>
  <si>
    <t>RAHIM</t>
  </si>
  <si>
    <t>TAPON</t>
  </si>
  <si>
    <t>BRISTI</t>
  </si>
  <si>
    <t>SRABONI</t>
  </si>
  <si>
    <t>SMRITI</t>
  </si>
  <si>
    <t>SL</t>
  </si>
  <si>
    <t>Over Time</t>
  </si>
  <si>
    <t>TK</t>
  </si>
  <si>
    <t>0-9</t>
  </si>
  <si>
    <t>Over Time(Hours)</t>
  </si>
  <si>
    <t>Bonus(TK)</t>
  </si>
  <si>
    <t>Monthly Total Works Time(Hours)</t>
  </si>
  <si>
    <t>Student  Id</t>
  </si>
  <si>
    <t>GDS 1011</t>
  </si>
  <si>
    <t>GDS 1012</t>
  </si>
  <si>
    <t>GDS 1013</t>
  </si>
  <si>
    <t>GP_GDS 1011</t>
  </si>
  <si>
    <t>GP_GDS 1012</t>
  </si>
  <si>
    <t>Marrks</t>
  </si>
  <si>
    <t>GP</t>
  </si>
  <si>
    <t>Sl</t>
  </si>
  <si>
    <t>Name</t>
  </si>
  <si>
    <t>Riday Barman</t>
  </si>
  <si>
    <t>Sujon Roy</t>
  </si>
  <si>
    <t>Ahir Roy</t>
  </si>
  <si>
    <t>Milon Roy</t>
  </si>
  <si>
    <t>Sagor Roy</t>
  </si>
  <si>
    <t>Ripon Sarker</t>
  </si>
  <si>
    <t>Gopal Roy</t>
  </si>
  <si>
    <t>Tarit Roy</t>
  </si>
  <si>
    <t>Antor Roy</t>
  </si>
  <si>
    <t>Mohon Roy</t>
  </si>
  <si>
    <t>Bilash Roy</t>
  </si>
  <si>
    <t>Sujit Roy</t>
  </si>
  <si>
    <t>Biplop Roy</t>
  </si>
  <si>
    <t>Debbasish Roy</t>
  </si>
  <si>
    <t>Dibos Roy</t>
  </si>
  <si>
    <t>Basudeb Roy</t>
  </si>
  <si>
    <t>Tomal Kanti</t>
  </si>
  <si>
    <t>Ranjon</t>
  </si>
  <si>
    <t xml:space="preserve"> Simanto Roy</t>
  </si>
  <si>
    <t>Proshanto Roy</t>
  </si>
  <si>
    <t>Sonaton Roy</t>
  </si>
  <si>
    <t>Full Meal</t>
  </si>
  <si>
    <t>Half Meal</t>
  </si>
  <si>
    <t>Guest Meal</t>
  </si>
  <si>
    <t>Total Cost</t>
  </si>
  <si>
    <t>Diposit</t>
  </si>
  <si>
    <t>Excess</t>
  </si>
  <si>
    <t>FM Cost</t>
  </si>
  <si>
    <t>HM Cost</t>
  </si>
  <si>
    <t>GM Cost</t>
  </si>
  <si>
    <t>s</t>
  </si>
  <si>
    <t>tk</t>
  </si>
  <si>
    <t>o</t>
  </si>
  <si>
    <t>Daily+Feast+Aunti bill+Aditional Bill</t>
  </si>
  <si>
    <t>(Daily Charge=145, Feast Meal=100, Aunti Bill=270, Additional Bill=48) In Total=563</t>
  </si>
  <si>
    <t>####  FM Cost= Full Meal Cost, HF Cost= Half Meal Cost, GM Cost= Guest Meal Cost</t>
  </si>
  <si>
    <t>N.B= If you find any errors, please contact the manager.</t>
  </si>
  <si>
    <t>Commentary</t>
  </si>
  <si>
    <t>Meal Manager</t>
  </si>
  <si>
    <r>
      <rPr>
        <b/>
        <sz val="12"/>
        <color theme="1"/>
        <rFont val="Calibri"/>
        <family val="2"/>
        <scheme val="minor"/>
      </rPr>
      <t xml:space="preserve">####  FM Cost= Full Meal Cost, HF Cost= Half Meal Cost, GM Cost= Guest Meal Cost   </t>
    </r>
    <r>
      <rPr>
        <b/>
        <sz val="14"/>
        <color theme="1"/>
        <rFont val="Calibri"/>
        <family val="2"/>
        <scheme val="minor"/>
      </rPr>
      <t xml:space="preserve">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</si>
</sst>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4"/>
  <sheetViews>
    <sheetView zoomScale="95" zoomScaleNormal="95" workbookViewId="0">
      <selection sqref="A1:B11"/>
    </sheetView>
  </sheetViews>
  <sheetFormatPr defaultRowHeight="15" x14ac:dyDescent="0.25"/>
  <cols>
    <col min="3" max="3" width="30.42578125" customWidth="1"/>
    <col min="4" max="4" width="10.85546875" customWidth="1"/>
    <col min="9" max="9" width="9.5703125" customWidth="1"/>
    <col min="11" max="11" width="15.7109375" customWidth="1"/>
  </cols>
  <sheetData>
    <row r="1" spans="1:12" ht="17.25" customHeight="1" x14ac:dyDescent="0.25">
      <c r="A1" s="1" t="s">
        <v>11</v>
      </c>
      <c r="B1" s="1" t="s">
        <v>0</v>
      </c>
      <c r="C1" s="1" t="s">
        <v>17</v>
      </c>
      <c r="D1" s="1" t="s">
        <v>12</v>
      </c>
      <c r="E1" s="1" t="s">
        <v>16</v>
      </c>
    </row>
    <row r="2" spans="1:12" x14ac:dyDescent="0.25">
      <c r="A2" s="1">
        <v>1</v>
      </c>
      <c r="B2" s="1" t="s">
        <v>1</v>
      </c>
      <c r="C2" s="1">
        <v>180</v>
      </c>
      <c r="D2" s="1">
        <f>C2-$D$14</f>
        <v>30</v>
      </c>
      <c r="E2" s="1">
        <f>+VLOOKUP(D2,$K$6:$L$12,2)</f>
        <v>3000</v>
      </c>
    </row>
    <row r="3" spans="1:12" x14ac:dyDescent="0.25">
      <c r="A3" s="1">
        <v>2</v>
      </c>
      <c r="B3" s="1" t="s">
        <v>2</v>
      </c>
      <c r="C3" s="1">
        <v>210</v>
      </c>
      <c r="D3" s="1">
        <f t="shared" ref="D3:D11" si="0">C3-$D$14</f>
        <v>60</v>
      </c>
      <c r="E3" s="1">
        <f t="shared" ref="E3:E11" si="1">+VLOOKUP(D3,$K$6:$L$12,2)</f>
        <v>6000</v>
      </c>
    </row>
    <row r="4" spans="1:12" x14ac:dyDescent="0.25">
      <c r="A4" s="1">
        <v>3</v>
      </c>
      <c r="B4" s="1" t="s">
        <v>3</v>
      </c>
      <c r="C4" s="1">
        <v>140</v>
      </c>
      <c r="D4" s="1">
        <f t="shared" si="0"/>
        <v>-10</v>
      </c>
      <c r="E4" s="1" t="e">
        <f t="shared" si="1"/>
        <v>#N/A</v>
      </c>
    </row>
    <row r="5" spans="1:12" x14ac:dyDescent="0.25">
      <c r="A5" s="1">
        <v>4</v>
      </c>
      <c r="B5" s="1" t="s">
        <v>4</v>
      </c>
      <c r="C5" s="1">
        <v>160</v>
      </c>
      <c r="D5" s="1">
        <f t="shared" si="0"/>
        <v>10</v>
      </c>
      <c r="E5" s="1">
        <f t="shared" si="1"/>
        <v>1000</v>
      </c>
      <c r="K5" s="2" t="s">
        <v>15</v>
      </c>
      <c r="L5" s="2" t="s">
        <v>13</v>
      </c>
    </row>
    <row r="6" spans="1:12" x14ac:dyDescent="0.25">
      <c r="A6" s="1">
        <v>5</v>
      </c>
      <c r="B6" s="1" t="s">
        <v>5</v>
      </c>
      <c r="C6" s="1">
        <v>190</v>
      </c>
      <c r="D6" s="1">
        <f t="shared" si="0"/>
        <v>40</v>
      </c>
      <c r="E6" s="1">
        <f t="shared" si="1"/>
        <v>4000</v>
      </c>
      <c r="K6" s="2" t="s">
        <v>14</v>
      </c>
      <c r="L6" s="2">
        <v>0</v>
      </c>
    </row>
    <row r="7" spans="1:12" x14ac:dyDescent="0.25">
      <c r="A7" s="1">
        <v>6</v>
      </c>
      <c r="B7" s="1" t="s">
        <v>6</v>
      </c>
      <c r="C7" s="1">
        <v>170</v>
      </c>
      <c r="D7" s="1">
        <f t="shared" si="0"/>
        <v>20</v>
      </c>
      <c r="E7" s="1">
        <f t="shared" si="1"/>
        <v>2000</v>
      </c>
      <c r="K7" s="2">
        <v>10</v>
      </c>
      <c r="L7" s="2">
        <v>1000</v>
      </c>
    </row>
    <row r="8" spans="1:12" x14ac:dyDescent="0.25">
      <c r="A8" s="1">
        <v>7</v>
      </c>
      <c r="B8" s="1" t="s">
        <v>7</v>
      </c>
      <c r="C8" s="1">
        <v>165</v>
      </c>
      <c r="D8" s="1">
        <f t="shared" si="0"/>
        <v>15</v>
      </c>
      <c r="E8" s="1">
        <f t="shared" si="1"/>
        <v>1000</v>
      </c>
      <c r="K8" s="2">
        <v>20</v>
      </c>
      <c r="L8" s="2">
        <v>2000</v>
      </c>
    </row>
    <row r="9" spans="1:12" x14ac:dyDescent="0.25">
      <c r="A9" s="1">
        <v>8</v>
      </c>
      <c r="B9" s="1" t="s">
        <v>8</v>
      </c>
      <c r="C9" s="1">
        <v>155</v>
      </c>
      <c r="D9" s="1">
        <f t="shared" si="0"/>
        <v>5</v>
      </c>
      <c r="E9" s="1" t="e">
        <f t="shared" si="1"/>
        <v>#N/A</v>
      </c>
      <c r="K9" s="2">
        <v>30</v>
      </c>
      <c r="L9" s="2">
        <v>3000</v>
      </c>
    </row>
    <row r="10" spans="1:12" x14ac:dyDescent="0.25">
      <c r="A10" s="1">
        <v>9</v>
      </c>
      <c r="B10" s="1" t="s">
        <v>9</v>
      </c>
      <c r="C10" s="1">
        <v>200</v>
      </c>
      <c r="D10" s="1">
        <f t="shared" si="0"/>
        <v>50</v>
      </c>
      <c r="E10" s="1">
        <f t="shared" si="1"/>
        <v>5000</v>
      </c>
      <c r="K10" s="2">
        <v>40</v>
      </c>
      <c r="L10" s="2">
        <v>4000</v>
      </c>
    </row>
    <row r="11" spans="1:12" x14ac:dyDescent="0.25">
      <c r="A11" s="1">
        <v>10</v>
      </c>
      <c r="B11" s="1" t="s">
        <v>10</v>
      </c>
      <c r="C11" s="1">
        <v>177</v>
      </c>
      <c r="D11" s="1">
        <f t="shared" si="0"/>
        <v>27</v>
      </c>
      <c r="E11" s="1">
        <f t="shared" si="1"/>
        <v>2000</v>
      </c>
      <c r="K11" s="2">
        <v>50</v>
      </c>
      <c r="L11" s="2">
        <v>5000</v>
      </c>
    </row>
    <row r="12" spans="1:12" x14ac:dyDescent="0.25">
      <c r="A12" s="2"/>
      <c r="B12" s="2"/>
      <c r="C12" s="2"/>
      <c r="D12" s="2"/>
      <c r="E12" s="2"/>
      <c r="K12" s="2">
        <v>60</v>
      </c>
      <c r="L12" s="2">
        <v>6000</v>
      </c>
    </row>
    <row r="14" spans="1:12" x14ac:dyDescent="0.25">
      <c r="C14" s="3" t="s">
        <v>17</v>
      </c>
      <c r="D14" s="3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M5" sqref="M5"/>
    </sheetView>
  </sheetViews>
  <sheetFormatPr defaultRowHeight="15" x14ac:dyDescent="0.25"/>
  <cols>
    <col min="1" max="1" width="12.28515625" customWidth="1"/>
    <col min="4" max="4" width="16" customWidth="1"/>
    <col min="6" max="6" width="17.42578125" customWidth="1"/>
    <col min="8" max="8" width="15.85546875" customWidth="1"/>
  </cols>
  <sheetData>
    <row r="1" spans="1:14" x14ac:dyDescent="0.25">
      <c r="A1" s="1" t="s">
        <v>18</v>
      </c>
      <c r="B1" s="1" t="s">
        <v>0</v>
      </c>
      <c r="C1" s="2" t="s">
        <v>19</v>
      </c>
      <c r="D1" s="2" t="s">
        <v>22</v>
      </c>
      <c r="E1" s="2" t="s">
        <v>20</v>
      </c>
      <c r="F1" s="2" t="s">
        <v>23</v>
      </c>
      <c r="G1" s="2" t="s">
        <v>21</v>
      </c>
      <c r="H1" s="2" t="s">
        <v>22</v>
      </c>
      <c r="I1" s="2"/>
    </row>
    <row r="2" spans="1:14" x14ac:dyDescent="0.25">
      <c r="A2" s="1">
        <v>1</v>
      </c>
      <c r="B2" s="1" t="s">
        <v>1</v>
      </c>
      <c r="C2" s="2">
        <v>77</v>
      </c>
      <c r="D2" s="2"/>
      <c r="E2" s="2">
        <v>55</v>
      </c>
      <c r="F2" s="2"/>
      <c r="G2" s="2">
        <v>68</v>
      </c>
      <c r="H2" s="2"/>
      <c r="I2" s="2"/>
    </row>
    <row r="3" spans="1:14" x14ac:dyDescent="0.25">
      <c r="A3" s="1">
        <v>2</v>
      </c>
      <c r="B3" s="1" t="s">
        <v>2</v>
      </c>
      <c r="C3" s="2">
        <v>68</v>
      </c>
      <c r="D3" s="2"/>
      <c r="E3" s="2">
        <v>70</v>
      </c>
      <c r="F3" s="2"/>
      <c r="G3" s="2">
        <v>90</v>
      </c>
      <c r="H3" s="2"/>
      <c r="I3" s="2"/>
    </row>
    <row r="4" spans="1:14" x14ac:dyDescent="0.25">
      <c r="A4" s="1">
        <v>3</v>
      </c>
      <c r="B4" s="1" t="s">
        <v>3</v>
      </c>
      <c r="C4" s="2">
        <v>90</v>
      </c>
      <c r="D4" s="2"/>
      <c r="E4" s="2">
        <v>84</v>
      </c>
      <c r="F4" s="2"/>
      <c r="G4" s="2">
        <v>30</v>
      </c>
      <c r="H4" s="2"/>
      <c r="I4" s="2"/>
      <c r="M4" t="s">
        <v>24</v>
      </c>
      <c r="N4" t="s">
        <v>25</v>
      </c>
    </row>
    <row r="5" spans="1:14" x14ac:dyDescent="0.25">
      <c r="A5" s="1">
        <v>4</v>
      </c>
      <c r="B5" s="1" t="s">
        <v>4</v>
      </c>
      <c r="C5" s="2">
        <v>30</v>
      </c>
      <c r="D5" s="2"/>
      <c r="E5" s="2">
        <v>43</v>
      </c>
      <c r="F5" s="2"/>
      <c r="G5" s="2">
        <v>77</v>
      </c>
      <c r="H5" s="2"/>
      <c r="I5" s="2"/>
    </row>
    <row r="6" spans="1:14" x14ac:dyDescent="0.25">
      <c r="A6" s="1">
        <v>5</v>
      </c>
      <c r="B6" s="1" t="s">
        <v>5</v>
      </c>
      <c r="C6" s="2">
        <v>77</v>
      </c>
      <c r="D6" s="2"/>
      <c r="E6" s="2">
        <v>40</v>
      </c>
      <c r="F6" s="2"/>
      <c r="G6" s="2">
        <v>55</v>
      </c>
      <c r="H6" s="2"/>
      <c r="I6" s="2"/>
    </row>
    <row r="7" spans="1:14" x14ac:dyDescent="0.25">
      <c r="A7" s="1">
        <v>6</v>
      </c>
      <c r="B7" s="1" t="s">
        <v>6</v>
      </c>
      <c r="C7" s="2">
        <v>55</v>
      </c>
      <c r="D7" s="2"/>
      <c r="E7" s="2">
        <v>68</v>
      </c>
      <c r="F7" s="2"/>
      <c r="G7" s="2">
        <v>84</v>
      </c>
      <c r="H7" s="2"/>
      <c r="I7" s="2"/>
    </row>
    <row r="8" spans="1:14" x14ac:dyDescent="0.25">
      <c r="A8" s="1">
        <v>7</v>
      </c>
      <c r="B8" s="1" t="s">
        <v>7</v>
      </c>
      <c r="C8" s="2">
        <v>70</v>
      </c>
      <c r="D8" s="2"/>
      <c r="E8" s="2">
        <v>90</v>
      </c>
      <c r="F8" s="2"/>
      <c r="G8" s="2">
        <v>43</v>
      </c>
      <c r="H8" s="2"/>
      <c r="I8" s="2"/>
    </row>
    <row r="9" spans="1:14" x14ac:dyDescent="0.25">
      <c r="A9" s="1">
        <v>8</v>
      </c>
      <c r="B9" s="1" t="s">
        <v>8</v>
      </c>
      <c r="C9" s="2">
        <v>84</v>
      </c>
      <c r="D9" s="2"/>
      <c r="E9" s="2">
        <v>30</v>
      </c>
      <c r="F9" s="2"/>
      <c r="G9" s="2">
        <v>40</v>
      </c>
      <c r="H9" s="2"/>
      <c r="I9" s="2"/>
    </row>
    <row r="10" spans="1:14" x14ac:dyDescent="0.25">
      <c r="A10" s="1">
        <v>9</v>
      </c>
      <c r="B10" s="1" t="s">
        <v>9</v>
      </c>
      <c r="C10" s="2">
        <v>43</v>
      </c>
      <c r="D10" s="2"/>
      <c r="E10" s="2">
        <v>77</v>
      </c>
      <c r="F10" s="2"/>
      <c r="G10" s="2">
        <v>68</v>
      </c>
      <c r="H10" s="2"/>
      <c r="I10" s="2"/>
    </row>
    <row r="11" spans="1:14" x14ac:dyDescent="0.25">
      <c r="A11" s="1">
        <v>10</v>
      </c>
      <c r="B11" s="1" t="s">
        <v>10</v>
      </c>
      <c r="C11" s="2">
        <v>49</v>
      </c>
      <c r="D11" s="2"/>
      <c r="E11" s="2">
        <v>55</v>
      </c>
      <c r="F11" s="2"/>
      <c r="G11" s="2">
        <v>90</v>
      </c>
      <c r="H11" s="2"/>
      <c r="I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view="pageLayout" topLeftCell="A18" zoomScale="82" zoomScaleNormal="75" zoomScalePageLayoutView="82" workbookViewId="0">
      <selection activeCell="C25" sqref="C25:K26"/>
    </sheetView>
  </sheetViews>
  <sheetFormatPr defaultRowHeight="15" x14ac:dyDescent="0.25"/>
  <cols>
    <col min="1" max="1" width="5.28515625" style="2" customWidth="1"/>
    <col min="2" max="2" width="15.85546875" style="2" customWidth="1"/>
    <col min="3" max="3" width="8" style="2" customWidth="1"/>
    <col min="4" max="4" width="7.5703125" style="2" customWidth="1"/>
    <col min="5" max="5" width="8.7109375" style="2" customWidth="1"/>
    <col min="6" max="6" width="7.28515625" style="2" customWidth="1"/>
    <col min="7" max="7" width="10.28515625" style="2" customWidth="1"/>
    <col min="8" max="8" width="7.7109375" style="2" customWidth="1"/>
    <col min="9" max="9" width="10.5703125" style="2" customWidth="1"/>
    <col min="10" max="10" width="10" style="2" customWidth="1"/>
    <col min="11" max="11" width="12.85546875" style="2" customWidth="1"/>
    <col min="12" max="12" width="9" style="2" customWidth="1"/>
    <col min="13" max="13" width="6.7109375" style="2" customWidth="1"/>
    <col min="14" max="14" width="9.7109375" style="2" customWidth="1"/>
    <col min="15" max="15" width="13.140625" style="2" customWidth="1"/>
    <col min="16" max="16384" width="9.140625" style="2"/>
  </cols>
  <sheetData>
    <row r="1" spans="1:24" ht="18" customHeight="1" x14ac:dyDescent="0.25">
      <c r="A1" s="7" t="s">
        <v>26</v>
      </c>
      <c r="B1" s="7" t="s">
        <v>27</v>
      </c>
      <c r="C1" s="7" t="s">
        <v>49</v>
      </c>
      <c r="D1" s="7" t="s">
        <v>55</v>
      </c>
      <c r="E1" s="7" t="s">
        <v>50</v>
      </c>
      <c r="F1" s="7" t="s">
        <v>56</v>
      </c>
      <c r="G1" s="7" t="s">
        <v>51</v>
      </c>
      <c r="H1" s="7" t="s">
        <v>57</v>
      </c>
      <c r="I1" s="15" t="s">
        <v>61</v>
      </c>
      <c r="J1" s="15"/>
      <c r="K1" s="15"/>
      <c r="L1" s="7" t="s">
        <v>52</v>
      </c>
      <c r="M1" s="7" t="s">
        <v>53</v>
      </c>
      <c r="N1" s="4" t="s">
        <v>54</v>
      </c>
      <c r="O1" s="7" t="s">
        <v>65</v>
      </c>
      <c r="Q1" s="2" t="s">
        <v>58</v>
      </c>
      <c r="R1" s="2" t="s">
        <v>59</v>
      </c>
      <c r="T1" s="2" t="s">
        <v>58</v>
      </c>
      <c r="U1" s="2" t="s">
        <v>59</v>
      </c>
      <c r="W1" s="2" t="s">
        <v>58</v>
      </c>
      <c r="X1" s="2" t="s">
        <v>59</v>
      </c>
    </row>
    <row r="2" spans="1:24" x14ac:dyDescent="0.25">
      <c r="A2" s="6">
        <v>1</v>
      </c>
      <c r="B2" s="6" t="s">
        <v>28</v>
      </c>
      <c r="C2" s="6">
        <v>24</v>
      </c>
      <c r="D2" s="6">
        <f>VLOOKUP(C2,$Q$2:$R$32,2)</f>
        <v>600</v>
      </c>
      <c r="E2" s="6">
        <v>4</v>
      </c>
      <c r="F2" s="6">
        <f>VLOOKUP(E2,$T$2:$U$22,2)</f>
        <v>60</v>
      </c>
      <c r="G2" s="6">
        <v>0</v>
      </c>
      <c r="H2" s="6">
        <f>VLOOKUP(G2,$W$2:$X$12,2)</f>
        <v>0</v>
      </c>
      <c r="I2" s="14">
        <v>563</v>
      </c>
      <c r="J2" s="14"/>
      <c r="K2" s="14"/>
      <c r="L2" s="6">
        <f>SUM(D2,(F2),(H2),(I2),(J2),(K2))</f>
        <v>1223</v>
      </c>
      <c r="M2" s="6">
        <v>1000</v>
      </c>
      <c r="N2" s="5">
        <f>M2-L2</f>
        <v>-223</v>
      </c>
      <c r="O2" s="6"/>
      <c r="Q2" s="2">
        <v>0</v>
      </c>
      <c r="R2" s="2">
        <v>0</v>
      </c>
      <c r="T2" s="2">
        <v>0</v>
      </c>
      <c r="U2" s="2" t="s">
        <v>60</v>
      </c>
      <c r="W2" s="2">
        <v>0</v>
      </c>
      <c r="X2" s="2">
        <v>0</v>
      </c>
    </row>
    <row r="3" spans="1:24" x14ac:dyDescent="0.25">
      <c r="A3" s="6">
        <v>2</v>
      </c>
      <c r="B3" s="6" t="s">
        <v>29</v>
      </c>
      <c r="C3" s="6">
        <v>16</v>
      </c>
      <c r="D3" s="6">
        <f t="shared" ref="D3:D23" si="0">VLOOKUP(C3,$Q$2:$R$32,2)</f>
        <v>400</v>
      </c>
      <c r="E3" s="6">
        <v>0</v>
      </c>
      <c r="F3" s="6" t="str">
        <f t="shared" ref="F3:F23" si="1">VLOOKUP(E3,$T$2:$U$22,2)</f>
        <v>o</v>
      </c>
      <c r="G3" s="6">
        <v>0</v>
      </c>
      <c r="H3" s="6">
        <f t="shared" ref="H3:H23" si="2">VLOOKUP(G3,$W$2:$X$12,2)</f>
        <v>0</v>
      </c>
      <c r="I3" s="14">
        <v>563</v>
      </c>
      <c r="J3" s="14"/>
      <c r="K3" s="14"/>
      <c r="L3" s="6">
        <f t="shared" ref="L3:L23" si="3">SUM(D3,(F3),(H3),(I3),(J3),(K3))</f>
        <v>963</v>
      </c>
      <c r="M3" s="6">
        <v>100</v>
      </c>
      <c r="N3" s="5">
        <f t="shared" ref="N3:N23" si="4">M3-L3</f>
        <v>-863</v>
      </c>
      <c r="O3" s="6"/>
      <c r="Q3" s="2">
        <v>1</v>
      </c>
      <c r="R3" s="2">
        <v>25</v>
      </c>
      <c r="T3" s="2">
        <v>1</v>
      </c>
      <c r="U3" s="2">
        <v>15</v>
      </c>
      <c r="W3" s="2">
        <v>1</v>
      </c>
      <c r="X3" s="2">
        <v>35</v>
      </c>
    </row>
    <row r="4" spans="1:24" x14ac:dyDescent="0.25">
      <c r="A4" s="6">
        <v>3</v>
      </c>
      <c r="B4" s="6" t="s">
        <v>30</v>
      </c>
      <c r="C4" s="6">
        <v>19</v>
      </c>
      <c r="D4" s="6">
        <f t="shared" si="0"/>
        <v>475</v>
      </c>
      <c r="E4" s="6">
        <v>1</v>
      </c>
      <c r="F4" s="6">
        <f t="shared" si="1"/>
        <v>15</v>
      </c>
      <c r="G4" s="6">
        <v>0</v>
      </c>
      <c r="H4" s="6">
        <f t="shared" si="2"/>
        <v>0</v>
      </c>
      <c r="I4" s="14">
        <v>563</v>
      </c>
      <c r="J4" s="14"/>
      <c r="K4" s="14"/>
      <c r="L4" s="6">
        <f t="shared" si="3"/>
        <v>1053</v>
      </c>
      <c r="M4" s="6">
        <v>700</v>
      </c>
      <c r="N4" s="5">
        <f t="shared" si="4"/>
        <v>-353</v>
      </c>
      <c r="O4" s="6"/>
      <c r="Q4" s="2">
        <v>2</v>
      </c>
      <c r="R4" s="2">
        <v>50</v>
      </c>
      <c r="T4" s="2">
        <v>2</v>
      </c>
      <c r="U4" s="2">
        <v>30</v>
      </c>
      <c r="W4" s="2">
        <v>2</v>
      </c>
      <c r="X4" s="2">
        <v>70</v>
      </c>
    </row>
    <row r="5" spans="1:24" x14ac:dyDescent="0.25">
      <c r="A5" s="6">
        <v>4</v>
      </c>
      <c r="B5" s="6" t="s">
        <v>31</v>
      </c>
      <c r="C5" s="6">
        <v>24</v>
      </c>
      <c r="D5" s="6">
        <f t="shared" si="0"/>
        <v>600</v>
      </c>
      <c r="E5" s="6">
        <v>5</v>
      </c>
      <c r="F5" s="6">
        <f t="shared" si="1"/>
        <v>75</v>
      </c>
      <c r="G5" s="6">
        <v>0</v>
      </c>
      <c r="H5" s="6">
        <f t="shared" si="2"/>
        <v>0</v>
      </c>
      <c r="I5" s="14">
        <v>563</v>
      </c>
      <c r="J5" s="14"/>
      <c r="K5" s="14"/>
      <c r="L5" s="6">
        <f t="shared" si="3"/>
        <v>1238</v>
      </c>
      <c r="M5" s="6">
        <v>1000</v>
      </c>
      <c r="N5" s="5">
        <f t="shared" si="4"/>
        <v>-238</v>
      </c>
      <c r="O5" s="6"/>
      <c r="Q5" s="2">
        <v>3</v>
      </c>
      <c r="R5" s="2">
        <v>75</v>
      </c>
      <c r="T5" s="2">
        <v>3</v>
      </c>
      <c r="U5" s="2">
        <v>45</v>
      </c>
      <c r="W5" s="2">
        <v>3</v>
      </c>
      <c r="X5" s="2">
        <v>105</v>
      </c>
    </row>
    <row r="6" spans="1:24" x14ac:dyDescent="0.25">
      <c r="A6" s="6">
        <v>5</v>
      </c>
      <c r="B6" s="6" t="s">
        <v>32</v>
      </c>
      <c r="C6" s="6">
        <v>27</v>
      </c>
      <c r="D6" s="6">
        <f t="shared" si="0"/>
        <v>650</v>
      </c>
      <c r="E6" s="6">
        <v>2</v>
      </c>
      <c r="F6" s="6">
        <f t="shared" si="1"/>
        <v>30</v>
      </c>
      <c r="G6" s="6">
        <v>0</v>
      </c>
      <c r="H6" s="6">
        <f t="shared" si="2"/>
        <v>0</v>
      </c>
      <c r="I6" s="14">
        <v>563</v>
      </c>
      <c r="J6" s="14"/>
      <c r="K6" s="14"/>
      <c r="L6" s="6">
        <f t="shared" si="3"/>
        <v>1243</v>
      </c>
      <c r="M6" s="6">
        <v>1000</v>
      </c>
      <c r="N6" s="5">
        <f t="shared" si="4"/>
        <v>-243</v>
      </c>
      <c r="O6" s="6"/>
      <c r="Q6" s="2">
        <v>4</v>
      </c>
      <c r="R6" s="2">
        <v>100</v>
      </c>
      <c r="T6" s="2">
        <v>4</v>
      </c>
      <c r="U6" s="2">
        <v>60</v>
      </c>
      <c r="W6" s="2">
        <v>4</v>
      </c>
      <c r="X6" s="2">
        <v>140</v>
      </c>
    </row>
    <row r="7" spans="1:24" x14ac:dyDescent="0.25">
      <c r="A7" s="6">
        <v>6</v>
      </c>
      <c r="B7" s="6" t="s">
        <v>33</v>
      </c>
      <c r="C7" s="6">
        <v>20</v>
      </c>
      <c r="D7" s="6">
        <f t="shared" si="0"/>
        <v>500</v>
      </c>
      <c r="E7" s="6">
        <v>1</v>
      </c>
      <c r="F7" s="6">
        <f t="shared" si="1"/>
        <v>15</v>
      </c>
      <c r="G7" s="6">
        <v>0</v>
      </c>
      <c r="H7" s="6">
        <f t="shared" si="2"/>
        <v>0</v>
      </c>
      <c r="I7" s="14">
        <v>563</v>
      </c>
      <c r="J7" s="14"/>
      <c r="K7" s="14"/>
      <c r="L7" s="6">
        <f t="shared" si="3"/>
        <v>1078</v>
      </c>
      <c r="M7" s="6">
        <v>1350</v>
      </c>
      <c r="N7" s="5">
        <f t="shared" si="4"/>
        <v>272</v>
      </c>
      <c r="O7" s="6"/>
      <c r="Q7" s="2">
        <v>5</v>
      </c>
      <c r="R7" s="2">
        <v>125</v>
      </c>
      <c r="T7" s="2">
        <v>5</v>
      </c>
      <c r="U7" s="2">
        <v>75</v>
      </c>
      <c r="W7" s="2">
        <v>5</v>
      </c>
      <c r="X7" s="2">
        <v>175</v>
      </c>
    </row>
    <row r="8" spans="1:24" x14ac:dyDescent="0.25">
      <c r="A8" s="6">
        <v>7</v>
      </c>
      <c r="B8" s="6" t="s">
        <v>34</v>
      </c>
      <c r="C8" s="6">
        <v>8</v>
      </c>
      <c r="D8" s="6">
        <f t="shared" si="0"/>
        <v>200</v>
      </c>
      <c r="E8" s="6">
        <v>0</v>
      </c>
      <c r="F8" s="6" t="str">
        <f t="shared" si="1"/>
        <v>o</v>
      </c>
      <c r="G8" s="6">
        <v>0</v>
      </c>
      <c r="H8" s="6">
        <f t="shared" si="2"/>
        <v>0</v>
      </c>
      <c r="I8" s="14">
        <v>563</v>
      </c>
      <c r="J8" s="14"/>
      <c r="K8" s="14"/>
      <c r="L8" s="6">
        <f t="shared" si="3"/>
        <v>763</v>
      </c>
      <c r="M8" s="6">
        <v>500</v>
      </c>
      <c r="N8" s="5">
        <f t="shared" si="4"/>
        <v>-263</v>
      </c>
      <c r="O8" s="6"/>
      <c r="Q8" s="2">
        <v>6</v>
      </c>
      <c r="R8" s="2">
        <v>150</v>
      </c>
      <c r="T8" s="2">
        <v>6</v>
      </c>
      <c r="U8" s="2">
        <v>90</v>
      </c>
      <c r="W8" s="2">
        <v>6</v>
      </c>
      <c r="X8" s="2">
        <v>210</v>
      </c>
    </row>
    <row r="9" spans="1:24" x14ac:dyDescent="0.25">
      <c r="A9" s="6">
        <v>8</v>
      </c>
      <c r="B9" s="6" t="s">
        <v>35</v>
      </c>
      <c r="C9" s="6">
        <v>21</v>
      </c>
      <c r="D9" s="6">
        <f t="shared" si="0"/>
        <v>525</v>
      </c>
      <c r="E9" s="6">
        <v>0</v>
      </c>
      <c r="F9" s="6" t="str">
        <f t="shared" si="1"/>
        <v>o</v>
      </c>
      <c r="G9" s="6">
        <v>0</v>
      </c>
      <c r="H9" s="6">
        <f t="shared" si="2"/>
        <v>0</v>
      </c>
      <c r="I9" s="14">
        <v>563</v>
      </c>
      <c r="J9" s="14"/>
      <c r="K9" s="14"/>
      <c r="L9" s="6">
        <f t="shared" si="3"/>
        <v>1088</v>
      </c>
      <c r="M9" s="6">
        <v>800</v>
      </c>
      <c r="N9" s="5">
        <f t="shared" si="4"/>
        <v>-288</v>
      </c>
      <c r="O9" s="6"/>
      <c r="Q9" s="2">
        <v>7</v>
      </c>
      <c r="R9" s="2">
        <v>175</v>
      </c>
      <c r="T9" s="2">
        <v>7</v>
      </c>
      <c r="U9" s="2">
        <v>105</v>
      </c>
      <c r="W9" s="2">
        <v>7</v>
      </c>
      <c r="X9" s="2">
        <v>245</v>
      </c>
    </row>
    <row r="10" spans="1:24" x14ac:dyDescent="0.25">
      <c r="A10" s="6">
        <v>9</v>
      </c>
      <c r="B10" s="6" t="s">
        <v>36</v>
      </c>
      <c r="C10" s="6">
        <v>17</v>
      </c>
      <c r="D10" s="6">
        <f t="shared" si="0"/>
        <v>425</v>
      </c>
      <c r="E10" s="6">
        <v>0</v>
      </c>
      <c r="F10" s="6" t="str">
        <f t="shared" si="1"/>
        <v>o</v>
      </c>
      <c r="G10" s="6">
        <v>0</v>
      </c>
      <c r="H10" s="6">
        <f t="shared" si="2"/>
        <v>0</v>
      </c>
      <c r="I10" s="14">
        <v>563</v>
      </c>
      <c r="J10" s="14"/>
      <c r="K10" s="14"/>
      <c r="L10" s="6">
        <f t="shared" si="3"/>
        <v>988</v>
      </c>
      <c r="M10" s="6">
        <v>1050</v>
      </c>
      <c r="N10" s="5">
        <f t="shared" si="4"/>
        <v>62</v>
      </c>
      <c r="O10" s="6"/>
      <c r="Q10" s="2">
        <v>8</v>
      </c>
      <c r="R10" s="2">
        <v>200</v>
      </c>
      <c r="T10" s="2">
        <v>8</v>
      </c>
      <c r="U10" s="2">
        <v>120</v>
      </c>
      <c r="W10" s="2">
        <v>8</v>
      </c>
      <c r="X10" s="2">
        <v>280</v>
      </c>
    </row>
    <row r="11" spans="1:24" x14ac:dyDescent="0.25">
      <c r="A11" s="6">
        <v>10</v>
      </c>
      <c r="B11" s="6" t="s">
        <v>37</v>
      </c>
      <c r="C11" s="6">
        <v>9</v>
      </c>
      <c r="D11" s="6">
        <f t="shared" si="0"/>
        <v>225</v>
      </c>
      <c r="E11" s="6">
        <v>1</v>
      </c>
      <c r="F11" s="6">
        <f t="shared" si="1"/>
        <v>15</v>
      </c>
      <c r="G11" s="6">
        <v>2</v>
      </c>
      <c r="H11" s="6">
        <f t="shared" si="2"/>
        <v>70</v>
      </c>
      <c r="I11" s="14">
        <v>563</v>
      </c>
      <c r="J11" s="14"/>
      <c r="K11" s="14"/>
      <c r="L11" s="6">
        <f t="shared" si="3"/>
        <v>873</v>
      </c>
      <c r="M11" s="6">
        <v>600</v>
      </c>
      <c r="N11" s="5">
        <f t="shared" si="4"/>
        <v>-273</v>
      </c>
      <c r="O11" s="6"/>
      <c r="Q11" s="2">
        <v>9</v>
      </c>
      <c r="R11" s="2">
        <v>225</v>
      </c>
      <c r="T11" s="2">
        <v>9</v>
      </c>
      <c r="U11" s="2">
        <v>135</v>
      </c>
      <c r="W11" s="2">
        <v>9</v>
      </c>
      <c r="X11" s="2">
        <v>315</v>
      </c>
    </row>
    <row r="12" spans="1:24" x14ac:dyDescent="0.25">
      <c r="A12" s="6">
        <v>11</v>
      </c>
      <c r="B12" s="6" t="s">
        <v>38</v>
      </c>
      <c r="C12" s="6">
        <v>29</v>
      </c>
      <c r="D12" s="6">
        <f t="shared" si="0"/>
        <v>725</v>
      </c>
      <c r="E12" s="6">
        <v>0</v>
      </c>
      <c r="F12" s="6" t="str">
        <f t="shared" si="1"/>
        <v>o</v>
      </c>
      <c r="G12" s="6">
        <v>0</v>
      </c>
      <c r="H12" s="6">
        <f t="shared" si="2"/>
        <v>0</v>
      </c>
      <c r="I12" s="14">
        <v>563</v>
      </c>
      <c r="J12" s="14"/>
      <c r="K12" s="14"/>
      <c r="L12" s="6">
        <f t="shared" si="3"/>
        <v>1288</v>
      </c>
      <c r="M12" s="6">
        <v>1000</v>
      </c>
      <c r="N12" s="5">
        <f t="shared" si="4"/>
        <v>-288</v>
      </c>
      <c r="O12" s="6"/>
      <c r="Q12" s="2">
        <v>10</v>
      </c>
      <c r="R12" s="2">
        <v>250</v>
      </c>
      <c r="T12" s="2">
        <v>10</v>
      </c>
      <c r="U12" s="2">
        <v>150</v>
      </c>
      <c r="W12" s="2">
        <v>10</v>
      </c>
      <c r="X12" s="2">
        <v>350</v>
      </c>
    </row>
    <row r="13" spans="1:24" x14ac:dyDescent="0.25">
      <c r="A13" s="6">
        <v>12</v>
      </c>
      <c r="B13" s="6" t="s">
        <v>31</v>
      </c>
      <c r="C13" s="6">
        <v>20</v>
      </c>
      <c r="D13" s="6">
        <f t="shared" si="0"/>
        <v>500</v>
      </c>
      <c r="E13" s="6">
        <v>1</v>
      </c>
      <c r="F13" s="6">
        <f t="shared" si="1"/>
        <v>15</v>
      </c>
      <c r="G13" s="6">
        <v>0</v>
      </c>
      <c r="H13" s="6">
        <f t="shared" si="2"/>
        <v>0</v>
      </c>
      <c r="I13" s="14">
        <v>563</v>
      </c>
      <c r="J13" s="14"/>
      <c r="K13" s="14"/>
      <c r="L13" s="6">
        <f t="shared" si="3"/>
        <v>1078</v>
      </c>
      <c r="M13" s="6">
        <v>700</v>
      </c>
      <c r="N13" s="5">
        <f t="shared" si="4"/>
        <v>-378</v>
      </c>
      <c r="O13" s="6"/>
      <c r="Q13" s="2">
        <v>11</v>
      </c>
      <c r="R13" s="2">
        <v>275</v>
      </c>
      <c r="T13" s="2">
        <v>11</v>
      </c>
      <c r="U13" s="2">
        <v>165</v>
      </c>
    </row>
    <row r="14" spans="1:24" x14ac:dyDescent="0.25">
      <c r="A14" s="6">
        <v>13</v>
      </c>
      <c r="B14" s="6" t="s">
        <v>39</v>
      </c>
      <c r="C14" s="6">
        <v>14</v>
      </c>
      <c r="D14" s="6">
        <f t="shared" si="0"/>
        <v>350</v>
      </c>
      <c r="E14" s="6">
        <v>0</v>
      </c>
      <c r="F14" s="6" t="str">
        <f t="shared" si="1"/>
        <v>o</v>
      </c>
      <c r="G14" s="6">
        <v>0</v>
      </c>
      <c r="H14" s="6">
        <f t="shared" si="2"/>
        <v>0</v>
      </c>
      <c r="I14" s="14">
        <v>563</v>
      </c>
      <c r="J14" s="14"/>
      <c r="K14" s="14"/>
      <c r="L14" s="6">
        <f t="shared" si="3"/>
        <v>913</v>
      </c>
      <c r="M14" s="6">
        <v>900</v>
      </c>
      <c r="N14" s="5">
        <f t="shared" si="4"/>
        <v>-13</v>
      </c>
      <c r="O14" s="6"/>
      <c r="Q14" s="2">
        <v>12</v>
      </c>
      <c r="R14" s="2">
        <v>300</v>
      </c>
      <c r="T14" s="2">
        <v>12</v>
      </c>
      <c r="U14" s="2">
        <v>180</v>
      </c>
    </row>
    <row r="15" spans="1:24" x14ac:dyDescent="0.25">
      <c r="A15" s="6">
        <v>14</v>
      </c>
      <c r="B15" s="6" t="s">
        <v>40</v>
      </c>
      <c r="C15" s="6">
        <v>3</v>
      </c>
      <c r="D15" s="6">
        <f t="shared" si="0"/>
        <v>75</v>
      </c>
      <c r="E15" s="6">
        <v>1</v>
      </c>
      <c r="F15" s="6">
        <f t="shared" si="1"/>
        <v>15</v>
      </c>
      <c r="G15" s="6">
        <v>0</v>
      </c>
      <c r="H15" s="6">
        <f t="shared" si="2"/>
        <v>0</v>
      </c>
      <c r="I15" s="14">
        <v>563</v>
      </c>
      <c r="J15" s="14"/>
      <c r="K15" s="14"/>
      <c r="L15" s="6">
        <f t="shared" si="3"/>
        <v>653</v>
      </c>
      <c r="M15" s="6">
        <v>0</v>
      </c>
      <c r="N15" s="5">
        <f t="shared" si="4"/>
        <v>-653</v>
      </c>
      <c r="O15" s="6"/>
      <c r="Q15" s="2">
        <v>13</v>
      </c>
      <c r="R15" s="2">
        <v>325</v>
      </c>
      <c r="T15" s="2">
        <v>13</v>
      </c>
      <c r="U15" s="2">
        <v>195</v>
      </c>
    </row>
    <row r="16" spans="1:24" x14ac:dyDescent="0.25">
      <c r="A16" s="6">
        <v>15</v>
      </c>
      <c r="B16" s="6" t="s">
        <v>41</v>
      </c>
      <c r="C16" s="6">
        <v>22</v>
      </c>
      <c r="D16" s="6">
        <f t="shared" si="0"/>
        <v>550</v>
      </c>
      <c r="E16" s="6">
        <v>0</v>
      </c>
      <c r="F16" s="6" t="str">
        <f t="shared" si="1"/>
        <v>o</v>
      </c>
      <c r="G16" s="6">
        <v>0</v>
      </c>
      <c r="H16" s="6">
        <f t="shared" si="2"/>
        <v>0</v>
      </c>
      <c r="I16" s="14">
        <v>563</v>
      </c>
      <c r="J16" s="14"/>
      <c r="K16" s="14"/>
      <c r="L16" s="6">
        <f t="shared" si="3"/>
        <v>1113</v>
      </c>
      <c r="M16" s="6">
        <v>800</v>
      </c>
      <c r="N16" s="5">
        <f t="shared" si="4"/>
        <v>-313</v>
      </c>
      <c r="O16" s="6"/>
      <c r="Q16" s="2">
        <v>14</v>
      </c>
      <c r="R16" s="2">
        <v>350</v>
      </c>
      <c r="T16" s="2">
        <v>14</v>
      </c>
      <c r="U16" s="2">
        <v>210</v>
      </c>
    </row>
    <row r="17" spans="1:21" x14ac:dyDescent="0.25">
      <c r="A17" s="6">
        <v>16</v>
      </c>
      <c r="B17" s="6" t="s">
        <v>42</v>
      </c>
      <c r="C17" s="6">
        <v>22</v>
      </c>
      <c r="D17" s="6">
        <f t="shared" si="0"/>
        <v>550</v>
      </c>
      <c r="E17" s="6">
        <v>1</v>
      </c>
      <c r="F17" s="6">
        <f t="shared" si="1"/>
        <v>15</v>
      </c>
      <c r="G17" s="6">
        <v>0</v>
      </c>
      <c r="H17" s="6">
        <f t="shared" si="2"/>
        <v>0</v>
      </c>
      <c r="I17" s="14">
        <v>563</v>
      </c>
      <c r="J17" s="14"/>
      <c r="K17" s="14"/>
      <c r="L17" s="6">
        <f t="shared" si="3"/>
        <v>1128</v>
      </c>
      <c r="M17" s="6">
        <v>900</v>
      </c>
      <c r="N17" s="5">
        <f t="shared" si="4"/>
        <v>-228</v>
      </c>
      <c r="O17" s="6"/>
      <c r="Q17" s="2">
        <v>15</v>
      </c>
      <c r="R17" s="2">
        <v>375</v>
      </c>
      <c r="T17" s="2">
        <v>15</v>
      </c>
      <c r="U17" s="2">
        <v>225</v>
      </c>
    </row>
    <row r="18" spans="1:21" x14ac:dyDescent="0.25">
      <c r="A18" s="6">
        <v>17</v>
      </c>
      <c r="B18" s="6" t="s">
        <v>43</v>
      </c>
      <c r="C18" s="6">
        <v>14</v>
      </c>
      <c r="D18" s="6">
        <f t="shared" si="0"/>
        <v>350</v>
      </c>
      <c r="E18" s="6">
        <v>5</v>
      </c>
      <c r="F18" s="6">
        <f t="shared" si="1"/>
        <v>75</v>
      </c>
      <c r="G18" s="6">
        <v>0</v>
      </c>
      <c r="H18" s="6">
        <f t="shared" si="2"/>
        <v>0</v>
      </c>
      <c r="I18" s="14">
        <v>563</v>
      </c>
      <c r="J18" s="14"/>
      <c r="K18" s="14"/>
      <c r="L18" s="6">
        <f t="shared" si="3"/>
        <v>988</v>
      </c>
      <c r="M18" s="6">
        <v>700</v>
      </c>
      <c r="N18" s="5">
        <f t="shared" si="4"/>
        <v>-288</v>
      </c>
      <c r="O18" s="6"/>
      <c r="Q18" s="2">
        <v>16</v>
      </c>
      <c r="R18" s="2">
        <v>400</v>
      </c>
      <c r="T18" s="2">
        <v>16</v>
      </c>
      <c r="U18" s="2">
        <v>240</v>
      </c>
    </row>
    <row r="19" spans="1:21" x14ac:dyDescent="0.25">
      <c r="A19" s="6">
        <v>18</v>
      </c>
      <c r="B19" s="6" t="s">
        <v>44</v>
      </c>
      <c r="C19" s="6">
        <v>28</v>
      </c>
      <c r="D19" s="6">
        <f t="shared" si="0"/>
        <v>650</v>
      </c>
      <c r="E19" s="6">
        <v>1</v>
      </c>
      <c r="F19" s="6">
        <f t="shared" si="1"/>
        <v>15</v>
      </c>
      <c r="G19" s="6">
        <v>0</v>
      </c>
      <c r="H19" s="6">
        <f t="shared" si="2"/>
        <v>0</v>
      </c>
      <c r="I19" s="14">
        <v>563</v>
      </c>
      <c r="J19" s="14"/>
      <c r="K19" s="14"/>
      <c r="L19" s="6">
        <f t="shared" si="3"/>
        <v>1228</v>
      </c>
      <c r="M19" s="6">
        <v>800</v>
      </c>
      <c r="N19" s="5">
        <f t="shared" si="4"/>
        <v>-428</v>
      </c>
      <c r="O19" s="6"/>
      <c r="Q19" s="2">
        <v>17</v>
      </c>
      <c r="R19" s="2">
        <v>425</v>
      </c>
      <c r="T19" s="2">
        <v>17</v>
      </c>
      <c r="U19" s="2">
        <v>255</v>
      </c>
    </row>
    <row r="20" spans="1:21" x14ac:dyDescent="0.25">
      <c r="A20" s="6">
        <v>19</v>
      </c>
      <c r="B20" s="6" t="s">
        <v>46</v>
      </c>
      <c r="C20" s="6">
        <v>14</v>
      </c>
      <c r="D20" s="6">
        <f t="shared" si="0"/>
        <v>350</v>
      </c>
      <c r="E20" s="6">
        <v>1</v>
      </c>
      <c r="F20" s="6">
        <f t="shared" si="1"/>
        <v>15</v>
      </c>
      <c r="G20" s="6">
        <v>0</v>
      </c>
      <c r="H20" s="6">
        <f t="shared" si="2"/>
        <v>0</v>
      </c>
      <c r="I20" s="14">
        <v>563</v>
      </c>
      <c r="J20" s="14"/>
      <c r="K20" s="14"/>
      <c r="L20" s="6">
        <f t="shared" si="3"/>
        <v>928</v>
      </c>
      <c r="M20" s="6">
        <v>500</v>
      </c>
      <c r="N20" s="5">
        <f t="shared" si="4"/>
        <v>-428</v>
      </c>
      <c r="O20" s="6"/>
      <c r="Q20" s="2">
        <v>18</v>
      </c>
      <c r="R20" s="2">
        <v>450</v>
      </c>
      <c r="T20" s="2">
        <v>18</v>
      </c>
      <c r="U20" s="2">
        <v>270</v>
      </c>
    </row>
    <row r="21" spans="1:21" x14ac:dyDescent="0.25">
      <c r="A21" s="6">
        <v>20</v>
      </c>
      <c r="B21" s="6" t="s">
        <v>45</v>
      </c>
      <c r="C21" s="6">
        <v>29</v>
      </c>
      <c r="D21" s="6">
        <f t="shared" si="0"/>
        <v>725</v>
      </c>
      <c r="E21" s="6">
        <v>0</v>
      </c>
      <c r="F21" s="6" t="str">
        <f t="shared" si="1"/>
        <v>o</v>
      </c>
      <c r="G21" s="6">
        <v>0</v>
      </c>
      <c r="H21" s="6">
        <f t="shared" si="2"/>
        <v>0</v>
      </c>
      <c r="I21" s="14">
        <v>563</v>
      </c>
      <c r="J21" s="14"/>
      <c r="K21" s="14"/>
      <c r="L21" s="6">
        <f t="shared" si="3"/>
        <v>1288</v>
      </c>
      <c r="M21" s="6">
        <v>1000</v>
      </c>
      <c r="N21" s="5">
        <f t="shared" si="4"/>
        <v>-288</v>
      </c>
      <c r="O21" s="6"/>
      <c r="Q21" s="2">
        <v>19</v>
      </c>
      <c r="R21" s="2">
        <v>475</v>
      </c>
      <c r="T21" s="2">
        <v>19</v>
      </c>
      <c r="U21" s="2">
        <v>285</v>
      </c>
    </row>
    <row r="22" spans="1:21" x14ac:dyDescent="0.25">
      <c r="A22" s="6">
        <v>21</v>
      </c>
      <c r="B22" s="6" t="s">
        <v>47</v>
      </c>
      <c r="C22" s="6">
        <v>24</v>
      </c>
      <c r="D22" s="6">
        <f t="shared" si="0"/>
        <v>600</v>
      </c>
      <c r="E22" s="6">
        <v>0</v>
      </c>
      <c r="F22" s="6" t="str">
        <f t="shared" si="1"/>
        <v>o</v>
      </c>
      <c r="G22" s="6">
        <v>0</v>
      </c>
      <c r="H22" s="6">
        <f t="shared" si="2"/>
        <v>0</v>
      </c>
      <c r="I22" s="14">
        <v>563</v>
      </c>
      <c r="J22" s="14"/>
      <c r="K22" s="14"/>
      <c r="L22" s="6">
        <f t="shared" si="3"/>
        <v>1163</v>
      </c>
      <c r="M22" s="6">
        <v>1000</v>
      </c>
      <c r="N22" s="5">
        <f t="shared" si="4"/>
        <v>-163</v>
      </c>
      <c r="O22" s="6"/>
      <c r="Q22" s="2">
        <v>20</v>
      </c>
      <c r="R22" s="2">
        <v>500</v>
      </c>
      <c r="T22" s="2">
        <v>20</v>
      </c>
      <c r="U22" s="2">
        <v>300</v>
      </c>
    </row>
    <row r="23" spans="1:21" x14ac:dyDescent="0.25">
      <c r="A23" s="6">
        <v>22</v>
      </c>
      <c r="B23" s="6" t="s">
        <v>48</v>
      </c>
      <c r="C23" s="6">
        <v>10</v>
      </c>
      <c r="D23" s="6">
        <f t="shared" si="0"/>
        <v>250</v>
      </c>
      <c r="E23" s="6">
        <v>1</v>
      </c>
      <c r="F23" s="6">
        <f t="shared" si="1"/>
        <v>15</v>
      </c>
      <c r="G23" s="6">
        <v>0</v>
      </c>
      <c r="H23" s="6">
        <f t="shared" si="2"/>
        <v>0</v>
      </c>
      <c r="I23" s="14">
        <v>563</v>
      </c>
      <c r="J23" s="14"/>
      <c r="K23" s="14"/>
      <c r="L23" s="6">
        <f t="shared" si="3"/>
        <v>828</v>
      </c>
      <c r="M23" s="6">
        <v>700</v>
      </c>
      <c r="N23" s="5">
        <f t="shared" si="4"/>
        <v>-128</v>
      </c>
      <c r="O23" s="6"/>
      <c r="Q23" s="2">
        <v>21</v>
      </c>
      <c r="R23" s="2">
        <v>525</v>
      </c>
    </row>
    <row r="24" spans="1:21" x14ac:dyDescent="0.25">
      <c r="Q24" s="2">
        <v>22</v>
      </c>
      <c r="R24" s="2">
        <v>550</v>
      </c>
    </row>
    <row r="25" spans="1:21" ht="18.75" x14ac:dyDescent="0.3">
      <c r="C25" s="23" t="s">
        <v>62</v>
      </c>
      <c r="D25" s="17"/>
      <c r="E25" s="17"/>
      <c r="F25" s="17"/>
      <c r="G25" s="17"/>
      <c r="H25" s="17"/>
      <c r="I25" s="17"/>
      <c r="J25" s="17"/>
      <c r="K25" s="18"/>
      <c r="Q25" s="2">
        <v>23</v>
      </c>
      <c r="R25" s="2">
        <v>575</v>
      </c>
    </row>
    <row r="26" spans="1:21" ht="18.75" x14ac:dyDescent="0.3">
      <c r="C26" s="24" t="s">
        <v>67</v>
      </c>
      <c r="D26" s="25"/>
      <c r="E26" s="25"/>
      <c r="F26" s="25"/>
      <c r="G26" s="25"/>
      <c r="H26" s="25"/>
      <c r="I26" s="25"/>
      <c r="J26" s="25"/>
      <c r="K26" s="26"/>
      <c r="Q26" s="2">
        <v>24</v>
      </c>
      <c r="R26" s="2">
        <v>600</v>
      </c>
    </row>
    <row r="27" spans="1:21" ht="18.75" x14ac:dyDescent="0.3">
      <c r="C27" s="22"/>
      <c r="D27" s="22"/>
      <c r="E27" s="22"/>
      <c r="F27" s="22"/>
      <c r="G27" s="22"/>
      <c r="H27" s="22"/>
      <c r="I27" s="22"/>
      <c r="J27" s="22"/>
      <c r="K27" s="22"/>
      <c r="L27" s="8"/>
      <c r="M27" s="10" t="s">
        <v>66</v>
      </c>
      <c r="N27" s="8"/>
    </row>
    <row r="28" spans="1:21" ht="15.75" x14ac:dyDescent="0.25">
      <c r="F28" s="12"/>
      <c r="G28" s="12"/>
      <c r="H28" s="12"/>
      <c r="M28" s="11" t="s">
        <v>29</v>
      </c>
      <c r="N28" s="8"/>
      <c r="Q28" s="2">
        <v>26</v>
      </c>
      <c r="R28" s="2">
        <v>650</v>
      </c>
    </row>
    <row r="29" spans="1:21" ht="18.75" x14ac:dyDescent="0.3">
      <c r="B29" s="13" t="s">
        <v>64</v>
      </c>
      <c r="C29" s="13"/>
      <c r="D29" s="13"/>
      <c r="E29" s="13"/>
      <c r="F29" s="13"/>
      <c r="G29" s="13"/>
      <c r="H29" s="13"/>
      <c r="I29" s="13"/>
      <c r="J29" s="13"/>
      <c r="K29" s="8"/>
      <c r="L29" s="8"/>
      <c r="P29" s="2">
        <v>675</v>
      </c>
    </row>
    <row r="30" spans="1:21" ht="15.75" x14ac:dyDescent="0.25">
      <c r="L30" s="11"/>
      <c r="M30" s="8"/>
      <c r="N30" s="9"/>
    </row>
    <row r="31" spans="1:21" x14ac:dyDescent="0.25">
      <c r="L31" s="9"/>
      <c r="M31" s="9"/>
      <c r="Q31" s="2">
        <v>29</v>
      </c>
      <c r="R31" s="2">
        <v>725</v>
      </c>
    </row>
    <row r="32" spans="1:21" ht="18.75" x14ac:dyDescent="0.3">
      <c r="B32" s="16" t="s">
        <v>62</v>
      </c>
      <c r="C32" s="17"/>
      <c r="D32" s="17"/>
      <c r="E32" s="17"/>
      <c r="F32" s="17"/>
      <c r="G32" s="17"/>
      <c r="H32" s="17"/>
      <c r="I32" s="17"/>
      <c r="J32" s="18"/>
      <c r="Q32" s="2">
        <v>30</v>
      </c>
      <c r="R32" s="2">
        <v>750</v>
      </c>
    </row>
    <row r="33" spans="2:10" ht="18.75" x14ac:dyDescent="0.3">
      <c r="B33" s="19" t="s">
        <v>63</v>
      </c>
      <c r="C33" s="20"/>
      <c r="D33" s="20"/>
      <c r="E33" s="20"/>
      <c r="F33" s="20"/>
      <c r="G33" s="20"/>
      <c r="H33" s="20"/>
      <c r="I33" s="20"/>
      <c r="J33" s="21"/>
    </row>
  </sheetData>
  <mergeCells count="30">
    <mergeCell ref="B32:J32"/>
    <mergeCell ref="B33:J33"/>
    <mergeCell ref="C26:K26"/>
    <mergeCell ref="C25:K25"/>
    <mergeCell ref="C27:K27"/>
    <mergeCell ref="I16:K16"/>
    <mergeCell ref="I17:K17"/>
    <mergeCell ref="I19:K19"/>
    <mergeCell ref="I20:K20"/>
    <mergeCell ref="I21:K21"/>
    <mergeCell ref="I22:K22"/>
    <mergeCell ref="I23:K23"/>
    <mergeCell ref="I1:K1"/>
    <mergeCell ref="I2:K2"/>
    <mergeCell ref="I3:K3"/>
    <mergeCell ref="I4:K4"/>
    <mergeCell ref="I5:K5"/>
    <mergeCell ref="F28:H28"/>
    <mergeCell ref="B29:J29"/>
    <mergeCell ref="I6:K6"/>
    <mergeCell ref="I18:K18"/>
    <mergeCell ref="I7:K7"/>
    <mergeCell ref="I8:K8"/>
    <mergeCell ref="I9:K9"/>
    <mergeCell ref="I10:K10"/>
    <mergeCell ref="I11:K11"/>
    <mergeCell ref="I12:K12"/>
    <mergeCell ref="I13:K13"/>
    <mergeCell ref="I14:K14"/>
    <mergeCell ref="I15:K15"/>
  </mergeCells>
  <pageMargins left="0.25" right="0.25" top="1" bottom="0.75" header="0.3" footer="0.3"/>
  <pageSetup paperSize="9" orientation="landscape" r:id="rId1"/>
  <headerFooter>
    <oddHeader>&amp;C&amp;"-,Bold"&amp;14Sumi Sattrabas
Meal Calculation, January/2025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2025-01-02T13:23:25Z</dcterms:modified>
</cp:coreProperties>
</file>