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filterPrivacy="1"/>
  <xr:revisionPtr revIDLastSave="0" documentId="8_{92AE7A7F-8DEA-47F8-9EA2-FBD4CD67A5D9}" xr6:coauthVersionLast="47" xr6:coauthVersionMax="47" xr10:uidLastSave="{00000000-0000-0000-0000-000000000000}"/>
  <bookViews>
    <workbookView xWindow="-110" yWindow="-110" windowWidth="19420" windowHeight="115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1" l="1"/>
  <c r="G25" i="1" s="1"/>
  <c r="G53" i="1" s="1"/>
  <c r="H52" i="1"/>
  <c r="G52" i="1"/>
  <c r="H12" i="1" l="1"/>
  <c r="H25" i="1" s="1"/>
  <c r="H53" i="1" s="1"/>
</calcChain>
</file>

<file path=xl/sharedStrings.xml><?xml version="1.0" encoding="utf-8"?>
<sst xmlns="http://schemas.openxmlformats.org/spreadsheetml/2006/main" count="97" uniqueCount="81">
  <si>
    <t>Ред. Бр.</t>
  </si>
  <si>
    <t>ОПИС УСЛУГЕ</t>
  </si>
  <si>
    <t>Јединица мере</t>
  </si>
  <si>
    <t>А</t>
  </si>
  <si>
    <t>Одгушење и одржавање канализационих инсталација и сливника</t>
  </si>
  <si>
    <t>1.</t>
  </si>
  <si>
    <t>Преглед, припрема и констатовање зачепљења на инсталацијама кишне и фекалне канализације. Обрачун по радном часу.</t>
  </si>
  <si>
    <t>h</t>
  </si>
  <si>
    <t>2.</t>
  </si>
  <si>
    <r>
      <t>м</t>
    </r>
    <r>
      <rPr>
        <vertAlign val="superscript"/>
        <sz val="10.5"/>
        <color theme="1"/>
        <rFont val="Times New Roman"/>
        <family val="1"/>
      </rPr>
      <t>1</t>
    </r>
  </si>
  <si>
    <t>3.</t>
  </si>
  <si>
    <t>4.</t>
  </si>
  <si>
    <t>ком.</t>
  </si>
  <si>
    <t>5.</t>
  </si>
  <si>
    <t>6.</t>
  </si>
  <si>
    <t>7.</t>
  </si>
  <si>
    <t>8.</t>
  </si>
  <si>
    <t>9.</t>
  </si>
  <si>
    <t>Преглед канализационих цеви (у објекту и ван објекта) камером, како би се утврдило стање спојева који су од битумена или цементног малтера. Снимање се врши на потребном броју деоница. Обрачун по деоници (једна деоница се обрачунава до 20 m  дужине снимања)</t>
  </si>
  <si>
    <t>деоница</t>
  </si>
  <si>
    <t>10.</t>
  </si>
  <si>
    <t>Набавка материјала, израда и монтажа недостајућих шахт поклопаца од ребрастог декапираног лима д=4/5cm са испоруком ланаца и катанаца ради обезбеђења. Димензије 60 x 60 cm. Обрачун по ком.</t>
  </si>
  <si>
    <t>11.</t>
  </si>
  <si>
    <t>Набавка и замена поклопаца за шахт од ливеног гвожђа</t>
  </si>
  <si>
    <t>- Ø 60 (цм)</t>
  </si>
  <si>
    <t>- Ø 80 (цм)</t>
  </si>
  <si>
    <t>- 80×80 (цм)</t>
  </si>
  <si>
    <t>Укупно А:</t>
  </si>
  <si>
    <t>Б</t>
  </si>
  <si>
    <t xml:space="preserve">Пражњење сепаратора масти и масних јама </t>
  </si>
  <si>
    <t>Пражњење аутоматских сепаратора масти директним пребацивањем у цистерну.</t>
  </si>
  <si>
    <t>Пражњење масне јаме и сепаратора који немају аутоматско испирање усисивањем талога специјалним пумпама директно у цистерну са прањем јаме и сепаратора водом под притиском и поновним усисавањем отпадних вода.</t>
  </si>
  <si>
    <t xml:space="preserve">Сервисни преглед и контрола рада аутоматских сепаратора масти и препумпног дела уређаја, који се састоји од следећих радњи: </t>
  </si>
  <si>
    <t>- општи визуелни преглед (чврстоћа, интегритет резервоара, чистоћа и сл.) спољашњег дела препумпне станице и потисне арматуре;</t>
  </si>
  <si>
    <t>- контрола функционалности обе пумпе препумпног уређаја (пробни рад сваке пумпе појединачно);</t>
  </si>
  <si>
    <t>- контрола (мерење и евидентирање) електричних радних параметара: вредности струје по фазама и радни напон. Мерење се врши појединачно за сваку пумпу, у условима радног оптерећења – уколико није могуће постићи услове радног оптерећења (додатну количину отпадне воде за препумпавање) или пумпа буде ван погона (под алармом, у квару или сл.) ово мерење се не изводи;</t>
  </si>
  <si>
    <t>- провера заптивања спојева потисне арматуре (по потреби замена заптивки и сл.);</t>
  </si>
  <si>
    <t>- контрола и подешавање система пнеуматског надзора нивоа отпадне воде у резервоару (ваздушни компресор, пнеуматска црева и цев);</t>
  </si>
  <si>
    <t>- преглед и чишћење неповратних вентила;</t>
  </si>
  <si>
    <t>- демонтажа пумпне јединице, чишћење унутрашњости резервоара, визуелни преглед и чишћење радних кола (усис, кућиште и сл.) и по завршетку, монтажа пумпних јединица назад на резервоар;</t>
  </si>
  <si>
    <t>- пробни рад обе пумпе како би се потврдила функционалност пумпи на крају сервиса;</t>
  </si>
  <si>
    <t>- спољно чишћење препумпне станице и припадајуће потисне арматуре;</t>
  </si>
  <si>
    <t xml:space="preserve">НАПОМЕНА: У току гарантног рока на сепаратору масти у објекту у Омладинских бригада 1 се сваких 6 месеци врши сервисни преглед и контрола рада, а на осталим сепараторима масти једном годишње.  </t>
  </si>
  <si>
    <t>Немањина 22-26 (сепаратор масти ACO Lipumax P-DA)</t>
  </si>
  <si>
    <t>Бул. краља Александра 15 (сепаратор масти ACO LIPURAT-RA)</t>
  </si>
  <si>
    <t>Омладинских бригада 1 (сепаратор масти ACO LipuJET-P-OAP)</t>
  </si>
  <si>
    <t>Укупно Б:</t>
  </si>
  <si>
    <t>Укупно А + Б:</t>
  </si>
  <si>
    <t>Количина (+/-20%)</t>
  </si>
  <si>
    <t>Немањина 22-26      запремина: 1700л</t>
  </si>
  <si>
    <t>Омладинских бригада 1   запремина :1430л</t>
  </si>
  <si>
    <t>Булевар краља Александра 15 запремина: 915л</t>
  </si>
  <si>
    <r>
      <t xml:space="preserve">                                   </t>
    </r>
    <r>
      <rPr>
        <b/>
        <sz val="11"/>
        <color theme="1"/>
        <rFont val="Times New Roman"/>
        <family val="1"/>
      </rPr>
      <t xml:space="preserve"> Прилог 2</t>
    </r>
  </si>
  <si>
    <t>Спецификација са структуром понуђене цене</t>
  </si>
  <si>
    <t>и пражњење сепаратора масти и масних јама</t>
  </si>
  <si>
    <t xml:space="preserve">Услуге одгушења и одржавања канализационих инсталација и сливника </t>
  </si>
  <si>
    <t>Напомена:</t>
  </si>
  <si>
    <t>*У цену услуге урачунати рад возила, рад стручне екипе, трошкове транспорта, трошкове депоновања извученог талога на депонију и трошкове</t>
  </si>
  <si>
    <t xml:space="preserve"> потребне за категоризацију  отпада, која се врши у акредитованој лабораторији, као и све остале зависне трошкове.</t>
  </si>
  <si>
    <t>*У зависности од потреба, Наручилац задржава право да повећа/умањи количине за све позиције (+/- 20%), без закључивања посебног анекса уговора,</t>
  </si>
  <si>
    <t>уколико се наведеним одступањем по позицијама наведеним у Прилогу 2 не повећава вредност уговора.</t>
  </si>
  <si>
    <t>Потпис овлашћеног лица</t>
  </si>
  <si>
    <t xml:space="preserve">                              _________________________________________</t>
  </si>
  <si>
    <t>Јед. цена без ПДВ</t>
  </si>
  <si>
    <t>Јед. цена са ПДВ</t>
  </si>
  <si>
    <t>Укупно без ПДВ (4x5)</t>
  </si>
  <si>
    <t>Укупно са ПДВ (4x6)</t>
  </si>
  <si>
    <t>Испирање шахти кишне и фекалне канализације са коришћењем п.п. спољних хидраната и црева са млазницом. Обрачун по комаду.</t>
  </si>
  <si>
    <t>м1</t>
  </si>
  <si>
    <t xml:space="preserve">Прочишћавање (одгушење) и испирање вертикала и хоризонтала кишне и фекалне канализације, према излазу, специјалном сајлом типа „ROTENBERGER“ (или одговарајуће) на електрични погон, са коришћењем додатних висококвалитетних глодала различитих пречника за отклањање наноса камена и талога уз коришћење п.п. хидраната и хидрантских црева са млазницама.Обрачун по м1. </t>
  </si>
  <si>
    <t>Отварање и формирање ревизионих отвора на ливено-гвозденим и керамичким цевима, са свим потребним алатима и фасонским деловима, а ради убацивања електричне сајле за одчепљење. Обрачун по комаду.</t>
  </si>
  <si>
    <t>Прочишћавање (одгушење са усисавањем и продувавањем) вертикала и хоризонтала кишне и фекалне канализације ангажовањем посебног возила са специјалном високопритисном пумпом која развија притисак од цц. 200 бара, са коришћењем свих потребних алата и уређаја. Обрачун по h.</t>
  </si>
  <si>
    <t>Прочишћавање од чврстих наслага на цевима (одгушивање са усисавањем и продувавањем) вертикала и хоризонтала кишне и фекалне канализације ангажовањем посебног возила са специјалном високопритисном пумпом која развија притисак цц. 800 бара, са коришћењем свих потребниих алата и уређаја. Обрачун по h.</t>
  </si>
  <si>
    <t>Краља Милана 14, запремина: 2270л</t>
  </si>
  <si>
    <t>Немањина 11, запремина: 1100л</t>
  </si>
  <si>
    <t>Кнеза Милоша 20, запремина :1100л</t>
  </si>
  <si>
    <t>Кнеза Милоша 24-26, запремина: 650л</t>
  </si>
  <si>
    <t>Чишћење цевовода у кухињама ресторана од наслага масти и нечистоћа, водом под високим притиском уз употребу одговарајућег алата-дизне.</t>
  </si>
  <si>
    <r>
      <t xml:space="preserve">Пречишћавање (одгушење) и испирање вертикала и хоризонтала кишне и фекалне канализације механичким бушилицама и глодалима наменски израђеним за ову </t>
    </r>
    <r>
      <rPr>
        <sz val="10.5"/>
        <rFont val="Times New Roman"/>
        <family val="1"/>
      </rPr>
      <t xml:space="preserve">врсту услуга </t>
    </r>
    <r>
      <rPr>
        <sz val="10.5"/>
        <color theme="1"/>
        <rFont val="Times New Roman"/>
        <family val="1"/>
      </rPr>
      <t>уз коришћење п.п. хидраната хидрантским цевима са млазницама. Обрачун по м</t>
    </r>
    <r>
      <rPr>
        <vertAlign val="superscript"/>
        <sz val="10.5"/>
        <color theme="1"/>
        <rFont val="Times New Roman"/>
        <family val="1"/>
      </rPr>
      <t>1</t>
    </r>
    <r>
      <rPr>
        <sz val="10.5"/>
        <color theme="1"/>
        <rFont val="Times New Roman"/>
        <family val="1"/>
      </rPr>
      <t>.</t>
    </r>
  </si>
  <si>
    <r>
      <t>Ручно вађење наноса (талога фекалија) од земље, лишћа, песка, утовар у канте, изношење, утовар у возило и одвожење на место предвиђено за истовар фекалних материјала (испиралиште на Ади Хуји).</t>
    </r>
    <r>
      <rPr>
        <sz val="10.5"/>
        <rFont val="Times New Roman"/>
        <family val="1"/>
      </rPr>
      <t xml:space="preserve"> За ове услуге к</t>
    </r>
    <r>
      <rPr>
        <sz val="10.5"/>
        <color theme="1"/>
        <rFont val="Times New Roman"/>
        <family val="1"/>
      </rPr>
      <t>ористити радну снагу, обучену за рад са фекалијама у посебним условима, вакцинисану заштитним вакцинама и опремљену специјалном заштитном опремом. Обрачун по h.</t>
    </r>
  </si>
  <si>
    <t xml:space="preserve"> достављање сервисног извештаја Наручиоцу о извршеним услугама, утрошеном материјалу и упозорење на потребне додатне услуге (услуге који не спадају у горе наведени опсег услуга редовног сервиса а потребни су за одржавање пуне функционалности уређаја), уколико је потреба за таквим услугама утврђена.I61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</si>
</sst>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Times New Roman"/>
      <family val="1"/>
    </font>
    <font>
      <b/>
      <sz val="12"/>
      <color theme="1"/>
      <name val="Times New Roman"/>
      <family val="1"/>
    </font>
    <font>
      <b/>
      <sz val="10.5"/>
      <color theme="1"/>
      <name val="Times New Roman"/>
      <family val="1"/>
    </font>
    <font>
      <sz val="10.5"/>
      <color theme="1"/>
      <name val="Times New Roman"/>
      <family val="1"/>
    </font>
    <font>
      <vertAlign val="superscript"/>
      <sz val="10.5"/>
      <color theme="1"/>
      <name val="Times New Roman"/>
      <family val="1"/>
    </font>
    <font>
      <sz val="11"/>
      <color theme="1"/>
      <name val="Times New Roman"/>
      <family val="1"/>
    </font>
    <font>
      <sz val="12"/>
      <color theme="1"/>
      <name val="Times New Roman"/>
      <family val="1"/>
    </font>
    <font>
      <sz val="10"/>
      <color theme="1"/>
      <name val="Times New Roman"/>
      <family val="1"/>
    </font>
    <font>
      <sz val="10.5"/>
      <name val="Times New Roman"/>
      <family val="1"/>
    </font>
  </fonts>
  <fills count="4">
    <fill>
      <patternFill patternType="none"/>
    </fill>
    <fill>
      <patternFill patternType="gray125"/>
    </fill>
    <fill>
      <patternFill patternType="solid">
        <fgColor rgb="FFE7E6E6"/>
        <bgColor indexed="64"/>
      </patternFill>
    </fill>
    <fill>
      <patternFill patternType="solid">
        <fgColor rgb="FFD9D9D9"/>
        <bgColor indexed="64"/>
      </patternFill>
    </fill>
  </fills>
  <borders count="11">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56">
    <xf numFmtId="0" fontId="0" fillId="0" borderId="0" xfId="0"/>
    <xf numFmtId="0" fontId="1" fillId="2" borderId="7"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4" fillId="0" borderId="7" xfId="0" applyFont="1" applyBorder="1" applyAlignment="1">
      <alignment horizontal="justify" vertical="center" wrapText="1"/>
    </xf>
    <xf numFmtId="0" fontId="4" fillId="0" borderId="7" xfId="0" applyFont="1" applyBorder="1" applyAlignment="1">
      <alignment horizontal="center" vertical="center" wrapText="1"/>
    </xf>
    <xf numFmtId="0" fontId="1" fillId="0" borderId="3" xfId="0" applyFont="1" applyBorder="1" applyAlignment="1">
      <alignment horizontal="center" vertical="center" wrapText="1"/>
    </xf>
    <xf numFmtId="0" fontId="6" fillId="0" borderId="7" xfId="0" applyFont="1" applyBorder="1" applyAlignment="1">
      <alignment horizontal="justify" vertical="center" wrapText="1"/>
    </xf>
    <xf numFmtId="0" fontId="6" fillId="0" borderId="7" xfId="0" applyFont="1" applyBorder="1" applyAlignment="1">
      <alignment horizontal="center" vertical="center" wrapText="1"/>
    </xf>
    <xf numFmtId="0" fontId="6" fillId="0" borderId="7" xfId="0" applyFont="1" applyBorder="1" applyAlignment="1">
      <alignment vertical="center" wrapText="1"/>
    </xf>
    <xf numFmtId="0" fontId="6" fillId="0" borderId="6" xfId="0" applyFont="1" applyBorder="1" applyAlignment="1">
      <alignment horizontal="justify" vertical="center" wrapText="1"/>
    </xf>
    <xf numFmtId="0" fontId="6" fillId="0" borderId="0" xfId="0" applyFont="1" applyAlignment="1">
      <alignment vertical="center" wrapText="1"/>
    </xf>
    <xf numFmtId="0" fontId="6" fillId="0" borderId="5" xfId="0" applyFont="1" applyBorder="1" applyAlignment="1">
      <alignment horizontal="justify" vertical="center" wrapText="1"/>
    </xf>
    <xf numFmtId="0" fontId="1" fillId="0" borderId="6" xfId="0" applyFont="1" applyBorder="1" applyAlignment="1">
      <alignment horizontal="justify" vertical="center" wrapText="1"/>
    </xf>
    <xf numFmtId="0" fontId="6" fillId="0" borderId="2" xfId="0" applyFont="1" applyBorder="1" applyAlignment="1">
      <alignment vertical="center" wrapText="1"/>
    </xf>
    <xf numFmtId="0" fontId="6" fillId="0" borderId="6" xfId="0" applyFont="1" applyBorder="1" applyAlignment="1">
      <alignment vertical="center" wrapText="1"/>
    </xf>
    <xf numFmtId="0" fontId="6" fillId="0" borderId="3" xfId="0" applyFont="1" applyBorder="1" applyAlignment="1">
      <alignment vertical="center" wrapText="1"/>
    </xf>
    <xf numFmtId="0" fontId="0" fillId="0" borderId="0" xfId="0" applyAlignment="1">
      <alignment horizontal="center"/>
    </xf>
    <xf numFmtId="0" fontId="8" fillId="0" borderId="0" xfId="0" applyFont="1" applyAlignment="1">
      <alignment horizontal="left"/>
    </xf>
    <xf numFmtId="4" fontId="4" fillId="0" borderId="7" xfId="0" applyNumberFormat="1" applyFont="1" applyBorder="1" applyAlignment="1">
      <alignment horizontal="center" vertical="center" wrapText="1"/>
    </xf>
    <xf numFmtId="4" fontId="6" fillId="0" borderId="7" xfId="0" applyNumberFormat="1" applyFont="1" applyBorder="1" applyAlignment="1">
      <alignment horizontal="center" vertical="center" wrapText="1"/>
    </xf>
    <xf numFmtId="4" fontId="6" fillId="3" borderId="7" xfId="0" applyNumberFormat="1" applyFont="1" applyFill="1" applyBorder="1" applyAlignment="1">
      <alignment horizontal="center" vertical="center" wrapText="1"/>
    </xf>
    <xf numFmtId="0" fontId="2" fillId="0" borderId="9" xfId="0" applyFont="1" applyBorder="1" applyAlignment="1">
      <alignment horizontal="right" vertical="center" wrapText="1"/>
    </xf>
    <xf numFmtId="0" fontId="2" fillId="0" borderId="8" xfId="0" applyFont="1" applyBorder="1" applyAlignment="1">
      <alignment horizontal="right" vertical="center" wrapText="1"/>
    </xf>
    <xf numFmtId="0" fontId="2" fillId="0" borderId="10" xfId="0" applyFont="1" applyBorder="1" applyAlignment="1">
      <alignment horizontal="right" vertical="center" wrapText="1"/>
    </xf>
    <xf numFmtId="0" fontId="2" fillId="0" borderId="4" xfId="0" applyFont="1" applyBorder="1" applyAlignment="1">
      <alignment horizontal="right" vertical="center" wrapText="1"/>
    </xf>
    <xf numFmtId="0" fontId="6" fillId="0" borderId="8" xfId="0" applyFont="1" applyBorder="1" applyAlignment="1">
      <alignment horizontal="center" vertical="center"/>
    </xf>
    <xf numFmtId="0" fontId="7" fillId="0" borderId="8" xfId="0" applyFont="1" applyBorder="1" applyAlignment="1">
      <alignment horizontal="center" vertical="center"/>
    </xf>
    <xf numFmtId="4" fontId="6" fillId="0" borderId="1" xfId="0" applyNumberFormat="1" applyFont="1" applyBorder="1" applyAlignment="1">
      <alignment horizontal="center" vertical="center" wrapText="1"/>
    </xf>
    <xf numFmtId="4" fontId="6" fillId="0" borderId="2" xfId="0" applyNumberFormat="1" applyFont="1" applyBorder="1" applyAlignment="1">
      <alignment horizontal="center" vertical="center" wrapText="1"/>
    </xf>
    <xf numFmtId="4" fontId="6" fillId="0" borderId="3"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vertical="center" wrapText="1"/>
    </xf>
    <xf numFmtId="0" fontId="2" fillId="0" borderId="10" xfId="0" applyFont="1" applyBorder="1" applyAlignment="1">
      <alignment vertical="center" wrapText="1"/>
    </xf>
    <xf numFmtId="0" fontId="2" fillId="0" borderId="4" xfId="0" applyFont="1" applyBorder="1" applyAlignment="1">
      <alignment vertical="center" wrapText="1"/>
    </xf>
    <xf numFmtId="0" fontId="0" fillId="0" borderId="0" xfId="0" applyAlignment="1">
      <alignment horizontal="center"/>
    </xf>
    <xf numFmtId="0" fontId="1" fillId="0" borderId="0" xfId="0" applyFont="1" applyAlignment="1">
      <alignment horizontal="center"/>
    </xf>
    <xf numFmtId="0" fontId="6" fillId="0" borderId="0" xfId="0" applyFont="1" applyAlignment="1">
      <alignment horizontal="center"/>
    </xf>
    <xf numFmtId="0" fontId="8" fillId="0" borderId="0" xfId="0" applyFont="1" applyAlignment="1">
      <alignment horizontal="left"/>
    </xf>
    <xf numFmtId="0" fontId="6" fillId="0" borderId="9" xfId="0" applyFont="1" applyBorder="1" applyAlignment="1">
      <alignment vertical="center" wrapText="1"/>
    </xf>
    <xf numFmtId="0" fontId="6" fillId="0" borderId="10" xfId="0" applyFont="1" applyBorder="1" applyAlignment="1">
      <alignment vertical="center" wrapText="1"/>
    </xf>
    <xf numFmtId="0" fontId="6" fillId="0" borderId="4" xfId="0" applyFont="1" applyBorder="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textRotation="90" wrapText="1"/>
    </xf>
    <xf numFmtId="0" fontId="1" fillId="2" borderId="2" xfId="0" applyFont="1" applyFill="1" applyBorder="1" applyAlignment="1">
      <alignment horizontal="center" vertical="center" textRotation="90" wrapText="1"/>
    </xf>
    <xf numFmtId="0" fontId="1" fillId="2" borderId="3" xfId="0" applyFont="1" applyFill="1" applyBorder="1" applyAlignment="1">
      <alignment horizontal="center" vertical="center" textRotation="90"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6"/>
  <sheetViews>
    <sheetView tabSelected="1" topLeftCell="A49" workbookViewId="0">
      <selection activeCell="A56" sqref="A56:H56"/>
    </sheetView>
  </sheetViews>
  <sheetFormatPr defaultRowHeight="14.5" x14ac:dyDescent="0.35"/>
  <cols>
    <col min="1" max="1" width="5.6328125" customWidth="1"/>
    <col min="2" max="2" width="44.453125" customWidth="1"/>
    <col min="3" max="3" width="9.36328125" customWidth="1"/>
    <col min="4" max="4" width="11.36328125" customWidth="1"/>
    <col min="5" max="5" width="12.90625" customWidth="1"/>
    <col min="6" max="6" width="12.6328125" customWidth="1"/>
    <col min="7" max="7" width="13.08984375" customWidth="1"/>
    <col min="8" max="8" width="14.08984375" customWidth="1"/>
  </cols>
  <sheetData>
    <row r="1" spans="1:8" x14ac:dyDescent="0.35">
      <c r="F1" s="43" t="s">
        <v>52</v>
      </c>
      <c r="G1" s="43"/>
    </row>
    <row r="2" spans="1:8" x14ac:dyDescent="0.35">
      <c r="B2" s="44" t="s">
        <v>53</v>
      </c>
      <c r="C2" s="43"/>
      <c r="D2" s="43"/>
      <c r="E2" s="43"/>
      <c r="F2" s="43"/>
      <c r="G2" s="43"/>
    </row>
    <row r="4" spans="1:8" x14ac:dyDescent="0.35">
      <c r="B4" s="45" t="s">
        <v>55</v>
      </c>
      <c r="C4" s="45"/>
      <c r="D4" s="45"/>
      <c r="E4" s="45"/>
      <c r="F4" s="45"/>
      <c r="G4" s="45"/>
      <c r="H4" s="45"/>
    </row>
    <row r="5" spans="1:8" ht="16" thickBot="1" x14ac:dyDescent="0.4">
      <c r="A5" s="27" t="s">
        <v>54</v>
      </c>
      <c r="B5" s="28"/>
      <c r="C5" s="28"/>
      <c r="D5" s="28"/>
      <c r="E5" s="28"/>
      <c r="F5" s="28"/>
      <c r="G5" s="28"/>
      <c r="H5" s="28"/>
    </row>
    <row r="6" spans="1:8" x14ac:dyDescent="0.35">
      <c r="A6" s="53" t="s">
        <v>0</v>
      </c>
      <c r="B6" s="50" t="s">
        <v>1</v>
      </c>
      <c r="C6" s="53" t="s">
        <v>2</v>
      </c>
      <c r="D6" s="50" t="s">
        <v>48</v>
      </c>
      <c r="E6" s="50" t="s">
        <v>63</v>
      </c>
      <c r="F6" s="50" t="s">
        <v>64</v>
      </c>
      <c r="G6" s="50" t="s">
        <v>65</v>
      </c>
      <c r="H6" s="50" t="s">
        <v>66</v>
      </c>
    </row>
    <row r="7" spans="1:8" x14ac:dyDescent="0.35">
      <c r="A7" s="54"/>
      <c r="B7" s="51"/>
      <c r="C7" s="54"/>
      <c r="D7" s="51"/>
      <c r="E7" s="51"/>
      <c r="F7" s="51"/>
      <c r="G7" s="51"/>
      <c r="H7" s="51"/>
    </row>
    <row r="8" spans="1:8" ht="24.75" customHeight="1" thickBot="1" x14ac:dyDescent="0.4">
      <c r="A8" s="55"/>
      <c r="B8" s="52"/>
      <c r="C8" s="55"/>
      <c r="D8" s="52"/>
      <c r="E8" s="52"/>
      <c r="F8" s="52"/>
      <c r="G8" s="52"/>
      <c r="H8" s="52"/>
    </row>
    <row r="9" spans="1:8" ht="15" thickBot="1" x14ac:dyDescent="0.4">
      <c r="A9" s="2">
        <v>1</v>
      </c>
      <c r="B9" s="1">
        <v>2</v>
      </c>
      <c r="C9" s="1">
        <v>3</v>
      </c>
      <c r="D9" s="1">
        <v>4</v>
      </c>
      <c r="E9" s="1">
        <v>5</v>
      </c>
      <c r="F9" s="1">
        <v>6</v>
      </c>
      <c r="G9" s="1">
        <v>7</v>
      </c>
      <c r="H9" s="1">
        <v>8</v>
      </c>
    </row>
    <row r="10" spans="1:8" ht="31.5" customHeight="1" thickBot="1" x14ac:dyDescent="0.4">
      <c r="A10" s="3" t="s">
        <v>3</v>
      </c>
      <c r="B10" s="40" t="s">
        <v>4</v>
      </c>
      <c r="C10" s="41"/>
      <c r="D10" s="41"/>
      <c r="E10" s="41"/>
      <c r="F10" s="41"/>
      <c r="G10" s="41"/>
      <c r="H10" s="42"/>
    </row>
    <row r="11" spans="1:8" ht="47.25" customHeight="1" thickBot="1" x14ac:dyDescent="0.4">
      <c r="A11" s="4" t="s">
        <v>5</v>
      </c>
      <c r="B11" s="5" t="s">
        <v>6</v>
      </c>
      <c r="C11" s="6" t="s">
        <v>7</v>
      </c>
      <c r="D11" s="6">
        <v>50</v>
      </c>
      <c r="E11" s="20">
        <v>1</v>
      </c>
      <c r="F11" s="20">
        <v>1.2</v>
      </c>
      <c r="G11" s="20">
        <v>50</v>
      </c>
      <c r="H11" s="20">
        <v>60</v>
      </c>
    </row>
    <row r="12" spans="1:8" ht="132.75" customHeight="1" thickBot="1" x14ac:dyDescent="0.4">
      <c r="A12" s="4" t="s">
        <v>8</v>
      </c>
      <c r="B12" s="5" t="s">
        <v>69</v>
      </c>
      <c r="C12" s="6" t="s">
        <v>9</v>
      </c>
      <c r="D12" s="6">
        <v>1700</v>
      </c>
      <c r="E12" s="20">
        <v>485</v>
      </c>
      <c r="F12" s="20">
        <v>480</v>
      </c>
      <c r="G12" s="20">
        <f>E12*D12</f>
        <v>824500</v>
      </c>
      <c r="H12" s="20">
        <f>G12*1.2</f>
        <v>989400</v>
      </c>
    </row>
    <row r="13" spans="1:8" ht="102.75" customHeight="1" thickBot="1" x14ac:dyDescent="0.4">
      <c r="A13" s="4" t="s">
        <v>10</v>
      </c>
      <c r="B13" s="5" t="s">
        <v>78</v>
      </c>
      <c r="C13" s="6" t="s">
        <v>9</v>
      </c>
      <c r="D13" s="6">
        <v>100</v>
      </c>
      <c r="E13" s="20">
        <v>1</v>
      </c>
      <c r="F13" s="20">
        <v>1.2</v>
      </c>
      <c r="G13" s="20">
        <v>100</v>
      </c>
      <c r="H13" s="20">
        <v>120</v>
      </c>
    </row>
    <row r="14" spans="1:8" ht="63.75" customHeight="1" thickBot="1" x14ac:dyDescent="0.4">
      <c r="A14" s="4" t="s">
        <v>11</v>
      </c>
      <c r="B14" s="5" t="s">
        <v>67</v>
      </c>
      <c r="C14" s="6" t="s">
        <v>12</v>
      </c>
      <c r="D14" s="6">
        <v>50</v>
      </c>
      <c r="E14" s="20">
        <v>1</v>
      </c>
      <c r="F14" s="20">
        <v>1.2</v>
      </c>
      <c r="G14" s="20">
        <v>50</v>
      </c>
      <c r="H14" s="20">
        <v>60</v>
      </c>
    </row>
    <row r="15" spans="1:8" ht="140.25" customHeight="1" thickBot="1" x14ac:dyDescent="0.4">
      <c r="A15" s="4" t="s">
        <v>13</v>
      </c>
      <c r="B15" s="5" t="s">
        <v>79</v>
      </c>
      <c r="C15" s="6" t="s">
        <v>7</v>
      </c>
      <c r="D15" s="6">
        <v>50</v>
      </c>
      <c r="E15" s="20">
        <v>1</v>
      </c>
      <c r="F15" s="20">
        <v>1.2</v>
      </c>
      <c r="G15" s="20">
        <v>50</v>
      </c>
      <c r="H15" s="20">
        <v>60</v>
      </c>
    </row>
    <row r="16" spans="1:8" ht="102.75" customHeight="1" thickBot="1" x14ac:dyDescent="0.4">
      <c r="A16" s="7" t="s">
        <v>14</v>
      </c>
      <c r="B16" s="8" t="s">
        <v>70</v>
      </c>
      <c r="C16" s="9" t="s">
        <v>12</v>
      </c>
      <c r="D16" s="9">
        <v>10</v>
      </c>
      <c r="E16" s="21">
        <v>1</v>
      </c>
      <c r="F16" s="21">
        <v>1.2</v>
      </c>
      <c r="G16" s="21">
        <v>10</v>
      </c>
      <c r="H16" s="21">
        <v>12</v>
      </c>
    </row>
    <row r="17" spans="1:8" ht="105" customHeight="1" thickBot="1" x14ac:dyDescent="0.4">
      <c r="A17" s="7" t="s">
        <v>15</v>
      </c>
      <c r="B17" s="8" t="s">
        <v>71</v>
      </c>
      <c r="C17" s="9" t="s">
        <v>7</v>
      </c>
      <c r="D17" s="9">
        <v>45</v>
      </c>
      <c r="E17" s="21">
        <v>4200</v>
      </c>
      <c r="F17" s="21">
        <v>5040</v>
      </c>
      <c r="G17" s="21">
        <v>189000</v>
      </c>
      <c r="H17" s="21">
        <v>226800</v>
      </c>
    </row>
    <row r="18" spans="1:8" ht="116.25" customHeight="1" thickBot="1" x14ac:dyDescent="0.4">
      <c r="A18" s="7" t="s">
        <v>16</v>
      </c>
      <c r="B18" s="8" t="s">
        <v>72</v>
      </c>
      <c r="C18" s="9" t="s">
        <v>7</v>
      </c>
      <c r="D18" s="9">
        <v>10</v>
      </c>
      <c r="E18" s="21">
        <v>1</v>
      </c>
      <c r="F18" s="21">
        <v>1.2</v>
      </c>
      <c r="G18" s="21">
        <v>10</v>
      </c>
      <c r="H18" s="21">
        <v>12</v>
      </c>
    </row>
    <row r="19" spans="1:8" ht="96.75" customHeight="1" thickBot="1" x14ac:dyDescent="0.4">
      <c r="A19" s="7" t="s">
        <v>17</v>
      </c>
      <c r="B19" s="8" t="s">
        <v>18</v>
      </c>
      <c r="C19" s="9" t="s">
        <v>19</v>
      </c>
      <c r="D19" s="9">
        <v>50</v>
      </c>
      <c r="E19" s="21">
        <v>100</v>
      </c>
      <c r="F19" s="21">
        <v>120</v>
      </c>
      <c r="G19" s="21">
        <v>5000</v>
      </c>
      <c r="H19" s="21">
        <v>6000</v>
      </c>
    </row>
    <row r="20" spans="1:8" ht="79.5" customHeight="1" thickBot="1" x14ac:dyDescent="0.4">
      <c r="A20" s="7" t="s">
        <v>20</v>
      </c>
      <c r="B20" s="8" t="s">
        <v>21</v>
      </c>
      <c r="C20" s="9" t="s">
        <v>12</v>
      </c>
      <c r="D20" s="9">
        <v>3</v>
      </c>
      <c r="E20" s="21">
        <v>10</v>
      </c>
      <c r="F20" s="21">
        <v>12</v>
      </c>
      <c r="G20" s="21">
        <v>30</v>
      </c>
      <c r="H20" s="21">
        <v>36</v>
      </c>
    </row>
    <row r="21" spans="1:8" ht="15" thickBot="1" x14ac:dyDescent="0.4">
      <c r="A21" s="32" t="s">
        <v>22</v>
      </c>
      <c r="B21" s="47" t="s">
        <v>23</v>
      </c>
      <c r="C21" s="48"/>
      <c r="D21" s="48"/>
      <c r="E21" s="48"/>
      <c r="F21" s="48"/>
      <c r="G21" s="48"/>
      <c r="H21" s="49"/>
    </row>
    <row r="22" spans="1:8" ht="21.75" customHeight="1" thickBot="1" x14ac:dyDescent="0.4">
      <c r="A22" s="33"/>
      <c r="B22" s="8" t="s">
        <v>24</v>
      </c>
      <c r="C22" s="9" t="s">
        <v>12</v>
      </c>
      <c r="D22" s="9">
        <v>2</v>
      </c>
      <c r="E22" s="21">
        <v>3000</v>
      </c>
      <c r="F22" s="21">
        <v>3600</v>
      </c>
      <c r="G22" s="21">
        <v>6000</v>
      </c>
      <c r="H22" s="21">
        <v>7200</v>
      </c>
    </row>
    <row r="23" spans="1:8" ht="20.25" customHeight="1" thickBot="1" x14ac:dyDescent="0.4">
      <c r="A23" s="33"/>
      <c r="B23" s="8" t="s">
        <v>25</v>
      </c>
      <c r="C23" s="9" t="s">
        <v>12</v>
      </c>
      <c r="D23" s="9">
        <v>1</v>
      </c>
      <c r="E23" s="21">
        <v>100</v>
      </c>
      <c r="F23" s="21">
        <v>120</v>
      </c>
      <c r="G23" s="21">
        <v>100</v>
      </c>
      <c r="H23" s="21">
        <v>120</v>
      </c>
    </row>
    <row r="24" spans="1:8" ht="18.75" customHeight="1" thickBot="1" x14ac:dyDescent="0.4">
      <c r="A24" s="34"/>
      <c r="B24" s="8" t="s">
        <v>26</v>
      </c>
      <c r="C24" s="9" t="s">
        <v>12</v>
      </c>
      <c r="D24" s="9">
        <v>1</v>
      </c>
      <c r="E24" s="21">
        <v>100</v>
      </c>
      <c r="F24" s="21">
        <v>120</v>
      </c>
      <c r="G24" s="21">
        <v>100</v>
      </c>
      <c r="H24" s="21">
        <v>120</v>
      </c>
    </row>
    <row r="25" spans="1:8" ht="15.5" thickBot="1" x14ac:dyDescent="0.4">
      <c r="A25" s="23" t="s">
        <v>27</v>
      </c>
      <c r="B25" s="25"/>
      <c r="C25" s="25"/>
      <c r="D25" s="25"/>
      <c r="E25" s="25"/>
      <c r="F25" s="26"/>
      <c r="G25" s="22">
        <f>SUM(G11+G12+G13+G14+G15+G16+G17+G18+G19+G20+G22+G23+G24)</f>
        <v>1025000</v>
      </c>
      <c r="H25" s="22">
        <f>SUM(H11+H12+H13+H14+H15+H16+H17+H18+H19+H20+H22+H23+H24)</f>
        <v>1230000</v>
      </c>
    </row>
    <row r="26" spans="1:8" ht="15.5" thickBot="1" x14ac:dyDescent="0.4">
      <c r="A26" s="3" t="s">
        <v>28</v>
      </c>
      <c r="B26" s="40" t="s">
        <v>29</v>
      </c>
      <c r="C26" s="41"/>
      <c r="D26" s="41"/>
      <c r="E26" s="41"/>
      <c r="F26" s="41"/>
      <c r="G26" s="41"/>
      <c r="H26" s="42"/>
    </row>
    <row r="27" spans="1:8" ht="34.5" customHeight="1" thickBot="1" x14ac:dyDescent="0.4">
      <c r="A27" s="32" t="s">
        <v>5</v>
      </c>
      <c r="B27" s="8" t="s">
        <v>30</v>
      </c>
      <c r="C27" s="35" t="s">
        <v>12</v>
      </c>
      <c r="D27" s="35">
        <v>9</v>
      </c>
      <c r="E27" s="29">
        <v>40000</v>
      </c>
      <c r="F27" s="29">
        <v>48000</v>
      </c>
      <c r="G27" s="29">
        <v>360000</v>
      </c>
      <c r="H27" s="29">
        <v>432000</v>
      </c>
    </row>
    <row r="28" spans="1:8" ht="24" customHeight="1" thickBot="1" x14ac:dyDescent="0.4">
      <c r="A28" s="33"/>
      <c r="B28" s="10" t="s">
        <v>49</v>
      </c>
      <c r="C28" s="36"/>
      <c r="D28" s="36"/>
      <c r="E28" s="30"/>
      <c r="F28" s="30"/>
      <c r="G28" s="30"/>
      <c r="H28" s="30"/>
    </row>
    <row r="29" spans="1:8" ht="27.75" customHeight="1" thickBot="1" x14ac:dyDescent="0.4">
      <c r="A29" s="33"/>
      <c r="B29" s="10" t="s">
        <v>51</v>
      </c>
      <c r="C29" s="36"/>
      <c r="D29" s="36"/>
      <c r="E29" s="30"/>
      <c r="F29" s="30"/>
      <c r="G29" s="30"/>
      <c r="H29" s="30"/>
    </row>
    <row r="30" spans="1:8" ht="23.25" customHeight="1" thickBot="1" x14ac:dyDescent="0.4">
      <c r="A30" s="34"/>
      <c r="B30" s="10" t="s">
        <v>50</v>
      </c>
      <c r="C30" s="39"/>
      <c r="D30" s="39"/>
      <c r="E30" s="31"/>
      <c r="F30" s="31"/>
      <c r="G30" s="31"/>
      <c r="H30" s="31"/>
    </row>
    <row r="31" spans="1:8" ht="87.75" customHeight="1" thickBot="1" x14ac:dyDescent="0.4">
      <c r="A31" s="32" t="s">
        <v>8</v>
      </c>
      <c r="B31" s="8" t="s">
        <v>31</v>
      </c>
      <c r="C31" s="35" t="s">
        <v>12</v>
      </c>
      <c r="D31" s="35">
        <v>10</v>
      </c>
      <c r="E31" s="29">
        <v>45000</v>
      </c>
      <c r="F31" s="29">
        <v>54000</v>
      </c>
      <c r="G31" s="29">
        <v>450000</v>
      </c>
      <c r="H31" s="29">
        <v>540000</v>
      </c>
    </row>
    <row r="32" spans="1:8" ht="24.75" customHeight="1" thickBot="1" x14ac:dyDescent="0.4">
      <c r="A32" s="33"/>
      <c r="B32" s="10" t="s">
        <v>73</v>
      </c>
      <c r="C32" s="36"/>
      <c r="D32" s="36"/>
      <c r="E32" s="30"/>
      <c r="F32" s="30"/>
      <c r="G32" s="30"/>
      <c r="H32" s="30"/>
    </row>
    <row r="33" spans="1:8" ht="22.5" customHeight="1" thickBot="1" x14ac:dyDescent="0.4">
      <c r="A33" s="33"/>
      <c r="B33" s="10" t="s">
        <v>74</v>
      </c>
      <c r="C33" s="36"/>
      <c r="D33" s="36"/>
      <c r="E33" s="30"/>
      <c r="F33" s="30"/>
      <c r="G33" s="30"/>
      <c r="H33" s="30"/>
    </row>
    <row r="34" spans="1:8" ht="24.75" customHeight="1" thickBot="1" x14ac:dyDescent="0.4">
      <c r="A34" s="33"/>
      <c r="B34" s="10" t="s">
        <v>75</v>
      </c>
      <c r="C34" s="36"/>
      <c r="D34" s="36"/>
      <c r="E34" s="30"/>
      <c r="F34" s="30"/>
      <c r="G34" s="30"/>
      <c r="H34" s="30"/>
    </row>
    <row r="35" spans="1:8" ht="24.75" customHeight="1" thickBot="1" x14ac:dyDescent="0.4">
      <c r="A35" s="34"/>
      <c r="B35" s="10" t="s">
        <v>76</v>
      </c>
      <c r="C35" s="39"/>
      <c r="D35" s="39"/>
      <c r="E35" s="31"/>
      <c r="F35" s="31"/>
      <c r="G35" s="31"/>
      <c r="H35" s="31"/>
    </row>
    <row r="36" spans="1:8" ht="69" customHeight="1" thickBot="1" x14ac:dyDescent="0.4">
      <c r="A36" s="7" t="s">
        <v>10</v>
      </c>
      <c r="B36" s="10" t="s">
        <v>77</v>
      </c>
      <c r="C36" s="9" t="s">
        <v>68</v>
      </c>
      <c r="D36" s="9">
        <v>500</v>
      </c>
      <c r="E36" s="21">
        <v>180</v>
      </c>
      <c r="F36" s="21">
        <v>216</v>
      </c>
      <c r="G36" s="21">
        <v>90000</v>
      </c>
      <c r="H36" s="21">
        <v>108000</v>
      </c>
    </row>
    <row r="37" spans="1:8" ht="48.75" customHeight="1" x14ac:dyDescent="0.35">
      <c r="A37" s="32" t="s">
        <v>11</v>
      </c>
      <c r="B37" s="13" t="s">
        <v>32</v>
      </c>
      <c r="C37" s="35" t="s">
        <v>12</v>
      </c>
      <c r="D37" s="35">
        <v>4</v>
      </c>
      <c r="E37" s="29">
        <v>18000</v>
      </c>
      <c r="F37" s="29">
        <v>21600</v>
      </c>
      <c r="G37" s="29">
        <v>72000</v>
      </c>
      <c r="H37" s="29">
        <v>86400</v>
      </c>
    </row>
    <row r="38" spans="1:8" ht="42" customHeight="1" x14ac:dyDescent="0.35">
      <c r="A38" s="33"/>
      <c r="B38" s="11" t="s">
        <v>33</v>
      </c>
      <c r="C38" s="36"/>
      <c r="D38" s="36"/>
      <c r="E38" s="30"/>
      <c r="F38" s="30"/>
      <c r="G38" s="30"/>
      <c r="H38" s="30"/>
    </row>
    <row r="39" spans="1:8" ht="47.25" customHeight="1" x14ac:dyDescent="0.35">
      <c r="A39" s="33"/>
      <c r="B39" s="11" t="s">
        <v>34</v>
      </c>
      <c r="C39" s="36"/>
      <c r="D39" s="36"/>
      <c r="E39" s="30"/>
      <c r="F39" s="30"/>
      <c r="G39" s="30"/>
      <c r="H39" s="30"/>
    </row>
    <row r="40" spans="1:8" ht="146.25" customHeight="1" x14ac:dyDescent="0.35">
      <c r="A40" s="33"/>
      <c r="B40" s="11" t="s">
        <v>35</v>
      </c>
      <c r="C40" s="36"/>
      <c r="D40" s="36"/>
      <c r="E40" s="30"/>
      <c r="F40" s="30"/>
      <c r="G40" s="30"/>
      <c r="H40" s="30"/>
    </row>
    <row r="41" spans="1:8" ht="36" customHeight="1" x14ac:dyDescent="0.35">
      <c r="A41" s="33"/>
      <c r="B41" s="11" t="s">
        <v>36</v>
      </c>
      <c r="C41" s="36"/>
      <c r="D41" s="36"/>
      <c r="E41" s="30"/>
      <c r="F41" s="30"/>
      <c r="G41" s="30"/>
      <c r="H41" s="30"/>
    </row>
    <row r="42" spans="1:8" ht="51" customHeight="1" x14ac:dyDescent="0.35">
      <c r="A42" s="33"/>
      <c r="B42" s="11" t="s">
        <v>37</v>
      </c>
      <c r="C42" s="36"/>
      <c r="D42" s="36"/>
      <c r="E42" s="30"/>
      <c r="F42" s="30"/>
      <c r="G42" s="30"/>
      <c r="H42" s="30"/>
    </row>
    <row r="43" spans="1:8" ht="23.25" customHeight="1" x14ac:dyDescent="0.35">
      <c r="A43" s="33"/>
      <c r="B43" s="11" t="s">
        <v>38</v>
      </c>
      <c r="C43" s="36"/>
      <c r="D43" s="36"/>
      <c r="E43" s="30"/>
      <c r="F43" s="30"/>
      <c r="G43" s="30"/>
      <c r="H43" s="30"/>
    </row>
    <row r="44" spans="1:8" ht="85.5" customHeight="1" x14ac:dyDescent="0.35">
      <c r="A44" s="33"/>
      <c r="B44" s="11" t="s">
        <v>39</v>
      </c>
      <c r="C44" s="36"/>
      <c r="D44" s="36"/>
      <c r="E44" s="30"/>
      <c r="F44" s="30"/>
      <c r="G44" s="30"/>
      <c r="H44" s="30"/>
    </row>
    <row r="45" spans="1:8" ht="47.25" customHeight="1" x14ac:dyDescent="0.35">
      <c r="A45" s="33"/>
      <c r="B45" s="11" t="s">
        <v>40</v>
      </c>
      <c r="C45" s="36"/>
      <c r="D45" s="36"/>
      <c r="E45" s="30"/>
      <c r="F45" s="30"/>
      <c r="G45" s="30"/>
      <c r="H45" s="30"/>
    </row>
    <row r="46" spans="1:8" ht="42.75" customHeight="1" x14ac:dyDescent="0.35">
      <c r="A46" s="33"/>
      <c r="B46" s="11" t="s">
        <v>41</v>
      </c>
      <c r="C46" s="36"/>
      <c r="D46" s="36"/>
      <c r="E46" s="30"/>
      <c r="F46" s="30"/>
      <c r="G46" s="30"/>
      <c r="H46" s="30"/>
    </row>
    <row r="47" spans="1:8" ht="129" customHeight="1" x14ac:dyDescent="0.35">
      <c r="A47" s="33"/>
      <c r="B47" s="11" t="s">
        <v>80</v>
      </c>
      <c r="C47" s="36"/>
      <c r="D47" s="36"/>
      <c r="E47" s="30"/>
      <c r="F47" s="30"/>
      <c r="G47" s="30"/>
      <c r="H47" s="30"/>
    </row>
    <row r="48" spans="1:8" ht="87" customHeight="1" x14ac:dyDescent="0.35">
      <c r="A48" s="33"/>
      <c r="B48" s="14" t="s">
        <v>42</v>
      </c>
      <c r="C48" s="36"/>
      <c r="D48" s="36"/>
      <c r="E48" s="30"/>
      <c r="F48" s="30"/>
      <c r="G48" s="30"/>
      <c r="H48" s="30"/>
    </row>
    <row r="49" spans="1:10" ht="36.75" customHeight="1" x14ac:dyDescent="0.35">
      <c r="A49" s="33"/>
      <c r="B49" s="16" t="s">
        <v>43</v>
      </c>
      <c r="C49" s="37"/>
      <c r="D49" s="36"/>
      <c r="E49" s="30"/>
      <c r="F49" s="30"/>
      <c r="G49" s="30"/>
      <c r="H49" s="30"/>
      <c r="J49" s="12"/>
    </row>
    <row r="50" spans="1:10" ht="41.25" customHeight="1" x14ac:dyDescent="0.35">
      <c r="A50" s="33"/>
      <c r="B50" s="15" t="s">
        <v>44</v>
      </c>
      <c r="C50" s="37"/>
      <c r="D50" s="36"/>
      <c r="E50" s="30"/>
      <c r="F50" s="30"/>
      <c r="G50" s="30"/>
      <c r="H50" s="30"/>
      <c r="J50" s="12"/>
    </row>
    <row r="51" spans="1:10" ht="35.25" customHeight="1" thickBot="1" x14ac:dyDescent="0.4">
      <c r="A51" s="34"/>
      <c r="B51" s="17" t="s">
        <v>45</v>
      </c>
      <c r="C51" s="38"/>
      <c r="D51" s="39"/>
      <c r="E51" s="31"/>
      <c r="F51" s="31"/>
      <c r="G51" s="31"/>
      <c r="H51" s="31"/>
      <c r="J51" s="12"/>
    </row>
    <row r="52" spans="1:10" ht="15.5" thickBot="1" x14ac:dyDescent="0.4">
      <c r="A52" s="23" t="s">
        <v>46</v>
      </c>
      <c r="B52" s="24"/>
      <c r="C52" s="25"/>
      <c r="D52" s="25"/>
      <c r="E52" s="25"/>
      <c r="F52" s="26"/>
      <c r="G52" s="22">
        <f>SUM(G27+G31+G36+G37)</f>
        <v>972000</v>
      </c>
      <c r="H52" s="22">
        <f>SUM(H27+H31+H36+H37)</f>
        <v>1166400</v>
      </c>
    </row>
    <row r="53" spans="1:10" ht="15.5" thickBot="1" x14ac:dyDescent="0.4">
      <c r="A53" s="23" t="s">
        <v>47</v>
      </c>
      <c r="B53" s="25"/>
      <c r="C53" s="25"/>
      <c r="D53" s="25"/>
      <c r="E53" s="25"/>
      <c r="F53" s="26"/>
      <c r="G53" s="22">
        <f>SUM(G25+G52)</f>
        <v>1997000</v>
      </c>
      <c r="H53" s="22">
        <f>SUM(H25+H52)</f>
        <v>2396400</v>
      </c>
    </row>
    <row r="55" spans="1:10" x14ac:dyDescent="0.35">
      <c r="A55" s="45" t="s">
        <v>56</v>
      </c>
      <c r="B55" s="43"/>
    </row>
    <row r="56" spans="1:10" x14ac:dyDescent="0.35">
      <c r="A56" s="46" t="s">
        <v>57</v>
      </c>
      <c r="B56" s="46"/>
      <c r="C56" s="46"/>
      <c r="D56" s="46"/>
      <c r="E56" s="46"/>
      <c r="F56" s="46"/>
      <c r="G56" s="46"/>
      <c r="H56" s="46"/>
    </row>
    <row r="57" spans="1:10" x14ac:dyDescent="0.35">
      <c r="A57" s="46" t="s">
        <v>58</v>
      </c>
      <c r="B57" s="46"/>
      <c r="C57" s="46"/>
      <c r="D57" s="46"/>
      <c r="E57" s="46"/>
      <c r="F57" s="46"/>
      <c r="G57" s="46"/>
      <c r="H57" s="46"/>
    </row>
    <row r="58" spans="1:10" x14ac:dyDescent="0.35">
      <c r="A58" s="19"/>
      <c r="B58" s="19"/>
      <c r="C58" s="19"/>
      <c r="D58" s="19"/>
      <c r="E58" s="19"/>
      <c r="F58" s="19"/>
      <c r="G58" s="19"/>
      <c r="H58" s="19"/>
    </row>
    <row r="59" spans="1:10" x14ac:dyDescent="0.35">
      <c r="A59" s="46" t="s">
        <v>59</v>
      </c>
      <c r="B59" s="46"/>
      <c r="C59" s="46"/>
      <c r="D59" s="46"/>
      <c r="E59" s="46"/>
      <c r="F59" s="46"/>
      <c r="G59" s="46"/>
      <c r="H59" s="46"/>
    </row>
    <row r="60" spans="1:10" x14ac:dyDescent="0.35">
      <c r="A60" s="46" t="s">
        <v>60</v>
      </c>
      <c r="B60" s="46"/>
      <c r="C60" s="46"/>
      <c r="D60" s="46"/>
      <c r="E60" s="46"/>
      <c r="F60" s="46"/>
      <c r="G60" s="46"/>
      <c r="H60" s="46"/>
    </row>
    <row r="65" spans="1:8" x14ac:dyDescent="0.35">
      <c r="A65" s="43" t="s">
        <v>62</v>
      </c>
      <c r="B65" s="43"/>
      <c r="C65" s="43"/>
      <c r="D65" s="43"/>
      <c r="E65" s="43"/>
      <c r="F65" s="43"/>
      <c r="G65" s="43"/>
      <c r="H65" s="43"/>
    </row>
    <row r="66" spans="1:8" x14ac:dyDescent="0.35">
      <c r="A66" s="18"/>
      <c r="B66" s="18"/>
      <c r="C66" s="45" t="s">
        <v>61</v>
      </c>
      <c r="D66" s="45"/>
      <c r="E66" s="45"/>
      <c r="F66" s="45"/>
      <c r="G66" s="18"/>
      <c r="H66" s="18"/>
    </row>
  </sheetData>
  <mergeCells count="47">
    <mergeCell ref="A57:H57"/>
    <mergeCell ref="A59:H59"/>
    <mergeCell ref="A60:H60"/>
    <mergeCell ref="A65:H65"/>
    <mergeCell ref="C66:F66"/>
    <mergeCell ref="F1:G1"/>
    <mergeCell ref="B2:G2"/>
    <mergeCell ref="B4:H4"/>
    <mergeCell ref="A55:B55"/>
    <mergeCell ref="A56:H56"/>
    <mergeCell ref="A21:A24"/>
    <mergeCell ref="B21:H21"/>
    <mergeCell ref="H6:H8"/>
    <mergeCell ref="F6:F8"/>
    <mergeCell ref="E6:E8"/>
    <mergeCell ref="D6:D8"/>
    <mergeCell ref="A6:A8"/>
    <mergeCell ref="B6:B8"/>
    <mergeCell ref="C6:C8"/>
    <mergeCell ref="G6:G8"/>
    <mergeCell ref="B10:H10"/>
    <mergeCell ref="G31:G35"/>
    <mergeCell ref="A25:F25"/>
    <mergeCell ref="B26:H26"/>
    <mergeCell ref="A27:A30"/>
    <mergeCell ref="C27:C30"/>
    <mergeCell ref="D27:D30"/>
    <mergeCell ref="E27:E30"/>
    <mergeCell ref="F27:F30"/>
    <mergeCell ref="G27:G30"/>
    <mergeCell ref="H27:H30"/>
    <mergeCell ref="A52:F52"/>
    <mergeCell ref="A53:F53"/>
    <mergeCell ref="A5:H5"/>
    <mergeCell ref="H31:H35"/>
    <mergeCell ref="A37:A51"/>
    <mergeCell ref="C37:C51"/>
    <mergeCell ref="D37:D51"/>
    <mergeCell ref="E37:E51"/>
    <mergeCell ref="F37:F51"/>
    <mergeCell ref="G37:G51"/>
    <mergeCell ref="H37:H51"/>
    <mergeCell ref="A31:A35"/>
    <mergeCell ref="C31:C35"/>
    <mergeCell ref="D31:D35"/>
    <mergeCell ref="E31:E35"/>
    <mergeCell ref="F31:F35"/>
  </mergeCell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2024-11-06T08:53:56Z</dcterms:modified>
</cp:coreProperties>
</file>