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067841_corp_caixa_gov_br/Documents/Área de Trabalho/"/>
    </mc:Choice>
  </mc:AlternateContent>
  <xr:revisionPtr revIDLastSave="463" documentId="8_{E6F051BC-422F-40B8-95ED-701A24BDC611}" xr6:coauthVersionLast="47" xr6:coauthVersionMax="47" xr10:uidLastSave="{6035ABAA-8334-4EE8-8DB1-911E947F266A}"/>
  <bookViews>
    <workbookView xWindow="-120" yWindow="-120" windowWidth="24240" windowHeight="13020" tabRatio="0" firstSheet="3" activeTab="3" xr2:uid="{F608339B-C078-40C9-BF7A-BAB4299B0B9D}"/>
  </bookViews>
  <sheets>
    <sheet name="Data" sheetId="1" state="hidden" r:id="rId1"/>
    <sheet name="Controller" sheetId="2" state="hidden" r:id="rId2"/>
    <sheet name="Caixinha" sheetId="4" state="hidden" r:id="rId3"/>
    <sheet name="Dashboard" sheetId="3" r:id="rId4"/>
  </sheets>
  <definedNames>
    <definedName name="SegmentaçãodeDados_Mês">#N/A</definedName>
  </definedNames>
  <calcPr calcId="191029"/>
  <pivotCaches>
    <pivotCache cacheId="1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<sst xmlns="http://schemas.openxmlformats.org/spreadsheetml/2006/main" count="260" uniqueCount="82">
  <si>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</si>
  <si>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</si>
  <si>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</si>
  <si>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</si>
  <si>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</si>
  <si>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</si>
  <si>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</si>
  <si>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</si>
  <si>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</si>
  <si>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</si>
  <si>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</si>
  <si>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</si>
  <si>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</si>
  <si>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</si>
  <si>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</si>
  <si>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</si>
  <si>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</si>
  <si>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</si>
  <si>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</si>
  <si>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</si>
  <si>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</si>
  <si>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</si>
  <si>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</si>
  <si>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</si>
  <si>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</si>
  <si>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</si>
  <si>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</si>
  <si>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</si>
  <si>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</si>
  <si>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</si>
  <si>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</si>
  <si>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</si>
  <si>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</si>
  <si>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</si>
  <si>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</si>
  <si>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</si>
  <si>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</si>
  <si>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</si>
  <si>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</si>
  <si>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</si>
  <si>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</si>
  <si>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</si>
  <si>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</si>
  <si>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</si>
  <si>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</si>
  <si>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</si>
  <si>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</si>
  <si>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</si>
  <si>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</si>
  <si>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</si>
  <si>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</si>
  <si>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</si>
  <si>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</si>
  <si>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</si>
  <si>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</si>
  <si>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</si>
  <si>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</si>
  <si>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</si>
  <si>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</si>
  <si>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</si>
  <si>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</si>
  <si>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</si>
  <si>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</si>
  <si>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</si>
  <si>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</si>
  <si>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</si>
  <si>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</si>
  <si>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</si>
  <si>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</si>
  <si>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</si>
  <si>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</si>
  <si>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</si>
  <si>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</si>
  <si>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</si>
  <si>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</si>
  <si>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quanto tive de sáida, sumarizado por categoria em reais</t>
  </si>
  <si>
    <t>Mês</t>
  </si>
  <si>
    <t>Data de Lançamento</t>
  </si>
  <si>
    <t>Depósito Reservado</t>
  </si>
  <si>
    <t>08/11/2025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</si>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</sst>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666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165" fontId="0" fillId="0" borderId="0" xfId="1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 wrapText="1"/>
    </xf>
    <xf numFmtId="14" fontId="0" fillId="5" borderId="0" xfId="0" applyNumberFormat="1" applyFont="1" applyFill="1" applyAlignment="1">
      <alignment horizontal="center" vertical="center"/>
    </xf>
    <xf numFmtId="0" fontId="2" fillId="4" borderId="1" xfId="0" applyFont="1" applyFill="1" applyBorder="1"/>
    <xf numFmtId="44" fontId="0" fillId="0" borderId="0" xfId="1" applyFont="1"/>
  </cellXfs>
  <cellStyles count="2">
    <cellStyle name="Moeda" xfId="1" builtinId="4"/>
    <cellStyle name="Normal" xfId="0" builtinId="0"/>
  </cellStyles>
  <dxfs count="11">
    <dxf>
      <font>
        <b/>
        <i val="0"/>
        <color theme="0" tint="-4.9989318521683403E-2"/>
      </font>
      <border>
        <bottom style="thin">
          <color theme="6"/>
        </bottom>
        <vertical/>
        <horizontal/>
      </border>
    </dxf>
    <dxf>
      <font>
        <color theme="1"/>
      </font>
      <fill>
        <patternFill>
          <fgColor rgb="FF666699"/>
          <bgColor rgb="FF666699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R$&quot;\ #,##0.0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2" defaultTableStyle="TableStyleMedium2" defaultPivotStyle="PivotStyleLight16">
    <tableStyle name="Estilo de Segmentação de Dados 1" pivot="0" table="0" count="0" xr9:uid="{CCF19597-0472-4E41-AE5C-D04E651C57FF}"/>
    <tableStyle name="SlicerStyleDark3 2" pivot="0" table="0" count="10" xr9:uid="{9FDC981C-8395-40FC-8A4B-D0C1F92B7BEC}">
      <tableStyleElement type="wholeTable" dxfId="1"/>
      <tableStyleElement type="headerRow" dxfId="0"/>
    </tableStyle>
  </tableStyles>
  <colors>
    <mruColors>
      <color rgb="FF666699"/>
      <color rgb="FF9966FF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6" tint="-0.249977111117893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theme="6" tint="0.59999389629810485"/>
            </left>
            <right style="thin">
              <color theme="6" tint="0.59999389629810485"/>
            </right>
            <top style="thin">
              <color theme="6" tint="0.59999389629810485"/>
            </top>
            <bottom style="thin">
              <color theme="6" tint="0.59999389629810485"/>
            </bottom>
            <vertical/>
            <horizontal/>
          </border>
        </dxf>
        <dxf>
          <font>
            <color auto="1"/>
          </font>
          <fill>
            <patternFill patternType="solid">
              <fgColor theme="6"/>
              <bgColor theme="6"/>
            </patternFill>
          </fill>
          <border>
            <left style="thin">
              <color theme="6"/>
            </left>
            <right style="thin">
              <color theme="6"/>
            </right>
            <top style="thin">
              <color theme="6"/>
            </top>
            <bottom style="thin">
              <color theme="6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SlicerStyleDark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[Excell DIO.xlsx]Controller!Tabela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666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0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666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Controller!$G$4:$G$6</c:f>
              <c:strCache>
                <c:ptCount val="2"/>
                <c:pt idx="0">
                  <c:v>Renda Fixa</c:v>
                </c:pt>
                <c:pt idx="1">
                  <c:v>Venda de ativos</c:v>
                </c:pt>
              </c:strCache>
            </c:strRef>
          </c:cat>
          <c:val>
            <c:numRef>
              <c:f>Controller!$H$4:$H$6</c:f>
              <c:numCache>
                <c:formatCode>"R$"\ #,##0.00</c:formatCode>
                <c:ptCount val="2"/>
                <c:pt idx="0">
                  <c:v>5000</c:v>
                </c:pt>
                <c:pt idx="1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CF-41BC-99D5-C2BBAE6577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37678191"/>
        <c:axId val="135151903"/>
      </c:barChart>
      <c:catAx>
        <c:axId val="103767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151903"/>
        <c:crosses val="autoZero"/>
        <c:auto val="1"/>
        <c:lblAlgn val="ctr"/>
        <c:lblOffset val="100"/>
        <c:noMultiLvlLbl val="0"/>
      </c:catAx>
      <c:valAx>
        <c:axId val="135151903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037678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[Excell DIO.xlsx]Controller!Tabela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666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1970871562326288E-3"/>
          <c:y val="0"/>
          <c:w val="0.98713166997512169"/>
          <c:h val="0.837478074645608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666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Controller!$C$6:$C$20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Controller!$D$6:$D$20</c:f>
              <c:numCache>
                <c:formatCode>"R$"\ #,##0.00</c:formatCode>
                <c:ptCount val="14"/>
                <c:pt idx="0">
                  <c:v>600</c:v>
                </c:pt>
                <c:pt idx="1">
                  <c:v>250</c:v>
                </c:pt>
                <c:pt idx="2">
                  <c:v>350</c:v>
                </c:pt>
                <c:pt idx="3">
                  <c:v>300</c:v>
                </c:pt>
                <c:pt idx="4">
                  <c:v>220</c:v>
                </c:pt>
                <c:pt idx="5">
                  <c:v>180</c:v>
                </c:pt>
                <c:pt idx="6">
                  <c:v>150</c:v>
                </c:pt>
                <c:pt idx="7">
                  <c:v>250</c:v>
                </c:pt>
                <c:pt idx="8">
                  <c:v>120</c:v>
                </c:pt>
                <c:pt idx="9">
                  <c:v>450</c:v>
                </c:pt>
                <c:pt idx="10">
                  <c:v>200</c:v>
                </c:pt>
                <c:pt idx="11">
                  <c:v>800</c:v>
                </c:pt>
                <c:pt idx="12">
                  <c:v>400</c:v>
                </c:pt>
                <c:pt idx="1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8-4B3C-B362-E42B1A61E4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889930879"/>
        <c:axId val="561376223"/>
      </c:barChart>
      <c:catAx>
        <c:axId val="8899308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1376223"/>
        <c:crosses val="autoZero"/>
        <c:auto val="1"/>
        <c:lblAlgn val="ctr"/>
        <c:lblOffset val="100"/>
        <c:noMultiLvlLbl val="0"/>
      </c:catAx>
      <c:valAx>
        <c:axId val="561376223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88993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4000">
                  <a:srgbClr val="666699">
                    <a:alpha val="46000"/>
                  </a:srgbClr>
                </a:gs>
                <a:gs pos="50000">
                  <a:schemeClr val="bg1">
                    <a:lumMod val="75000"/>
                  </a:schemeClr>
                </a:gs>
                <a:gs pos="100000">
                  <a:schemeClr val="bg1">
                    <a:lumMod val="85000"/>
                    <a:alpha val="60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2F9-4DA8-8231-01ABE19DFE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20616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9-4DA8-8231-01ABE19DFE26}"/>
            </c:ext>
          </c:extLst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F9-4DA8-8231-01ABE19DF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8129759"/>
        <c:axId val="1217989679"/>
      </c:barChart>
      <c:catAx>
        <c:axId val="10381297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7989679"/>
        <c:crosses val="autoZero"/>
        <c:auto val="1"/>
        <c:lblAlgn val="ctr"/>
        <c:lblOffset val="100"/>
        <c:noMultiLvlLbl val="0"/>
      </c:catAx>
      <c:valAx>
        <c:axId val="1217989679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03812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273844</xdr:colOff>
      <xdr:row>8</xdr:row>
      <xdr:rowOff>166688</xdr:rowOff>
    </xdr:from>
    <xdr:to>
      <xdr:col>10</xdr:col>
      <xdr:colOff>309562</xdr:colOff>
      <xdr:row>26</xdr:row>
      <xdr:rowOff>178594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D5A8A06C-EC8A-7083-ECBE-DBFA695DA7EE}"/>
            </a:ext>
          </a:extLst>
        </xdr:cNvPr>
        <xdr:cNvGrpSpPr/>
      </xdr:nvGrpSpPr>
      <xdr:grpSpPr>
        <a:xfrm>
          <a:off x="2095500" y="1690688"/>
          <a:ext cx="5500687" cy="3440906"/>
          <a:chOff x="1035843" y="607219"/>
          <a:chExt cx="5822156" cy="3595688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4038BA13-768E-C369-94FF-69ADCA050C98}"/>
              </a:ext>
            </a:extLst>
          </xdr:cNvPr>
          <xdr:cNvGrpSpPr/>
        </xdr:nvGrpSpPr>
        <xdr:grpSpPr>
          <a:xfrm>
            <a:off x="1035843" y="619128"/>
            <a:ext cx="5822156" cy="3583779"/>
            <a:chOff x="1404939" y="750096"/>
            <a:chExt cx="5822156" cy="3583779"/>
          </a:xfrm>
        </xdr:grpSpPr>
        <xdr:grpSp>
          <xdr:nvGrpSpPr>
            <xdr:cNvPr id="7" name="Agrupar 6">
              <a:extLst>
                <a:ext uri="{FF2B5EF4-FFF2-40B4-BE49-F238E27FC236}">
                  <a16:creationId xmlns:a16="http://schemas.microsoft.com/office/drawing/2014/main" id="{24B5F9AE-9770-FE12-80EA-73DD3DA1354B}"/>
                </a:ext>
              </a:extLst>
            </xdr:cNvPr>
            <xdr:cNvGrpSpPr/>
          </xdr:nvGrpSpPr>
          <xdr:grpSpPr>
            <a:xfrm>
              <a:off x="1404939" y="750096"/>
              <a:ext cx="5822156" cy="3583779"/>
              <a:chOff x="1309688" y="2357439"/>
              <a:chExt cx="6262687" cy="3452810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21776818-F156-61D1-6225-EFA634CEC445}"/>
                  </a:ext>
                </a:extLst>
              </xdr:cNvPr>
              <xdr:cNvSpPr/>
            </xdr:nvSpPr>
            <xdr:spPr>
              <a:xfrm>
                <a:off x="1321593" y="2488406"/>
                <a:ext cx="6250782" cy="3321843"/>
              </a:xfrm>
              <a:prstGeom prst="roundRect">
                <a:avLst/>
              </a:prstGeom>
              <a:solidFill>
                <a:schemeClr val="bg1">
                  <a:lumMod val="9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6" name="Retângulo: Cantos Superiores Arredondados 5">
                <a:extLst>
                  <a:ext uri="{FF2B5EF4-FFF2-40B4-BE49-F238E27FC236}">
                    <a16:creationId xmlns:a16="http://schemas.microsoft.com/office/drawing/2014/main" id="{8B19C611-B7BD-D81B-2862-8A730DA0FC37}"/>
                  </a:ext>
                </a:extLst>
              </xdr:cNvPr>
              <xdr:cNvSpPr/>
            </xdr:nvSpPr>
            <xdr:spPr>
              <a:xfrm>
                <a:off x="1309688" y="2357439"/>
                <a:ext cx="6262687" cy="546872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666699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131D1E01-EE49-46B3-8D0B-373089C39E00}"/>
                </a:ext>
              </a:extLst>
            </xdr:cNvPr>
            <xdr:cNvGraphicFramePr>
              <a:graphicFrameLocks/>
            </xdr:cNvGraphicFramePr>
          </xdr:nvGraphicFramePr>
          <xdr:xfrm>
            <a:off x="1881185" y="1476374"/>
            <a:ext cx="4643439" cy="270271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A9F14F25-2D73-9CE7-9356-5CF9B314C7DB}"/>
                </a:ext>
              </a:extLst>
            </xdr:cNvPr>
            <xdr:cNvSpPr txBox="1"/>
          </xdr:nvSpPr>
          <xdr:spPr>
            <a:xfrm>
              <a:off x="1940719" y="845343"/>
              <a:ext cx="4845843" cy="4048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20" name="Gráfico 19" descr="Verificação da caixa de entrada estrutura de tópicos">
            <a:extLst>
              <a:ext uri="{FF2B5EF4-FFF2-40B4-BE49-F238E27FC236}">
                <a16:creationId xmlns:a16="http://schemas.microsoft.com/office/drawing/2014/main" id="{5C2A0364-35C3-6862-F0F5-0C2060BCC7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119188" y="607219"/>
            <a:ext cx="559593" cy="55959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273844</xdr:colOff>
      <xdr:row>28</xdr:row>
      <xdr:rowOff>110403</xdr:rowOff>
    </xdr:from>
    <xdr:to>
      <xdr:col>20</xdr:col>
      <xdr:colOff>71439</xdr:colOff>
      <xdr:row>49</xdr:row>
      <xdr:rowOff>15154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58C13CAC-C46C-6BAA-9D5B-F1F4A158D23F}"/>
            </a:ext>
          </a:extLst>
        </xdr:cNvPr>
        <xdr:cNvGrpSpPr/>
      </xdr:nvGrpSpPr>
      <xdr:grpSpPr>
        <a:xfrm>
          <a:off x="2095500" y="5444403"/>
          <a:ext cx="11334752" cy="3905251"/>
          <a:chOff x="1035843" y="4452937"/>
          <a:chExt cx="11334751" cy="390525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0ABF4CBE-263D-FD1A-BFB1-9DCD18C4BBC6}"/>
              </a:ext>
            </a:extLst>
          </xdr:cNvPr>
          <xdr:cNvGrpSpPr/>
        </xdr:nvGrpSpPr>
        <xdr:grpSpPr>
          <a:xfrm>
            <a:off x="1035843" y="4452937"/>
            <a:ext cx="11334751" cy="3905251"/>
            <a:chOff x="1000125" y="4976812"/>
            <a:chExt cx="11334751" cy="3905251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914D1BA6-BB18-B93B-957F-37BA471B19A5}"/>
                </a:ext>
              </a:extLst>
            </xdr:cNvPr>
            <xdr:cNvGrpSpPr/>
          </xdr:nvGrpSpPr>
          <xdr:grpSpPr>
            <a:xfrm>
              <a:off x="1000125" y="4976812"/>
              <a:ext cx="11334751" cy="3905251"/>
              <a:chOff x="1059657" y="7393781"/>
              <a:chExt cx="11334751" cy="3905251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4422258F-AAB6-4DC3-9E1B-69EEE64914C0}"/>
                  </a:ext>
                </a:extLst>
              </xdr:cNvPr>
              <xdr:cNvSpPr/>
            </xdr:nvSpPr>
            <xdr:spPr>
              <a:xfrm>
                <a:off x="1059658" y="7462838"/>
                <a:ext cx="11334750" cy="3836194"/>
              </a:xfrm>
              <a:prstGeom prst="roundRect">
                <a:avLst/>
              </a:prstGeom>
              <a:solidFill>
                <a:schemeClr val="bg1">
                  <a:lumMod val="9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8" name="Retângulo: Cantos Superiores Arredondados 7">
                <a:extLst>
                  <a:ext uri="{FF2B5EF4-FFF2-40B4-BE49-F238E27FC236}">
                    <a16:creationId xmlns:a16="http://schemas.microsoft.com/office/drawing/2014/main" id="{2F16591A-1FDD-44E8-A0A0-D59B7BAC7798}"/>
                  </a:ext>
                </a:extLst>
              </xdr:cNvPr>
              <xdr:cNvSpPr/>
            </xdr:nvSpPr>
            <xdr:spPr>
              <a:xfrm>
                <a:off x="1059657" y="7393781"/>
                <a:ext cx="11334749" cy="607217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666699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E56FFF5B-16E2-4930-8598-1AF7D6950ADC}"/>
                </a:ext>
              </a:extLst>
            </xdr:cNvPr>
            <xdr:cNvGraphicFramePr>
              <a:graphicFrameLocks/>
            </xdr:cNvGraphicFramePr>
          </xdr:nvGraphicFramePr>
          <xdr:xfrm>
            <a:off x="1285875" y="5643563"/>
            <a:ext cx="10382249" cy="319087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D69AEC5F-70CA-4C7F-868E-B0DE85B90A88}"/>
                </a:ext>
              </a:extLst>
            </xdr:cNvPr>
            <xdr:cNvSpPr txBox="1"/>
          </xdr:nvSpPr>
          <xdr:spPr>
            <a:xfrm>
              <a:off x="1690687" y="5119687"/>
              <a:ext cx="4845843" cy="4048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22" name="Gráfico 21" descr="Dinheiro voador estrutura de tópicos">
            <a:extLst>
              <a:ext uri="{FF2B5EF4-FFF2-40B4-BE49-F238E27FC236}">
                <a16:creationId xmlns:a16="http://schemas.microsoft.com/office/drawing/2014/main" id="{B5DFDA55-7661-B423-3D2F-3A1D004E05A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202533" y="4512468"/>
            <a:ext cx="547686" cy="54768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1766455</xdr:colOff>
      <xdr:row>15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5" name="Mês">
              <a:extLst>
                <a:ext uri="{FF2B5EF4-FFF2-40B4-BE49-F238E27FC236}">
                  <a16:creationId xmlns:a16="http://schemas.microsoft.com/office/drawing/2014/main" id="{867740C5-8A0E-4962-9565-C1737267F3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05000"/>
              <a:ext cx="1766455" cy="1133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290946</xdr:colOff>
      <xdr:row>0</xdr:row>
      <xdr:rowOff>0</xdr:rowOff>
    </xdr:from>
    <xdr:to>
      <xdr:col>20</xdr:col>
      <xdr:colOff>207818</xdr:colOff>
      <xdr:row>7</xdr:row>
      <xdr:rowOff>119063</xdr:rowOff>
    </xdr:to>
    <xdr:grpSp>
      <xdr:nvGrpSpPr>
        <xdr:cNvPr id="46" name="Agrupar 45">
          <a:extLst>
            <a:ext uri="{FF2B5EF4-FFF2-40B4-BE49-F238E27FC236}">
              <a16:creationId xmlns:a16="http://schemas.microsoft.com/office/drawing/2014/main" id="{7B05FF51-E50B-73EC-5422-7214EC327726}"/>
            </a:ext>
          </a:extLst>
        </xdr:cNvPr>
        <xdr:cNvGrpSpPr/>
      </xdr:nvGrpSpPr>
      <xdr:grpSpPr>
        <a:xfrm>
          <a:off x="2112602" y="0"/>
          <a:ext cx="11454029" cy="1452563"/>
          <a:chOff x="2112602" y="0"/>
          <a:chExt cx="11454029" cy="1452563"/>
        </a:xfrm>
      </xdr:grpSpPr>
      <xdr:sp macro="" textlink="">
        <xdr:nvSpPr>
          <xdr:cNvPr id="30" name="CaixaDeTexto 29">
            <a:extLst>
              <a:ext uri="{FF2B5EF4-FFF2-40B4-BE49-F238E27FC236}">
                <a16:creationId xmlns:a16="http://schemas.microsoft.com/office/drawing/2014/main" id="{696F09FE-92A2-4F40-A35D-00634640F0A0}"/>
              </a:ext>
            </a:extLst>
          </xdr:cNvPr>
          <xdr:cNvSpPr txBox="1"/>
        </xdr:nvSpPr>
        <xdr:spPr>
          <a:xfrm>
            <a:off x="3674486" y="381000"/>
            <a:ext cx="5534241" cy="4502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>
                <a:latin typeface="Segoe UI" panose="020B0502040204020203" pitchFamily="34" charset="0"/>
                <a:cs typeface="Segoe UI" panose="020B0502040204020203" pitchFamily="34" charset="0"/>
              </a:rPr>
              <a:t>Hello,</a:t>
            </a:r>
            <a:r>
              <a:rPr lang="pt-BR" sz="2000" b="1" baseline="0">
                <a:latin typeface="Segoe UI" panose="020B0502040204020203" pitchFamily="34" charset="0"/>
                <a:cs typeface="Segoe UI" panose="020B0502040204020203" pitchFamily="34" charset="0"/>
              </a:rPr>
              <a:t> </a:t>
            </a:r>
            <a:r>
              <a:rPr lang="pt-BR" sz="2000" b="1">
                <a:latin typeface="Segoe UI" panose="020B0502040204020203" pitchFamily="34" charset="0"/>
                <a:cs typeface="Segoe UI" panose="020B0502040204020203" pitchFamily="34" charset="0"/>
              </a:rPr>
              <a:t>Michelle</a:t>
            </a:r>
          </a:p>
        </xdr:txBody>
      </xdr:sp>
      <xdr:sp macro="" textlink="">
        <xdr:nvSpPr>
          <xdr:cNvPr id="31" name="CaixaDeTexto 30">
            <a:extLst>
              <a:ext uri="{FF2B5EF4-FFF2-40B4-BE49-F238E27FC236}">
                <a16:creationId xmlns:a16="http://schemas.microsoft.com/office/drawing/2014/main" id="{370F3B19-BC4D-4C06-BD8D-96065EE85D37}"/>
              </a:ext>
            </a:extLst>
          </xdr:cNvPr>
          <xdr:cNvSpPr txBox="1"/>
        </xdr:nvSpPr>
        <xdr:spPr>
          <a:xfrm>
            <a:off x="3674486" y="879763"/>
            <a:ext cx="5534241" cy="4502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800" b="0">
                <a:solidFill>
                  <a:schemeClr val="bg1">
                    <a:lumMod val="50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Acompanhamento Financeiro</a:t>
            </a:r>
          </a:p>
          <a:p>
            <a:endParaRPr lang="pt-BR" sz="20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35" name="Agrupar 34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6CD25569-6EDA-F953-C359-B57158B60765}"/>
              </a:ext>
            </a:extLst>
          </xdr:cNvPr>
          <xdr:cNvGrpSpPr/>
        </xdr:nvGrpSpPr>
        <xdr:grpSpPr>
          <a:xfrm>
            <a:off x="8326798" y="536865"/>
            <a:ext cx="5239833" cy="450272"/>
            <a:chOff x="8312727" y="536865"/>
            <a:chExt cx="5230091" cy="450272"/>
          </a:xfrm>
        </xdr:grpSpPr>
        <xdr:sp macro="" textlink="">
          <xdr:nvSpPr>
            <xdr:cNvPr id="32" name="Retângulo: Cantos Arredondados 31">
              <a:extLst>
                <a:ext uri="{FF2B5EF4-FFF2-40B4-BE49-F238E27FC236}">
                  <a16:creationId xmlns:a16="http://schemas.microsoft.com/office/drawing/2014/main" id="{A1D5F88C-7086-4F4F-A372-A5406F26B1A6}"/>
                </a:ext>
              </a:extLst>
            </xdr:cNvPr>
            <xdr:cNvSpPr/>
          </xdr:nvSpPr>
          <xdr:spPr>
            <a:xfrm>
              <a:off x="8312727" y="536865"/>
              <a:ext cx="5230091" cy="450272"/>
            </a:xfrm>
            <a:prstGeom prst="roundRect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800">
                  <a:solidFill>
                    <a:schemeClr val="bg2">
                      <a:lumMod val="50000"/>
                    </a:schemeClr>
                  </a:solidFill>
                </a:rPr>
                <a:t>pesquisar</a:t>
              </a:r>
              <a:r>
                <a:rPr lang="pt-BR" sz="1800" baseline="0">
                  <a:solidFill>
                    <a:schemeClr val="bg2">
                      <a:lumMod val="50000"/>
                    </a:schemeClr>
                  </a:solidFill>
                </a:rPr>
                <a:t> dados...</a:t>
              </a:r>
              <a:endParaRPr lang="pt-BR" sz="1800">
                <a:solidFill>
                  <a:schemeClr val="bg2">
                    <a:lumMod val="50000"/>
                  </a:schemeClr>
                </a:solidFill>
              </a:endParaRPr>
            </a:p>
          </xdr:txBody>
        </xdr:sp>
        <xdr:pic>
          <xdr:nvPicPr>
            <xdr:cNvPr id="34" name="Gráfico 33" descr="Lupa com preenchimento sólido">
              <a:extLst>
                <a:ext uri="{FF2B5EF4-FFF2-40B4-BE49-F238E27FC236}">
                  <a16:creationId xmlns:a16="http://schemas.microsoft.com/office/drawing/2014/main" id="{1752BB73-87CD-0B11-A8D5-1CDC3FCFE89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12902046" y="606137"/>
              <a:ext cx="363681" cy="363681"/>
            </a:xfrm>
            <a:prstGeom prst="rect">
              <a:avLst/>
            </a:prstGeom>
          </xdr:spPr>
        </xdr:pic>
      </xdr:grpSp>
      <xdr:grpSp>
        <xdr:nvGrpSpPr>
          <xdr:cNvPr id="41" name="Agrupar 40">
            <a:extLst>
              <a:ext uri="{FF2B5EF4-FFF2-40B4-BE49-F238E27FC236}">
                <a16:creationId xmlns:a16="http://schemas.microsoft.com/office/drawing/2014/main" id="{D490CC8E-E015-9871-A903-A5BEC15CDFC8}"/>
              </a:ext>
            </a:extLst>
          </xdr:cNvPr>
          <xdr:cNvGrpSpPr/>
        </xdr:nvGrpSpPr>
        <xdr:grpSpPr>
          <a:xfrm>
            <a:off x="2112602" y="0"/>
            <a:ext cx="1494992" cy="1452563"/>
            <a:chOff x="2303102" y="0"/>
            <a:chExt cx="1494992" cy="1452563"/>
          </a:xfrm>
        </xdr:grpSpPr>
        <xdr:sp macro="" textlink="">
          <xdr:nvSpPr>
            <xdr:cNvPr id="29" name="Retângulo: Cantos Arredondados 28">
              <a:extLst>
                <a:ext uri="{FF2B5EF4-FFF2-40B4-BE49-F238E27FC236}">
                  <a16:creationId xmlns:a16="http://schemas.microsoft.com/office/drawing/2014/main" id="{631562B4-6117-4810-BAC4-A39D89BFFF67}"/>
                </a:ext>
              </a:extLst>
            </xdr:cNvPr>
            <xdr:cNvSpPr/>
          </xdr:nvSpPr>
          <xdr:spPr>
            <a:xfrm>
              <a:off x="2303102" y="290946"/>
              <a:ext cx="1494992" cy="1161616"/>
            </a:xfrm>
            <a:prstGeom prst="roundRect">
              <a:avLst/>
            </a:prstGeom>
            <a:solidFill>
              <a:srgbClr val="666699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pic>
          <xdr:nvPicPr>
            <xdr:cNvPr id="40" name="Imagem 39" descr="Mascoteria – Mascotes e Personagens 3D – Mascotes incríveis ...">
              <a:extLst>
                <a:ext uri="{FF2B5EF4-FFF2-40B4-BE49-F238E27FC236}">
                  <a16:creationId xmlns:a16="http://schemas.microsoft.com/office/drawing/2014/main" id="{437649C0-AFCD-5934-04EE-52CAF153E288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1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9719" t="10403" r="911" b="14939"/>
            <a:stretch/>
          </xdr:blipFill>
          <xdr:spPr bwMode="auto">
            <a:xfrm>
              <a:off x="2428875" y="0"/>
              <a:ext cx="1166813" cy="1452563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twoCellAnchor>
    <xdr:from>
      <xdr:col>0</xdr:col>
      <xdr:colOff>11906</xdr:colOff>
      <xdr:row>1</xdr:row>
      <xdr:rowOff>154781</xdr:rowOff>
    </xdr:from>
    <xdr:to>
      <xdr:col>1</xdr:col>
      <xdr:colOff>0</xdr:colOff>
      <xdr:row>5</xdr:row>
      <xdr:rowOff>130969</xdr:rowOff>
    </xdr:to>
    <xdr:sp macro="" textlink="">
      <xdr:nvSpPr>
        <xdr:cNvPr id="43" name="Retângulo: Cantos Arredondados 42">
          <a:extLst>
            <a:ext uri="{FF2B5EF4-FFF2-40B4-BE49-F238E27FC236}">
              <a16:creationId xmlns:a16="http://schemas.microsoft.com/office/drawing/2014/main" id="{0B74D549-6DE9-AC6E-FBF3-35613C71BB00}"/>
            </a:ext>
          </a:extLst>
        </xdr:cNvPr>
        <xdr:cNvSpPr/>
      </xdr:nvSpPr>
      <xdr:spPr>
        <a:xfrm>
          <a:off x="11906" y="345281"/>
          <a:ext cx="1809750" cy="738188"/>
        </a:xfrm>
        <a:prstGeom prst="round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600" b="1"/>
            <a:t>Money</a:t>
          </a:r>
          <a:r>
            <a:rPr lang="pt-BR" sz="1600" b="1" baseline="0"/>
            <a:t>  APP</a:t>
          </a:r>
          <a:endParaRPr lang="pt-BR" sz="1600" b="1"/>
        </a:p>
      </xdr:txBody>
    </xdr:sp>
    <xdr:clientData/>
  </xdr:twoCellAnchor>
  <xdr:twoCellAnchor editAs="oneCell">
    <xdr:from>
      <xdr:col>0</xdr:col>
      <xdr:colOff>1333500</xdr:colOff>
      <xdr:row>2</xdr:row>
      <xdr:rowOff>95250</xdr:rowOff>
    </xdr:from>
    <xdr:to>
      <xdr:col>0</xdr:col>
      <xdr:colOff>1771650</xdr:colOff>
      <xdr:row>4</xdr:row>
      <xdr:rowOff>152400</xdr:rowOff>
    </xdr:to>
    <xdr:pic>
      <xdr:nvPicPr>
        <xdr:cNvPr id="45" name="Gráfico 44" descr="Dinheiro com preenchimento sólido">
          <a:extLst>
            <a:ext uri="{FF2B5EF4-FFF2-40B4-BE49-F238E27FC236}">
              <a16:creationId xmlns:a16="http://schemas.microsoft.com/office/drawing/2014/main" id="{545AE817-D02A-024F-F100-64D3D5456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333500" y="476250"/>
          <a:ext cx="438150" cy="438150"/>
        </a:xfrm>
        <a:prstGeom prst="rect">
          <a:avLst/>
        </a:prstGeom>
      </xdr:spPr>
    </xdr:pic>
    <xdr:clientData/>
  </xdr:twoCellAnchor>
  <xdr:twoCellAnchor>
    <xdr:from>
      <xdr:col>11</xdr:col>
      <xdr:colOff>80962</xdr:colOff>
      <xdr:row>8</xdr:row>
      <xdr:rowOff>143898</xdr:rowOff>
    </xdr:from>
    <xdr:to>
      <xdr:col>20</xdr:col>
      <xdr:colOff>116680</xdr:colOff>
      <xdr:row>26</xdr:row>
      <xdr:rowOff>152400</xdr:rowOff>
    </xdr:to>
    <xdr:grpSp>
      <xdr:nvGrpSpPr>
        <xdr:cNvPr id="47" name="Agrupar 46">
          <a:extLst>
            <a:ext uri="{FF2B5EF4-FFF2-40B4-BE49-F238E27FC236}">
              <a16:creationId xmlns:a16="http://schemas.microsoft.com/office/drawing/2014/main" id="{1F35EDFB-8B64-491A-BFAD-3023293E26A3}"/>
            </a:ext>
          </a:extLst>
        </xdr:cNvPr>
        <xdr:cNvGrpSpPr/>
      </xdr:nvGrpSpPr>
      <xdr:grpSpPr>
        <a:xfrm>
          <a:off x="7974806" y="1667898"/>
          <a:ext cx="5500687" cy="3437502"/>
          <a:chOff x="1035843" y="610776"/>
          <a:chExt cx="5822156" cy="3592131"/>
        </a:xfrm>
      </xdr:grpSpPr>
      <xdr:grpSp>
        <xdr:nvGrpSpPr>
          <xdr:cNvPr id="48" name="Agrupar 47">
            <a:extLst>
              <a:ext uri="{FF2B5EF4-FFF2-40B4-BE49-F238E27FC236}">
                <a16:creationId xmlns:a16="http://schemas.microsoft.com/office/drawing/2014/main" id="{D82230C1-964F-480F-B381-05CAED8FE7F4}"/>
              </a:ext>
            </a:extLst>
          </xdr:cNvPr>
          <xdr:cNvGrpSpPr/>
        </xdr:nvGrpSpPr>
        <xdr:grpSpPr>
          <a:xfrm>
            <a:off x="1035843" y="619128"/>
            <a:ext cx="5822156" cy="3583779"/>
            <a:chOff x="1404939" y="750096"/>
            <a:chExt cx="5822156" cy="3583779"/>
          </a:xfrm>
        </xdr:grpSpPr>
        <xdr:grpSp>
          <xdr:nvGrpSpPr>
            <xdr:cNvPr id="50" name="Agrupar 49">
              <a:extLst>
                <a:ext uri="{FF2B5EF4-FFF2-40B4-BE49-F238E27FC236}">
                  <a16:creationId xmlns:a16="http://schemas.microsoft.com/office/drawing/2014/main" id="{3C0BEAD0-9AAD-F9C8-6405-7E029A84D9B6}"/>
                </a:ext>
              </a:extLst>
            </xdr:cNvPr>
            <xdr:cNvGrpSpPr/>
          </xdr:nvGrpSpPr>
          <xdr:grpSpPr>
            <a:xfrm>
              <a:off x="1404939" y="750096"/>
              <a:ext cx="5822156" cy="3583779"/>
              <a:chOff x="1309688" y="2357439"/>
              <a:chExt cx="6262687" cy="3452810"/>
            </a:xfrm>
          </xdr:grpSpPr>
          <xdr:sp macro="" textlink="">
            <xdr:nvSpPr>
              <xdr:cNvPr id="53" name="Retângulo: Cantos Arredondados 52">
                <a:extLst>
                  <a:ext uri="{FF2B5EF4-FFF2-40B4-BE49-F238E27FC236}">
                    <a16:creationId xmlns:a16="http://schemas.microsoft.com/office/drawing/2014/main" id="{B1D6D739-51A6-FCC6-3541-AAF04C76B2C6}"/>
                  </a:ext>
                </a:extLst>
              </xdr:cNvPr>
              <xdr:cNvSpPr/>
            </xdr:nvSpPr>
            <xdr:spPr>
              <a:xfrm>
                <a:off x="1321593" y="2488406"/>
                <a:ext cx="6250782" cy="3321843"/>
              </a:xfrm>
              <a:prstGeom prst="roundRect">
                <a:avLst/>
              </a:prstGeom>
              <a:solidFill>
                <a:schemeClr val="bg1">
                  <a:lumMod val="9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54" name="Retângulo: Cantos Superiores Arredondados 53">
                <a:extLst>
                  <a:ext uri="{FF2B5EF4-FFF2-40B4-BE49-F238E27FC236}">
                    <a16:creationId xmlns:a16="http://schemas.microsoft.com/office/drawing/2014/main" id="{6DEF2B25-5B46-FC7F-32A5-A0C5A9B4F660}"/>
                  </a:ext>
                </a:extLst>
              </xdr:cNvPr>
              <xdr:cNvSpPr/>
            </xdr:nvSpPr>
            <xdr:spPr>
              <a:xfrm>
                <a:off x="1309688" y="2357439"/>
                <a:ext cx="6262687" cy="546872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666699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52" name="CaixaDeTexto 51">
              <a:extLst>
                <a:ext uri="{FF2B5EF4-FFF2-40B4-BE49-F238E27FC236}">
                  <a16:creationId xmlns:a16="http://schemas.microsoft.com/office/drawing/2014/main" id="{76B5FA62-A4F8-2E49-560E-D4E39C693B25}"/>
                </a:ext>
              </a:extLst>
            </xdr:cNvPr>
            <xdr:cNvSpPr txBox="1"/>
          </xdr:nvSpPr>
          <xdr:spPr>
            <a:xfrm>
              <a:off x="1940719" y="845343"/>
              <a:ext cx="4845843" cy="4048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 Economias</a:t>
              </a:r>
            </a:p>
          </xdr:txBody>
        </xdr:sp>
      </xdr:grpSp>
      <xdr:pic>
        <xdr:nvPicPr>
          <xdr:cNvPr id="49" name="Gráfico 48" descr="Porco estrutura de tópicos">
            <a:extLst>
              <a:ext uri="{FF2B5EF4-FFF2-40B4-BE49-F238E27FC236}">
                <a16:creationId xmlns:a16="http://schemas.microsoft.com/office/drawing/2014/main" id="{CBE0869C-168D-C113-5243-88C15F6AB7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rcRect/>
          <a:stretch/>
        </xdr:blipFill>
        <xdr:spPr>
          <a:xfrm>
            <a:off x="1119188" y="610776"/>
            <a:ext cx="559593" cy="552477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438150</xdr:colOff>
      <xdr:row>10</xdr:row>
      <xdr:rowOff>131992</xdr:rowOff>
    </xdr:from>
    <xdr:to>
      <xdr:col>19</xdr:col>
      <xdr:colOff>152400</xdr:colOff>
      <xdr:row>26</xdr:row>
      <xdr:rowOff>3405</xdr:rowOff>
    </xdr:to>
    <xdr:graphicFrame macro="">
      <xdr:nvGraphicFramePr>
        <xdr:cNvPr id="55" name="Gráfico 54">
          <a:extLst>
            <a:ext uri="{FF2B5EF4-FFF2-40B4-BE49-F238E27FC236}">
              <a16:creationId xmlns:a16="http://schemas.microsoft.com/office/drawing/2014/main" id="{DB37D1AE-A101-4394-B136-38630251A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Loscha Abreu de Pardo" refreshedDate="45686.533854513887" createdVersion="8" refreshedVersion="8" minRefreshableVersion="3" recordCount="44" xr:uid="{6E2F991F-735D-4720-AC22-C479245EA5F5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5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21676739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Consulta odontológica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9F02CF-D830-45CB-AC61-4162A2834448}" name="Tabela dinâmica2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G3:H6" firstHeaderRow="1" firstDataRow="1" firstDataCol="1" rowPageCount="1" colPageCount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3"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5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00053B-AB6F-4E7D-AAEC-75780A1E5936}" name="Tabela dinâmica1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C5:D20" firstHeaderRow="1" firstDataRow="1" firstDataCol="1" rowPageCount="1" colPageCount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5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B953B104-AAA9-473B-B2BE-30A40635F83A}" sourceName="Mês">
  <pivotTables>
    <pivotTable tabId="2" name="Tabela dinâmica1"/>
    <pivotTable tabId="2" name="Tabela dinâmica2"/>
  </pivotTables>
  <data>
    <tabular pivotCacheId="216767391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051C3C30-DBA2-4541-96B8-4C37EB6B9035}" cache="SegmentaçãodeDados_Mês" caption="Mês" style="SlicerStyleDark3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B14857-74A0-47FA-833C-11EB04C3078C}" name="tbl_operations" displayName="tbl_operations" ref="A1:H45" totalsRowShown="0" dataDxfId="8">
  <autoFilter ref="A1:H45" xr:uid="{ACB14857-74A0-47FA-833C-11EB04C3078C}"/>
  <tableColumns count="8">
    <tableColumn id="1" xr3:uid="{4E876FEE-B9B3-4EAB-B37D-CF6D3DB609F3}" name="Data" dataDxfId="4"/>
    <tableColumn id="8" xr3:uid="{20371F33-4B5F-4240-9F1F-7DA217304332}" name="Mês" dataDxfId="2">
      <calculatedColumnFormula>MONTH(tbl_operations[[#This Row],[Data]])</calculatedColumnFormula>
    </tableColumn>
    <tableColumn id="2" xr3:uid="{46C6EAF4-66E2-4511-91B9-F6E13F1D8CDB}" name="Tipo" dataDxfId="3"/>
    <tableColumn id="3" xr3:uid="{55EFDC8C-89C8-44DF-A3DD-F9646F4CA8DC}" name="Categoria" dataDxfId="10"/>
    <tableColumn id="4" xr3:uid="{08697C0C-5BBB-49FA-AA48-D1AAD2E3C926}" name="Descrição" dataDxfId="7"/>
    <tableColumn id="5" xr3:uid="{E7CDDE2A-A7CD-40A5-8EA5-C756B8EC7531}" name="Valor" dataDxfId="5" dataCellStyle="Moeda"/>
    <tableColumn id="6" xr3:uid="{808228A7-A404-46F6-9C1E-26C80D0DCA86}" name="Operação bancária" dataDxfId="6"/>
    <tableColumn id="7" xr3:uid="{F3C03C15-2D30-4073-B29A-DF645AF3E124}" name="Status" dataDxfId="9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DD730-137C-4D58-8976-53274D15763B}">
  <sheetPr>
    <tabColor theme="8" tint="0.39997558519241921"/>
  </sheetPr>
  <dimension ref="A1:H45"/>
  <sheetViews>
    <sheetView workbookViewId="0">
      <selection activeCell="D22" sqref="D22"/>
    </sheetView>
  </sheetViews>
  <sheetFormatPr defaultColWidth="17.140625" defaultRowHeight="15" x14ac:dyDescent="0.25"/>
  <cols>
    <col min="4" max="4" width="26.42578125" customWidth="1"/>
  </cols>
  <sheetData>
    <row r="1" spans="1:8" x14ac:dyDescent="0.25">
      <c r="A1" t="s">
        <v>0</v>
      </c>
      <c r="B1" t="s">
        <v>76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ht="18" customHeight="1" x14ac:dyDescent="0.25">
      <c r="A2" s="1">
        <v>45505</v>
      </c>
      <c r="B2" s="10">
        <f>MONTH(tbl_operations[[#This Row],[Data]])</f>
        <v>8</v>
      </c>
      <c r="C2" s="2" t="s">
        <v>7</v>
      </c>
      <c r="D2" s="2" t="s">
        <v>8</v>
      </c>
      <c r="E2" s="2" t="s">
        <v>9</v>
      </c>
      <c r="F2" s="4">
        <v>5000</v>
      </c>
      <c r="G2" s="2" t="s">
        <v>10</v>
      </c>
      <c r="H2" s="2" t="s">
        <v>11</v>
      </c>
    </row>
    <row r="3" spans="1:8" ht="18" customHeight="1" x14ac:dyDescent="0.25">
      <c r="A3" s="1">
        <v>45505</v>
      </c>
      <c r="B3" s="10">
        <f>MONTH(tbl_operations[[#This Row],[Data]])</f>
        <v>8</v>
      </c>
      <c r="C3" s="2" t="s">
        <v>12</v>
      </c>
      <c r="D3" s="2" t="s">
        <v>13</v>
      </c>
      <c r="E3" s="2" t="s">
        <v>14</v>
      </c>
      <c r="F3" s="4">
        <v>550</v>
      </c>
      <c r="G3" s="2" t="s">
        <v>15</v>
      </c>
      <c r="H3" s="2" t="s">
        <v>16</v>
      </c>
    </row>
    <row r="4" spans="1:8" ht="18" customHeight="1" x14ac:dyDescent="0.25">
      <c r="A4" s="1">
        <v>45507</v>
      </c>
      <c r="B4" s="10">
        <f>MONTH(tbl_operations[[#This Row],[Data]])</f>
        <v>8</v>
      </c>
      <c r="C4" s="2" t="s">
        <v>12</v>
      </c>
      <c r="D4" s="2" t="s">
        <v>17</v>
      </c>
      <c r="E4" s="2" t="s">
        <v>18</v>
      </c>
      <c r="F4" s="4">
        <v>300</v>
      </c>
      <c r="G4" s="2" t="s">
        <v>19</v>
      </c>
      <c r="H4" s="2" t="s">
        <v>20</v>
      </c>
    </row>
    <row r="5" spans="1:8" ht="18" customHeight="1" x14ac:dyDescent="0.25">
      <c r="A5" s="1">
        <v>45509</v>
      </c>
      <c r="B5" s="10">
        <f>MONTH(tbl_operations[[#This Row],[Data]])</f>
        <v>8</v>
      </c>
      <c r="C5" s="2" t="s">
        <v>12</v>
      </c>
      <c r="D5" s="2" t="s">
        <v>21</v>
      </c>
      <c r="E5" s="2" t="s">
        <v>22</v>
      </c>
      <c r="F5" s="4">
        <v>120</v>
      </c>
      <c r="G5" s="2" t="s">
        <v>19</v>
      </c>
      <c r="H5" s="2" t="s">
        <v>20</v>
      </c>
    </row>
    <row r="6" spans="1:8" ht="18" customHeight="1" x14ac:dyDescent="0.25">
      <c r="A6" s="1">
        <v>45511</v>
      </c>
      <c r="B6" s="10">
        <f>MONTH(tbl_operations[[#This Row],[Data]])</f>
        <v>8</v>
      </c>
      <c r="C6" s="2" t="s">
        <v>12</v>
      </c>
      <c r="D6" s="2" t="s">
        <v>23</v>
      </c>
      <c r="E6" s="2" t="s">
        <v>24</v>
      </c>
      <c r="F6" s="4">
        <v>250</v>
      </c>
      <c r="G6" s="2" t="s">
        <v>10</v>
      </c>
      <c r="H6" s="2" t="s">
        <v>20</v>
      </c>
    </row>
    <row r="7" spans="1:8" ht="18" customHeight="1" x14ac:dyDescent="0.25">
      <c r="A7" s="1">
        <v>45514</v>
      </c>
      <c r="B7" s="10">
        <f>MONTH(tbl_operations[[#This Row],[Data]])</f>
        <v>8</v>
      </c>
      <c r="C7" s="2" t="s">
        <v>12</v>
      </c>
      <c r="D7" s="2" t="s">
        <v>25</v>
      </c>
      <c r="E7" s="2" t="s">
        <v>24</v>
      </c>
      <c r="F7" s="4">
        <v>400</v>
      </c>
      <c r="G7" s="2" t="s">
        <v>15</v>
      </c>
      <c r="H7" s="2" t="s">
        <v>16</v>
      </c>
    </row>
    <row r="8" spans="1:8" ht="18" customHeight="1" x14ac:dyDescent="0.25">
      <c r="A8" s="1">
        <v>45516</v>
      </c>
      <c r="B8" s="10">
        <f>MONTH(tbl_operations[[#This Row],[Data]])</f>
        <v>8</v>
      </c>
      <c r="C8" s="2" t="s">
        <v>12</v>
      </c>
      <c r="D8" s="2" t="s">
        <v>27</v>
      </c>
      <c r="E8" s="2" t="s">
        <v>28</v>
      </c>
      <c r="F8" s="4">
        <v>600</v>
      </c>
      <c r="G8" s="2" t="s">
        <v>19</v>
      </c>
      <c r="H8" s="2" t="s">
        <v>16</v>
      </c>
    </row>
    <row r="9" spans="1:8" ht="18" customHeight="1" x14ac:dyDescent="0.25">
      <c r="A9" s="1">
        <v>45519</v>
      </c>
      <c r="B9" s="10">
        <f>MONTH(tbl_operations[[#This Row],[Data]])</f>
        <v>8</v>
      </c>
      <c r="C9" s="2" t="s">
        <v>7</v>
      </c>
      <c r="D9" s="2" t="s">
        <v>29</v>
      </c>
      <c r="E9" s="2" t="s">
        <v>30</v>
      </c>
      <c r="F9" s="4">
        <v>800</v>
      </c>
      <c r="G9" s="2" t="s">
        <v>10</v>
      </c>
      <c r="H9" s="2" t="s">
        <v>11</v>
      </c>
    </row>
    <row r="10" spans="1:8" ht="18" customHeight="1" x14ac:dyDescent="0.25">
      <c r="A10" s="1">
        <v>45519</v>
      </c>
      <c r="B10" s="10">
        <f>MONTH(tbl_operations[[#This Row],[Data]])</f>
        <v>8</v>
      </c>
      <c r="C10" s="2" t="s">
        <v>12</v>
      </c>
      <c r="D10" s="2" t="s">
        <v>31</v>
      </c>
      <c r="E10" s="2" t="s">
        <v>32</v>
      </c>
      <c r="F10" s="4">
        <v>150</v>
      </c>
      <c r="G10" s="2" t="s">
        <v>10</v>
      </c>
      <c r="H10" s="2" t="s">
        <v>20</v>
      </c>
    </row>
    <row r="11" spans="1:8" ht="18" customHeight="1" x14ac:dyDescent="0.25">
      <c r="A11" s="1">
        <v>45522</v>
      </c>
      <c r="B11" s="10">
        <f>MONTH(tbl_operations[[#This Row],[Data]])</f>
        <v>8</v>
      </c>
      <c r="C11" s="2" t="s">
        <v>12</v>
      </c>
      <c r="D11" s="2" t="s">
        <v>33</v>
      </c>
      <c r="E11" s="2" t="s">
        <v>34</v>
      </c>
      <c r="F11" s="4">
        <v>1200</v>
      </c>
      <c r="G11" s="2" t="s">
        <v>19</v>
      </c>
      <c r="H11" s="2" t="s">
        <v>16</v>
      </c>
    </row>
    <row r="12" spans="1:8" ht="18" customHeight="1" x14ac:dyDescent="0.25">
      <c r="A12" s="1">
        <v>45524</v>
      </c>
      <c r="B12" s="10">
        <f>MONTH(tbl_operations[[#This Row],[Data]])</f>
        <v>8</v>
      </c>
      <c r="C12" s="2" t="s">
        <v>12</v>
      </c>
      <c r="D12" s="2" t="s">
        <v>35</v>
      </c>
      <c r="E12" s="2" t="s">
        <v>36</v>
      </c>
      <c r="F12" s="4">
        <v>450</v>
      </c>
      <c r="G12" s="2" t="s">
        <v>15</v>
      </c>
      <c r="H12" s="2" t="s">
        <v>20</v>
      </c>
    </row>
    <row r="13" spans="1:8" ht="18" customHeight="1" x14ac:dyDescent="0.25">
      <c r="A13" s="1">
        <v>45526</v>
      </c>
      <c r="B13" s="10">
        <f>MONTH(tbl_operations[[#This Row],[Data]])</f>
        <v>8</v>
      </c>
      <c r="C13" s="2" t="s">
        <v>12</v>
      </c>
      <c r="D13" s="2" t="s">
        <v>37</v>
      </c>
      <c r="E13" s="2" t="s">
        <v>38</v>
      </c>
      <c r="F13" s="4">
        <v>180</v>
      </c>
      <c r="G13" s="2" t="s">
        <v>10</v>
      </c>
      <c r="H13" s="2" t="s">
        <v>16</v>
      </c>
    </row>
    <row r="14" spans="1:8" ht="18" customHeight="1" x14ac:dyDescent="0.25">
      <c r="A14" s="1">
        <v>45528</v>
      </c>
      <c r="B14" s="10">
        <f>MONTH(tbl_operations[[#This Row],[Data]])</f>
        <v>8</v>
      </c>
      <c r="C14" s="2" t="s">
        <v>12</v>
      </c>
      <c r="D14" s="2" t="s">
        <v>39</v>
      </c>
      <c r="E14" s="2" t="s">
        <v>40</v>
      </c>
      <c r="F14" s="4">
        <v>80</v>
      </c>
      <c r="G14" s="2" t="s">
        <v>15</v>
      </c>
      <c r="H14" s="2" t="s">
        <v>20</v>
      </c>
    </row>
    <row r="15" spans="1:8" ht="18" customHeight="1" x14ac:dyDescent="0.25">
      <c r="A15" s="1">
        <v>45532</v>
      </c>
      <c r="B15" s="10">
        <f>MONTH(tbl_operations[[#This Row],[Data]])</f>
        <v>8</v>
      </c>
      <c r="C15" s="2" t="s">
        <v>12</v>
      </c>
      <c r="D15" s="2" t="s">
        <v>41</v>
      </c>
      <c r="E15" s="2" t="s">
        <v>42</v>
      </c>
      <c r="F15" s="4">
        <v>200</v>
      </c>
      <c r="G15" s="2" t="s">
        <v>15</v>
      </c>
      <c r="H15" s="2" t="s">
        <v>20</v>
      </c>
    </row>
    <row r="16" spans="1:8" ht="18" customHeight="1" x14ac:dyDescent="0.25">
      <c r="A16" s="1">
        <v>45534</v>
      </c>
      <c r="B16" s="10">
        <f>MONTH(tbl_operations[[#This Row],[Data]])</f>
        <v>8</v>
      </c>
      <c r="C16" s="2" t="s">
        <v>12</v>
      </c>
      <c r="D16" s="2" t="s">
        <v>43</v>
      </c>
      <c r="E16" s="2" t="s">
        <v>44</v>
      </c>
      <c r="F16" s="4">
        <v>750</v>
      </c>
      <c r="G16" s="2" t="s">
        <v>10</v>
      </c>
      <c r="H16" s="2" t="s">
        <v>16</v>
      </c>
    </row>
    <row r="17" spans="1:8" ht="18" customHeight="1" x14ac:dyDescent="0.25">
      <c r="A17" s="1">
        <v>45535</v>
      </c>
      <c r="B17" s="10">
        <f>MONTH(tbl_operations[[#This Row],[Data]])</f>
        <v>8</v>
      </c>
      <c r="C17" s="2" t="s">
        <v>12</v>
      </c>
      <c r="D17" s="2" t="s">
        <v>45</v>
      </c>
      <c r="E17" s="2" t="s">
        <v>46</v>
      </c>
      <c r="F17" s="4">
        <v>350</v>
      </c>
      <c r="G17" s="2" t="s">
        <v>19</v>
      </c>
      <c r="H17" s="2" t="s">
        <v>20</v>
      </c>
    </row>
    <row r="18" spans="1:8" ht="18" customHeight="1" x14ac:dyDescent="0.25">
      <c r="A18" s="1">
        <v>45536</v>
      </c>
      <c r="B18" s="10">
        <f>MONTH(tbl_operations[[#This Row],[Data]])</f>
        <v>9</v>
      </c>
      <c r="C18" s="2" t="s">
        <v>7</v>
      </c>
      <c r="D18" s="2" t="s">
        <v>8</v>
      </c>
      <c r="E18" s="2" t="s">
        <v>9</v>
      </c>
      <c r="F18" s="4">
        <v>5000</v>
      </c>
      <c r="G18" s="2" t="s">
        <v>10</v>
      </c>
      <c r="H18" s="2" t="s">
        <v>11</v>
      </c>
    </row>
    <row r="19" spans="1:8" ht="18" customHeight="1" x14ac:dyDescent="0.25">
      <c r="A19" s="1">
        <v>45537</v>
      </c>
      <c r="B19" s="10">
        <f>MONTH(tbl_operations[[#This Row],[Data]])</f>
        <v>9</v>
      </c>
      <c r="C19" s="2" t="s">
        <v>12</v>
      </c>
      <c r="D19" s="2" t="s">
        <v>13</v>
      </c>
      <c r="E19" s="3" t="s">
        <v>14</v>
      </c>
      <c r="F19" s="4">
        <v>450</v>
      </c>
      <c r="G19" s="2" t="s">
        <v>15</v>
      </c>
      <c r="H19" s="2" t="s">
        <v>16</v>
      </c>
    </row>
    <row r="20" spans="1:8" ht="18" customHeight="1" x14ac:dyDescent="0.25">
      <c r="A20" s="1">
        <v>45540</v>
      </c>
      <c r="B20" s="10">
        <f>MONTH(tbl_operations[[#This Row],[Data]])</f>
        <v>9</v>
      </c>
      <c r="C20" s="2" t="s">
        <v>12</v>
      </c>
      <c r="D20" s="2" t="s">
        <v>17</v>
      </c>
      <c r="E20" s="3" t="s">
        <v>18</v>
      </c>
      <c r="F20" s="4">
        <v>300</v>
      </c>
      <c r="G20" s="2" t="s">
        <v>15</v>
      </c>
      <c r="H20" s="2" t="s">
        <v>20</v>
      </c>
    </row>
    <row r="21" spans="1:8" ht="18" customHeight="1" x14ac:dyDescent="0.25">
      <c r="A21" s="1">
        <v>45543</v>
      </c>
      <c r="B21" s="10">
        <f>MONTH(tbl_operations[[#This Row],[Data]])</f>
        <v>9</v>
      </c>
      <c r="C21" s="2" t="s">
        <v>12</v>
      </c>
      <c r="D21" s="2" t="s">
        <v>21</v>
      </c>
      <c r="E21" s="3" t="s">
        <v>47</v>
      </c>
      <c r="F21" s="4">
        <v>200</v>
      </c>
      <c r="G21" s="2" t="s">
        <v>10</v>
      </c>
      <c r="H21" s="2" t="s">
        <v>20</v>
      </c>
    </row>
    <row r="22" spans="1:8" ht="18" customHeight="1" x14ac:dyDescent="0.25">
      <c r="A22" s="1">
        <v>45546</v>
      </c>
      <c r="B22" s="10">
        <f>MONTH(tbl_operations[[#This Row],[Data]])</f>
        <v>9</v>
      </c>
      <c r="C22" s="2" t="s">
        <v>12</v>
      </c>
      <c r="D22" s="2" t="s">
        <v>23</v>
      </c>
      <c r="E22" s="3" t="s">
        <v>48</v>
      </c>
      <c r="F22" s="4">
        <v>600</v>
      </c>
      <c r="G22" s="2" t="s">
        <v>15</v>
      </c>
      <c r="H22" s="2" t="s">
        <v>16</v>
      </c>
    </row>
    <row r="23" spans="1:8" ht="18" customHeight="1" x14ac:dyDescent="0.25">
      <c r="A23" s="1">
        <v>45549</v>
      </c>
      <c r="B23" s="10">
        <f>MONTH(tbl_operations[[#This Row],[Data]])</f>
        <v>9</v>
      </c>
      <c r="C23" s="2" t="s">
        <v>12</v>
      </c>
      <c r="D23" s="2" t="s">
        <v>25</v>
      </c>
      <c r="E23" s="3" t="s">
        <v>26</v>
      </c>
      <c r="F23" s="4">
        <v>350</v>
      </c>
      <c r="G23" s="2" t="s">
        <v>10</v>
      </c>
      <c r="H23" s="2" t="s">
        <v>20</v>
      </c>
    </row>
    <row r="24" spans="1:8" ht="18" customHeight="1" x14ac:dyDescent="0.25">
      <c r="A24" s="1">
        <v>45552</v>
      </c>
      <c r="B24" s="10">
        <f>MONTH(tbl_operations[[#This Row],[Data]])</f>
        <v>9</v>
      </c>
      <c r="C24" s="2" t="s">
        <v>12</v>
      </c>
      <c r="D24" s="2" t="s">
        <v>27</v>
      </c>
      <c r="E24" s="3" t="s">
        <v>49</v>
      </c>
      <c r="F24" s="4">
        <v>500</v>
      </c>
      <c r="G24" s="2" t="s">
        <v>19</v>
      </c>
      <c r="H24" s="2" t="s">
        <v>16</v>
      </c>
    </row>
    <row r="25" spans="1:8" ht="18" customHeight="1" x14ac:dyDescent="0.25">
      <c r="A25" s="1">
        <v>45555</v>
      </c>
      <c r="B25" s="10">
        <f>MONTH(tbl_operations[[#This Row],[Data]])</f>
        <v>9</v>
      </c>
      <c r="C25" s="2" t="s">
        <v>7</v>
      </c>
      <c r="D25" s="2" t="s">
        <v>50</v>
      </c>
      <c r="E25" s="2" t="s">
        <v>51</v>
      </c>
      <c r="F25" s="4">
        <v>1200</v>
      </c>
      <c r="G25" s="2" t="s">
        <v>10</v>
      </c>
      <c r="H25" s="2" t="s">
        <v>11</v>
      </c>
    </row>
    <row r="26" spans="1:8" ht="18" customHeight="1" x14ac:dyDescent="0.25">
      <c r="A26" s="1">
        <v>45555</v>
      </c>
      <c r="B26" s="10">
        <f>MONTH(tbl_operations[[#This Row],[Data]])</f>
        <v>9</v>
      </c>
      <c r="C26" s="2" t="s">
        <v>12</v>
      </c>
      <c r="D26" s="2" t="s">
        <v>31</v>
      </c>
      <c r="E26" s="3" t="s">
        <v>52</v>
      </c>
      <c r="F26" s="4">
        <v>800</v>
      </c>
      <c r="G26" s="2" t="s">
        <v>10</v>
      </c>
      <c r="H26" s="2" t="s">
        <v>20</v>
      </c>
    </row>
    <row r="27" spans="1:8" ht="18" customHeight="1" x14ac:dyDescent="0.25">
      <c r="A27" s="1">
        <v>45558</v>
      </c>
      <c r="B27" s="10">
        <f>MONTH(tbl_operations[[#This Row],[Data]])</f>
        <v>9</v>
      </c>
      <c r="C27" s="2" t="s">
        <v>12</v>
      </c>
      <c r="D27" s="2" t="s">
        <v>33</v>
      </c>
      <c r="E27" s="3" t="s">
        <v>53</v>
      </c>
      <c r="F27" s="4">
        <v>1500</v>
      </c>
      <c r="G27" s="2" t="s">
        <v>19</v>
      </c>
      <c r="H27" s="2" t="s">
        <v>16</v>
      </c>
    </row>
    <row r="28" spans="1:8" ht="18" customHeight="1" x14ac:dyDescent="0.25">
      <c r="A28" s="1">
        <v>45561</v>
      </c>
      <c r="B28" s="10">
        <f>MONTH(tbl_operations[[#This Row],[Data]])</f>
        <v>9</v>
      </c>
      <c r="C28" s="2" t="s">
        <v>12</v>
      </c>
      <c r="D28" s="2" t="s">
        <v>54</v>
      </c>
      <c r="E28" s="3" t="s">
        <v>55</v>
      </c>
      <c r="F28" s="4">
        <v>250</v>
      </c>
      <c r="G28" s="2" t="s">
        <v>15</v>
      </c>
      <c r="H28" s="2" t="s">
        <v>20</v>
      </c>
    </row>
    <row r="29" spans="1:8" ht="18" customHeight="1" x14ac:dyDescent="0.25">
      <c r="A29" s="1">
        <v>45564</v>
      </c>
      <c r="B29" s="10">
        <f>MONTH(tbl_operations[[#This Row],[Data]])</f>
        <v>9</v>
      </c>
      <c r="C29" s="2" t="s">
        <v>12</v>
      </c>
      <c r="D29" s="2" t="s">
        <v>37</v>
      </c>
      <c r="E29" s="3" t="s">
        <v>56</v>
      </c>
      <c r="F29" s="4">
        <v>400</v>
      </c>
      <c r="G29" s="2" t="s">
        <v>19</v>
      </c>
      <c r="H29" s="2" t="s">
        <v>16</v>
      </c>
    </row>
    <row r="30" spans="1:8" ht="18" customHeight="1" x14ac:dyDescent="0.25">
      <c r="A30" s="1">
        <v>45566</v>
      </c>
      <c r="B30" s="10">
        <f>MONTH(tbl_operations[[#This Row],[Data]])</f>
        <v>10</v>
      </c>
      <c r="C30" s="2" t="s">
        <v>7</v>
      </c>
      <c r="D30" s="2" t="s">
        <v>8</v>
      </c>
      <c r="E30" s="2" t="s">
        <v>9</v>
      </c>
      <c r="F30" s="4">
        <v>5000</v>
      </c>
      <c r="G30" s="2" t="s">
        <v>10</v>
      </c>
      <c r="H30" s="2" t="s">
        <v>11</v>
      </c>
    </row>
    <row r="31" spans="1:8" ht="18" customHeight="1" x14ac:dyDescent="0.25">
      <c r="A31" s="1">
        <v>45566</v>
      </c>
      <c r="B31" s="10">
        <f>MONTH(tbl_operations[[#This Row],[Data]])</f>
        <v>10</v>
      </c>
      <c r="C31" s="2" t="s">
        <v>12</v>
      </c>
      <c r="D31" s="2" t="s">
        <v>13</v>
      </c>
      <c r="E31" s="2" t="s">
        <v>14</v>
      </c>
      <c r="F31" s="4">
        <v>600</v>
      </c>
      <c r="G31" s="2" t="s">
        <v>15</v>
      </c>
      <c r="H31" s="2" t="s">
        <v>16</v>
      </c>
    </row>
    <row r="32" spans="1:8" ht="18" customHeight="1" x14ac:dyDescent="0.25">
      <c r="A32" s="1">
        <v>45568</v>
      </c>
      <c r="B32" s="10">
        <f>MONTH(tbl_operations[[#This Row],[Data]])</f>
        <v>10</v>
      </c>
      <c r="C32" s="2" t="s">
        <v>12</v>
      </c>
      <c r="D32" s="2" t="s">
        <v>17</v>
      </c>
      <c r="E32" s="2" t="s">
        <v>57</v>
      </c>
      <c r="F32" s="4">
        <v>200</v>
      </c>
      <c r="G32" s="2" t="s">
        <v>19</v>
      </c>
      <c r="H32" s="2" t="s">
        <v>20</v>
      </c>
    </row>
    <row r="33" spans="1:8" ht="18" customHeight="1" x14ac:dyDescent="0.25">
      <c r="A33" s="1">
        <v>45570</v>
      </c>
      <c r="B33" s="10">
        <f>MONTH(tbl_operations[[#This Row],[Data]])</f>
        <v>10</v>
      </c>
      <c r="C33" s="2" t="s">
        <v>12</v>
      </c>
      <c r="D33" s="2" t="s">
        <v>21</v>
      </c>
      <c r="E33" s="2" t="s">
        <v>58</v>
      </c>
      <c r="F33" s="4">
        <v>180</v>
      </c>
      <c r="G33" s="2" t="s">
        <v>10</v>
      </c>
      <c r="H33" s="2" t="s">
        <v>20</v>
      </c>
    </row>
    <row r="34" spans="1:8" ht="18" customHeight="1" x14ac:dyDescent="0.25">
      <c r="A34" s="1">
        <v>45573</v>
      </c>
      <c r="B34" s="10">
        <f>MONTH(tbl_operations[[#This Row],[Data]])</f>
        <v>10</v>
      </c>
      <c r="C34" s="2" t="s">
        <v>12</v>
      </c>
      <c r="D34" s="2" t="s">
        <v>23</v>
      </c>
      <c r="E34" s="2" t="s">
        <v>59</v>
      </c>
      <c r="F34" s="4">
        <v>120</v>
      </c>
      <c r="G34" s="2" t="s">
        <v>15</v>
      </c>
      <c r="H34" s="2" t="s">
        <v>16</v>
      </c>
    </row>
    <row r="35" spans="1:8" ht="18" customHeight="1" x14ac:dyDescent="0.25">
      <c r="A35" s="1">
        <v>45575</v>
      </c>
      <c r="B35" s="10">
        <f>MONTH(tbl_operations[[#This Row],[Data]])</f>
        <v>10</v>
      </c>
      <c r="C35" s="2" t="s">
        <v>12</v>
      </c>
      <c r="D35" s="2" t="s">
        <v>25</v>
      </c>
      <c r="E35" s="2" t="s">
        <v>60</v>
      </c>
      <c r="F35" s="4">
        <v>350</v>
      </c>
      <c r="G35" s="2" t="s">
        <v>19</v>
      </c>
      <c r="H35" s="2" t="s">
        <v>16</v>
      </c>
    </row>
    <row r="36" spans="1:8" ht="18" customHeight="1" x14ac:dyDescent="0.25">
      <c r="A36" s="1">
        <v>45578</v>
      </c>
      <c r="B36" s="10">
        <f>MONTH(tbl_operations[[#This Row],[Data]])</f>
        <v>10</v>
      </c>
      <c r="C36" s="2" t="s">
        <v>12</v>
      </c>
      <c r="D36" s="2" t="s">
        <v>27</v>
      </c>
      <c r="E36" s="2" t="s">
        <v>61</v>
      </c>
      <c r="F36" s="4">
        <v>400</v>
      </c>
      <c r="G36" s="2" t="s">
        <v>10</v>
      </c>
      <c r="H36" s="2" t="s">
        <v>20</v>
      </c>
    </row>
    <row r="37" spans="1:8" ht="18" customHeight="1" x14ac:dyDescent="0.25">
      <c r="A37" s="1">
        <v>45580</v>
      </c>
      <c r="B37" s="10">
        <f>MONTH(tbl_operations[[#This Row],[Data]])</f>
        <v>10</v>
      </c>
      <c r="C37" s="2" t="s">
        <v>12</v>
      </c>
      <c r="D37" s="2" t="s">
        <v>31</v>
      </c>
      <c r="E37" s="2" t="s">
        <v>62</v>
      </c>
      <c r="F37" s="4">
        <v>450</v>
      </c>
      <c r="G37" s="2" t="s">
        <v>15</v>
      </c>
      <c r="H37" s="2" t="s">
        <v>20</v>
      </c>
    </row>
    <row r="38" spans="1:8" ht="18" customHeight="1" x14ac:dyDescent="0.25">
      <c r="A38" s="1">
        <v>45583</v>
      </c>
      <c r="B38" s="10">
        <f>MONTH(tbl_operations[[#This Row],[Data]])</f>
        <v>10</v>
      </c>
      <c r="C38" s="2" t="s">
        <v>7</v>
      </c>
      <c r="D38" s="2" t="s">
        <v>63</v>
      </c>
      <c r="E38" s="2" t="s">
        <v>64</v>
      </c>
      <c r="F38" s="4">
        <v>1500</v>
      </c>
      <c r="G38" s="2" t="s">
        <v>10</v>
      </c>
      <c r="H38" s="2" t="s">
        <v>11</v>
      </c>
    </row>
    <row r="39" spans="1:8" ht="18" customHeight="1" x14ac:dyDescent="0.25">
      <c r="A39" s="1">
        <v>45583</v>
      </c>
      <c r="B39" s="10">
        <f>MONTH(tbl_operations[[#This Row],[Data]])</f>
        <v>10</v>
      </c>
      <c r="C39" s="2" t="s">
        <v>12</v>
      </c>
      <c r="D39" s="2" t="s">
        <v>33</v>
      </c>
      <c r="E39" s="2" t="s">
        <v>65</v>
      </c>
      <c r="F39" s="4">
        <v>300</v>
      </c>
      <c r="G39" s="2" t="s">
        <v>19</v>
      </c>
      <c r="H39" s="2" t="s">
        <v>16</v>
      </c>
    </row>
    <row r="40" spans="1:8" ht="18" customHeight="1" x14ac:dyDescent="0.25">
      <c r="A40" s="1">
        <v>45585</v>
      </c>
      <c r="B40" s="10">
        <f>MONTH(tbl_operations[[#This Row],[Data]])</f>
        <v>10</v>
      </c>
      <c r="C40" s="2" t="s">
        <v>12</v>
      </c>
      <c r="D40" s="2" t="s">
        <v>35</v>
      </c>
      <c r="E40" s="2" t="s">
        <v>66</v>
      </c>
      <c r="F40" s="4">
        <v>800</v>
      </c>
      <c r="G40" s="2" t="s">
        <v>10</v>
      </c>
      <c r="H40" s="2" t="s">
        <v>20</v>
      </c>
    </row>
    <row r="41" spans="1:8" ht="18" customHeight="1" x14ac:dyDescent="0.25">
      <c r="A41" s="1">
        <v>45587</v>
      </c>
      <c r="B41" s="10">
        <f>MONTH(tbl_operations[[#This Row],[Data]])</f>
        <v>10</v>
      </c>
      <c r="C41" s="2" t="s">
        <v>12</v>
      </c>
      <c r="D41" s="2" t="s">
        <v>37</v>
      </c>
      <c r="E41" s="2" t="s">
        <v>67</v>
      </c>
      <c r="F41" s="4">
        <v>250</v>
      </c>
      <c r="G41" s="2" t="s">
        <v>19</v>
      </c>
      <c r="H41" s="2" t="s">
        <v>16</v>
      </c>
    </row>
    <row r="42" spans="1:8" ht="18" customHeight="1" x14ac:dyDescent="0.25">
      <c r="A42" s="1">
        <v>45589</v>
      </c>
      <c r="B42" s="10">
        <f>MONTH(tbl_operations[[#This Row],[Data]])</f>
        <v>10</v>
      </c>
      <c r="C42" s="2" t="s">
        <v>12</v>
      </c>
      <c r="D42" s="2" t="s">
        <v>41</v>
      </c>
      <c r="E42" s="2" t="s">
        <v>68</v>
      </c>
      <c r="F42" s="4">
        <v>150</v>
      </c>
      <c r="G42" s="2" t="s">
        <v>15</v>
      </c>
      <c r="H42" s="2" t="s">
        <v>20</v>
      </c>
    </row>
    <row r="43" spans="1:8" ht="18" customHeight="1" x14ac:dyDescent="0.25">
      <c r="A43" s="1">
        <v>45591</v>
      </c>
      <c r="B43" s="10">
        <f>MONTH(tbl_operations[[#This Row],[Data]])</f>
        <v>10</v>
      </c>
      <c r="C43" s="2" t="s">
        <v>12</v>
      </c>
      <c r="D43" s="2" t="s">
        <v>39</v>
      </c>
      <c r="E43" s="2" t="s">
        <v>69</v>
      </c>
      <c r="F43" s="4">
        <v>250</v>
      </c>
      <c r="G43" s="2" t="s">
        <v>10</v>
      </c>
      <c r="H43" s="2" t="s">
        <v>16</v>
      </c>
    </row>
    <row r="44" spans="1:8" ht="18" customHeight="1" x14ac:dyDescent="0.25">
      <c r="A44" s="1">
        <v>45595</v>
      </c>
      <c r="B44" s="10">
        <f>MONTH(tbl_operations[[#This Row],[Data]])</f>
        <v>10</v>
      </c>
      <c r="C44" s="2" t="s">
        <v>12</v>
      </c>
      <c r="D44" s="2" t="s">
        <v>45</v>
      </c>
      <c r="E44" s="2" t="s">
        <v>70</v>
      </c>
      <c r="F44" s="4">
        <v>220</v>
      </c>
      <c r="G44" s="2" t="s">
        <v>10</v>
      </c>
      <c r="H44" s="2" t="s">
        <v>16</v>
      </c>
    </row>
    <row r="45" spans="1:8" ht="18" customHeight="1" x14ac:dyDescent="0.25">
      <c r="A45" s="1">
        <v>45596</v>
      </c>
      <c r="B45" s="10">
        <f>MONTH(tbl_operations[[#This Row],[Data]])</f>
        <v>10</v>
      </c>
      <c r="C45" s="2" t="s">
        <v>12</v>
      </c>
      <c r="D45" s="2" t="s">
        <v>43</v>
      </c>
      <c r="E45" s="2" t="s">
        <v>71</v>
      </c>
      <c r="F45" s="4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19EE7-6A77-44E9-B1DA-46915A87C74D}">
  <sheetPr>
    <tabColor theme="8" tint="0.39997558519241921"/>
  </sheetPr>
  <dimension ref="C1:H20"/>
  <sheetViews>
    <sheetView workbookViewId="0">
      <selection activeCell="D22" sqref="D22"/>
    </sheetView>
  </sheetViews>
  <sheetFormatPr defaultRowHeight="15" x14ac:dyDescent="0.25"/>
  <cols>
    <col min="3" max="3" width="20.85546875" bestFit="1" customWidth="1"/>
    <col min="4" max="4" width="13.85546875" bestFit="1" customWidth="1"/>
    <col min="7" max="7" width="18" bestFit="1" customWidth="1"/>
    <col min="8" max="8" width="13.85546875" bestFit="1" customWidth="1"/>
  </cols>
  <sheetData>
    <row r="1" spans="3:8" x14ac:dyDescent="0.25">
      <c r="G1" s="5" t="s">
        <v>1</v>
      </c>
      <c r="H1" t="s">
        <v>7</v>
      </c>
    </row>
    <row r="2" spans="3:8" x14ac:dyDescent="0.25">
      <c r="C2" t="s">
        <v>75</v>
      </c>
    </row>
    <row r="3" spans="3:8" x14ac:dyDescent="0.25">
      <c r="C3" s="5" t="s">
        <v>1</v>
      </c>
      <c r="D3" t="s">
        <v>12</v>
      </c>
      <c r="G3" s="5" t="s">
        <v>72</v>
      </c>
      <c r="H3" t="s">
        <v>74</v>
      </c>
    </row>
    <row r="4" spans="3:8" x14ac:dyDescent="0.25">
      <c r="G4" s="6" t="s">
        <v>8</v>
      </c>
      <c r="H4" s="7">
        <v>5000</v>
      </c>
    </row>
    <row r="5" spans="3:8" x14ac:dyDescent="0.25">
      <c r="C5" s="5" t="s">
        <v>72</v>
      </c>
      <c r="D5" t="s">
        <v>74</v>
      </c>
      <c r="G5" s="6" t="s">
        <v>63</v>
      </c>
      <c r="H5" s="7">
        <v>1500</v>
      </c>
    </row>
    <row r="6" spans="3:8" x14ac:dyDescent="0.25">
      <c r="C6" s="6" t="s">
        <v>13</v>
      </c>
      <c r="D6" s="7">
        <v>600</v>
      </c>
      <c r="G6" s="6" t="s">
        <v>73</v>
      </c>
      <c r="H6" s="7">
        <v>6500</v>
      </c>
    </row>
    <row r="7" spans="3:8" x14ac:dyDescent="0.25">
      <c r="C7" s="6" t="s">
        <v>39</v>
      </c>
      <c r="D7" s="7">
        <v>250</v>
      </c>
    </row>
    <row r="8" spans="3:8" x14ac:dyDescent="0.25">
      <c r="C8" s="6" t="s">
        <v>25</v>
      </c>
      <c r="D8" s="7">
        <v>350</v>
      </c>
    </row>
    <row r="9" spans="3:8" x14ac:dyDescent="0.25">
      <c r="C9" s="6" t="s">
        <v>33</v>
      </c>
      <c r="D9" s="7">
        <v>300</v>
      </c>
    </row>
    <row r="10" spans="3:8" x14ac:dyDescent="0.25">
      <c r="C10" s="6" t="s">
        <v>45</v>
      </c>
      <c r="D10" s="7">
        <v>220</v>
      </c>
    </row>
    <row r="11" spans="3:8" x14ac:dyDescent="0.25">
      <c r="C11" s="6" t="s">
        <v>21</v>
      </c>
      <c r="D11" s="7">
        <v>180</v>
      </c>
    </row>
    <row r="12" spans="3:8" x14ac:dyDescent="0.25">
      <c r="C12" s="6" t="s">
        <v>41</v>
      </c>
      <c r="D12" s="7">
        <v>150</v>
      </c>
    </row>
    <row r="13" spans="3:8" x14ac:dyDescent="0.25">
      <c r="C13" s="6" t="s">
        <v>37</v>
      </c>
      <c r="D13" s="7">
        <v>250</v>
      </c>
    </row>
    <row r="14" spans="3:8" x14ac:dyDescent="0.25">
      <c r="C14" s="6" t="s">
        <v>23</v>
      </c>
      <c r="D14" s="7">
        <v>120</v>
      </c>
    </row>
    <row r="15" spans="3:8" x14ac:dyDescent="0.25">
      <c r="C15" s="6" t="s">
        <v>31</v>
      </c>
      <c r="D15" s="7">
        <v>450</v>
      </c>
    </row>
    <row r="16" spans="3:8" x14ac:dyDescent="0.25">
      <c r="C16" s="6" t="s">
        <v>17</v>
      </c>
      <c r="D16" s="7">
        <v>200</v>
      </c>
    </row>
    <row r="17" spans="3:4" x14ac:dyDescent="0.25">
      <c r="C17" s="6" t="s">
        <v>35</v>
      </c>
      <c r="D17" s="7">
        <v>800</v>
      </c>
    </row>
    <row r="18" spans="3:4" x14ac:dyDescent="0.25">
      <c r="C18" s="6" t="s">
        <v>27</v>
      </c>
      <c r="D18" s="7">
        <v>400</v>
      </c>
    </row>
    <row r="19" spans="3:4" x14ac:dyDescent="0.25">
      <c r="C19" s="6" t="s">
        <v>43</v>
      </c>
      <c r="D19" s="7">
        <v>500</v>
      </c>
    </row>
    <row r="20" spans="3:4" x14ac:dyDescent="0.25">
      <c r="C20" s="6" t="s">
        <v>73</v>
      </c>
      <c r="D20" s="7">
        <v>4770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63DF1-A8F6-4AE5-88F9-E47F36D6B527}">
  <sheetPr>
    <tabColor theme="8" tint="0.39997558519241921"/>
  </sheetPr>
  <dimension ref="B1:D21"/>
  <sheetViews>
    <sheetView workbookViewId="0">
      <selection activeCell="D22" sqref="D22"/>
    </sheetView>
  </sheetViews>
  <sheetFormatPr defaultRowHeight="15" x14ac:dyDescent="0.25"/>
  <cols>
    <col min="2" max="2" width="10.7109375" bestFit="1" customWidth="1"/>
    <col min="3" max="3" width="21" customWidth="1"/>
    <col min="4" max="4" width="20.85546875" customWidth="1"/>
  </cols>
  <sheetData>
    <row r="1" spans="2:4" s="8" customFormat="1" ht="45" customHeight="1" x14ac:dyDescent="0.25"/>
    <row r="3" spans="2:4" x14ac:dyDescent="0.25">
      <c r="C3" s="9" t="s">
        <v>80</v>
      </c>
      <c r="D3" s="13">
        <f>SUM(D10:D1048576)</f>
        <v>20616</v>
      </c>
    </row>
    <row r="4" spans="2:4" x14ac:dyDescent="0.25">
      <c r="C4" s="9" t="s">
        <v>81</v>
      </c>
      <c r="D4" s="13">
        <v>20000</v>
      </c>
    </row>
    <row r="9" spans="2:4" x14ac:dyDescent="0.25">
      <c r="C9" s="12" t="s">
        <v>77</v>
      </c>
      <c r="D9" s="12" t="s">
        <v>78</v>
      </c>
    </row>
    <row r="10" spans="2:4" x14ac:dyDescent="0.25">
      <c r="B10" s="11"/>
      <c r="C10" s="11">
        <v>45603</v>
      </c>
      <c r="D10" s="13">
        <v>50</v>
      </c>
    </row>
    <row r="11" spans="2:4" x14ac:dyDescent="0.25">
      <c r="B11" s="11"/>
      <c r="C11" s="11">
        <v>45604</v>
      </c>
      <c r="D11" s="13">
        <v>476</v>
      </c>
    </row>
    <row r="12" spans="2:4" x14ac:dyDescent="0.25">
      <c r="B12" s="11"/>
      <c r="C12" s="11" t="s">
        <v>79</v>
      </c>
      <c r="D12" s="13">
        <v>434</v>
      </c>
    </row>
    <row r="13" spans="2:4" x14ac:dyDescent="0.25">
      <c r="B13" s="11"/>
      <c r="C13" s="11">
        <v>45605</v>
      </c>
      <c r="D13" s="13">
        <v>301</v>
      </c>
    </row>
    <row r="14" spans="2:4" x14ac:dyDescent="0.25">
      <c r="B14" s="11"/>
      <c r="C14" s="11">
        <v>45604</v>
      </c>
      <c r="D14" s="13">
        <v>486</v>
      </c>
    </row>
    <row r="15" spans="2:4" x14ac:dyDescent="0.25">
      <c r="B15" s="11"/>
      <c r="C15" s="11">
        <v>45606</v>
      </c>
      <c r="D15" s="13">
        <v>367</v>
      </c>
    </row>
    <row r="16" spans="2:4" x14ac:dyDescent="0.25">
      <c r="B16" s="11"/>
      <c r="C16" s="11">
        <v>45604</v>
      </c>
      <c r="D16" s="13">
        <v>192</v>
      </c>
    </row>
    <row r="17" spans="2:4" x14ac:dyDescent="0.25">
      <c r="B17" s="11"/>
      <c r="C17" s="11">
        <v>45607</v>
      </c>
      <c r="D17" s="13">
        <v>299</v>
      </c>
    </row>
    <row r="18" spans="2:4" x14ac:dyDescent="0.25">
      <c r="B18" s="11"/>
      <c r="C18" s="11">
        <v>45604</v>
      </c>
      <c r="D18" s="13">
        <v>493</v>
      </c>
    </row>
    <row r="19" spans="2:4" x14ac:dyDescent="0.25">
      <c r="B19" s="11"/>
      <c r="C19" s="11">
        <v>45608</v>
      </c>
      <c r="D19" s="13">
        <v>318</v>
      </c>
    </row>
    <row r="20" spans="2:4" x14ac:dyDescent="0.25">
      <c r="D20" s="13">
        <v>200</v>
      </c>
    </row>
    <row r="21" spans="2:4" x14ac:dyDescent="0.25">
      <c r="D21" s="13">
        <v>17000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1FF7A-3C32-4815-8D18-D713D7A6F158}">
  <dimension ref="A1:U1"/>
  <sheetViews>
    <sheetView showGridLines="0" showRowColHeaders="0" tabSelected="1" zoomScale="80" zoomScaleNormal="80" workbookViewId="0">
      <selection activeCell="U12" sqref="U12"/>
    </sheetView>
  </sheetViews>
  <sheetFormatPr defaultColWidth="0" defaultRowHeight="15" x14ac:dyDescent="0.25"/>
  <cols>
    <col min="1" max="1" width="27.28515625" style="8" customWidth="1"/>
    <col min="2" max="21" width="9.140625" style="9" customWidth="1"/>
    <col min="22" max="16384" width="9.14062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Loscha Abreu de Pardo</dc:creator>
  <cp:lastModifiedBy>Michelle Loscha Abreu de Pardo</cp:lastModifiedBy>
  <dcterms:created xsi:type="dcterms:W3CDTF">2025-01-28T19:42:20Z</dcterms:created>
  <dcterms:modified xsi:type="dcterms:W3CDTF">2025-01-29T17:32:07Z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33b259-87ee-4762-9a8c-7b0d155dd87f_Enabled">
    <vt:lpwstr>true</vt:lpwstr>
  </property>
  <property fmtid="{D5CDD505-2E9C-101B-9397-08002B2CF9AE}" pid="3" name="MSIP_Label_9333b259-87ee-4762-9a8c-7b0d155dd87f_SetDate">
    <vt:lpwstr>2025-01-28T20:06:45Z</vt:lpwstr>
  </property>
  <property fmtid="{D5CDD505-2E9C-101B-9397-08002B2CF9AE}" pid="4" name="MSIP_Label_9333b259-87ee-4762-9a8c-7b0d155dd87f_Method">
    <vt:lpwstr>Privileged</vt:lpwstr>
  </property>
  <property fmtid="{D5CDD505-2E9C-101B-9397-08002B2CF9AE}" pid="5" name="MSIP_Label_9333b259-87ee-4762-9a8c-7b0d155dd87f_Name">
    <vt:lpwstr>_PESSOAL</vt:lpwstr>
  </property>
  <property fmtid="{D5CDD505-2E9C-101B-9397-08002B2CF9AE}" pid="6" name="MSIP_Label_9333b259-87ee-4762-9a8c-7b0d155dd87f_SiteId">
    <vt:lpwstr>ab9bba98-684a-43fb-add8-9c2bebede229</vt:lpwstr>
  </property>
  <property fmtid="{D5CDD505-2E9C-101B-9397-08002B2CF9AE}" pid="7" name="MSIP_Label_9333b259-87ee-4762-9a8c-7b0d155dd87f_ActionId">
    <vt:lpwstr>6e918a1e-c450-41de-9fb3-84b8900bb404</vt:lpwstr>
  </property>
  <property fmtid="{D5CDD505-2E9C-101B-9397-08002B2CF9AE}" pid="8" name="MSIP_Label_9333b259-87ee-4762-9a8c-7b0d155dd87f_ContentBits">
    <vt:lpwstr>1</vt:lpwstr>
  </property>
</Properties>
</file>