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až Dolinar\Documents\GitHub\ELES_polnilnice\"/>
    </mc:Choice>
  </mc:AlternateContent>
  <xr:revisionPtr revIDLastSave="0" documentId="13_ncr:1_{AB4C82A9-244E-4329-AF3A-C29F005AD9BF}" xr6:coauthVersionLast="47" xr6:coauthVersionMax="47" xr10:uidLastSave="{00000000-0000-0000-0000-000000000000}"/>
  <bookViews>
    <workbookView xWindow="-98" yWindow="8902" windowWidth="21795" windowHeight="12975" xr2:uid="{905A83EC-996D-463B-BF45-B2EBCA879490}"/>
  </bookViews>
  <sheets>
    <sheet name="Elektrarne" sheetId="1" r:id="rId1"/>
  </sheets>
  <definedNames>
    <definedName name="_xlnm._FilterDatabase" localSheetId="0" hidden="1">Elektrarne!$A$1:$AE$517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L10" i="1"/>
  <c r="K10" i="1"/>
  <c r="N499" i="1"/>
  <c r="L499" i="1"/>
  <c r="K499" i="1"/>
  <c r="N498" i="1"/>
  <c r="L498" i="1"/>
  <c r="K498" i="1"/>
  <c r="N497" i="1"/>
  <c r="L497" i="1"/>
  <c r="K497" i="1"/>
  <c r="N496" i="1"/>
  <c r="L496" i="1"/>
  <c r="K496" i="1"/>
  <c r="N495" i="1"/>
  <c r="L495" i="1"/>
  <c r="K495" i="1"/>
  <c r="N494" i="1"/>
  <c r="L494" i="1"/>
  <c r="K494" i="1"/>
  <c r="N493" i="1"/>
  <c r="L493" i="1"/>
  <c r="K493" i="1"/>
  <c r="N492" i="1"/>
  <c r="L492" i="1"/>
  <c r="K492" i="1"/>
  <c r="N491" i="1"/>
  <c r="L491" i="1"/>
  <c r="K491" i="1"/>
  <c r="N490" i="1"/>
  <c r="L490" i="1"/>
  <c r="K490" i="1"/>
  <c r="N489" i="1"/>
  <c r="L489" i="1"/>
  <c r="K489" i="1"/>
  <c r="N488" i="1"/>
  <c r="L488" i="1"/>
  <c r="K488" i="1"/>
  <c r="N487" i="1"/>
  <c r="L487" i="1"/>
  <c r="K487" i="1"/>
  <c r="N486" i="1"/>
  <c r="L486" i="1"/>
  <c r="K486" i="1"/>
  <c r="N485" i="1"/>
  <c r="L485" i="1"/>
  <c r="K485" i="1"/>
  <c r="I148" i="1"/>
  <c r="I149" i="1"/>
  <c r="I152" i="1"/>
  <c r="I111" i="1"/>
  <c r="I110" i="1"/>
  <c r="I109" i="1"/>
  <c r="I118" i="1"/>
  <c r="I119" i="1"/>
  <c r="I120" i="1"/>
  <c r="I114" i="1"/>
  <c r="I115" i="1"/>
  <c r="I116" i="1"/>
  <c r="I117" i="1"/>
  <c r="I133" i="1"/>
  <c r="I134" i="1"/>
  <c r="I138" i="1"/>
  <c r="I139" i="1"/>
  <c r="I137" i="1"/>
  <c r="I136" i="1"/>
  <c r="I135" i="1"/>
  <c r="I145" i="1"/>
  <c r="I146" i="1"/>
  <c r="I147" i="1"/>
  <c r="I130" i="1"/>
  <c r="I131" i="1"/>
  <c r="I132" i="1"/>
  <c r="I127" i="1"/>
  <c r="I128" i="1"/>
  <c r="I129" i="1"/>
  <c r="I126" i="1"/>
  <c r="I125" i="1"/>
  <c r="I124" i="1"/>
  <c r="I142" i="1"/>
  <c r="I141" i="1"/>
  <c r="I140" i="1"/>
  <c r="L148" i="1"/>
  <c r="L149" i="1"/>
  <c r="Y46" i="1" l="1"/>
  <c r="Y45" i="1"/>
  <c r="Y44" i="1"/>
  <c r="Y43" i="1"/>
  <c r="Y42" i="1"/>
  <c r="Y41" i="1"/>
  <c r="Y38" i="1"/>
  <c r="Y37" i="1"/>
  <c r="Y36" i="1"/>
  <c r="Y35" i="1"/>
  <c r="Y34" i="1"/>
  <c r="Y33" i="1"/>
  <c r="Y29" i="1"/>
  <c r="Y28" i="1"/>
  <c r="Y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Miran Kavrečič</author>
  </authors>
  <commentList>
    <comment ref="AB109" authorId="0" shapeId="0" xr:uid="{605541A1-0847-488D-9307-8B0E5411112C}">
      <text>
        <r>
          <rPr>
            <b/>
            <sz val="9"/>
            <color indexed="81"/>
            <rFont val="Segoe UI"/>
            <family val="2"/>
            <charset val="238"/>
          </rPr>
          <t>Miran Kavrečič:</t>
        </r>
        <r>
          <rPr>
            <sz val="9"/>
            <color indexed="81"/>
            <rFont val="Segoe UI"/>
            <family val="2"/>
            <charset val="238"/>
          </rPr>
          <t xml:space="preserve">
Skupen za elektrarno</t>
        </r>
      </text>
    </comment>
    <comment ref="AB114" authorId="0" shapeId="0" xr:uid="{F4617FD0-AE17-496E-A252-9F699AE4DE96}">
      <text>
        <r>
          <rPr>
            <b/>
            <sz val="9"/>
            <color indexed="81"/>
            <rFont val="Segoe UI"/>
            <family val="2"/>
            <charset val="238"/>
          </rPr>
          <t>Miran Kavrečič:</t>
        </r>
        <r>
          <rPr>
            <sz val="9"/>
            <color indexed="81"/>
            <rFont val="Segoe UI"/>
            <family val="2"/>
            <charset val="238"/>
          </rPr>
          <t xml:space="preserve">
Za jez</t>
        </r>
      </text>
    </comment>
  </commentList>
</comments>
</file>

<file path=xl/sharedStrings.xml><?xml version="1.0" encoding="utf-8"?>
<sst xmlns="http://schemas.openxmlformats.org/spreadsheetml/2006/main" count="7447" uniqueCount="737">
  <si>
    <t>Ime</t>
  </si>
  <si>
    <t>Vozlišče (RTP)</t>
  </si>
  <si>
    <t>Pmax (MW)</t>
  </si>
  <si>
    <t>Pmin (MW)</t>
  </si>
  <si>
    <t>Tehnologija</t>
  </si>
  <si>
    <t>Družba</t>
  </si>
  <si>
    <t>Obstoječa (O) ali nova (N) proizvodnja</t>
  </si>
  <si>
    <t>Ocenjen CF (0-1)</t>
  </si>
  <si>
    <t>Poslabševanje CF skozi leta (%)</t>
  </si>
  <si>
    <t>Minimalni čas obratovanja (min)</t>
  </si>
  <si>
    <t>Hitrost spremembe moči navzgor (MW/min)</t>
  </si>
  <si>
    <t>Hitrost spremembe moči navzgor (cm/h)</t>
  </si>
  <si>
    <t>Hitrost spremembe moči navzdol (MW/min)</t>
  </si>
  <si>
    <t>Hitrost spremembe moči navzdol (cm/h)</t>
  </si>
  <si>
    <t>Predvideni remonti, zaustavitve</t>
  </si>
  <si>
    <t>Življenjska doba</t>
  </si>
  <si>
    <t>Leto izgradnje</t>
  </si>
  <si>
    <t>Rezerva moči za regulacijo frekvence, če sodeluje (MW)</t>
  </si>
  <si>
    <t>Variabilni obratovani stroški (EUR/MWh)</t>
  </si>
  <si>
    <t>Stalni stroški (EUR/MW/leto)</t>
  </si>
  <si>
    <t>CAPEX (EUR/MW)</t>
  </si>
  <si>
    <t>Neto padec (m)</t>
  </si>
  <si>
    <t>Maksimalni volumen bazena (m3)</t>
  </si>
  <si>
    <t>Minimalni volumen bazena (m3)</t>
  </si>
  <si>
    <t>Maksimalni pretok (m3/s)</t>
  </si>
  <si>
    <t>Minimalni pretok (m3/s)</t>
  </si>
  <si>
    <t>Biološki minimum (m3/s)</t>
  </si>
  <si>
    <t>Porečje</t>
  </si>
  <si>
    <t>Zagonski strošek (EUR/MW ali podobno)</t>
  </si>
  <si>
    <t>Zaustavitveni strošek (EUR/MW ali podobno)</t>
  </si>
  <si>
    <t>mHE-KLE</t>
  </si>
  <si>
    <t>Kleče 110</t>
  </si>
  <si>
    <t>mHE</t>
  </si>
  <si>
    <t>ELES</t>
  </si>
  <si>
    <t>O</t>
  </si>
  <si>
    <t>Samo za HE</t>
  </si>
  <si>
    <t>Opisno</t>
  </si>
  <si>
    <t>o(non)RES-KLE</t>
  </si>
  <si>
    <t>othg</t>
  </si>
  <si>
    <t>mHE-POD</t>
  </si>
  <si>
    <t>Podlog 110</t>
  </si>
  <si>
    <t>o(non)RES-POD</t>
  </si>
  <si>
    <t>BATT-OKR</t>
  </si>
  <si>
    <t>Okroglo 110</t>
  </si>
  <si>
    <t>stor</t>
  </si>
  <si>
    <t>CIR-P2G(load)</t>
  </si>
  <si>
    <t>Cirkovce 400</t>
  </si>
  <si>
    <t>TES6-GEN</t>
  </si>
  <si>
    <t>TE Sostanj 400</t>
  </si>
  <si>
    <t>coal</t>
  </si>
  <si>
    <t>TES</t>
  </si>
  <si>
    <t>HSE</t>
  </si>
  <si>
    <t>TES-PPE1</t>
  </si>
  <si>
    <t>TE Sostanj 110</t>
  </si>
  <si>
    <t>oil</t>
  </si>
  <si>
    <t>NEK-GEN</t>
  </si>
  <si>
    <t>Krsko 400</t>
  </si>
  <si>
    <t>nuc</t>
  </si>
  <si>
    <t>NEK</t>
  </si>
  <si>
    <t>GEN</t>
  </si>
  <si>
    <t>HEMAV-GEN1</t>
  </si>
  <si>
    <t>HE Mavcice 110</t>
  </si>
  <si>
    <t>hydr</t>
  </si>
  <si>
    <t>SEL</t>
  </si>
  <si>
    <t>HEMAV-GEN2</t>
  </si>
  <si>
    <t>mHE-MAV</t>
  </si>
  <si>
    <t>HEMOS-GEN1</t>
  </si>
  <si>
    <t>HE Moste 110</t>
  </si>
  <si>
    <t>HEMOS-GEN2</t>
  </si>
  <si>
    <t>HEMOS-GEN4</t>
  </si>
  <si>
    <t>PV-MOS</t>
  </si>
  <si>
    <t>pv</t>
  </si>
  <si>
    <t>mHE-MOS</t>
  </si>
  <si>
    <t>o(non)RES-MOS</t>
  </si>
  <si>
    <t>BATT-MOS</t>
  </si>
  <si>
    <t>HEMED-GEN1</t>
  </si>
  <si>
    <t>HE Medvode 110</t>
  </si>
  <si>
    <t>HEMED-GEN2</t>
  </si>
  <si>
    <t>PV-MED</t>
  </si>
  <si>
    <t>mHE-MED</t>
  </si>
  <si>
    <t>o(non)RES-MED</t>
  </si>
  <si>
    <t>BATT-MED</t>
  </si>
  <si>
    <t>HEBLA-GEN1</t>
  </si>
  <si>
    <t>HE Blanca 110</t>
  </si>
  <si>
    <t>HESS</t>
  </si>
  <si>
    <t>HEBLA-GEN2</t>
  </si>
  <si>
    <t>HEBLA-GEN3</t>
  </si>
  <si>
    <t>HEVRH-GEN1</t>
  </si>
  <si>
    <t>HE Vrhovo 110</t>
  </si>
  <si>
    <t>HEVRH-GEN2</t>
  </si>
  <si>
    <t>HEVRH-GEN3</t>
  </si>
  <si>
    <t>HEBOS-GEN3</t>
  </si>
  <si>
    <t>HE Bostanj 110</t>
  </si>
  <si>
    <t>HEBOS-GEN2</t>
  </si>
  <si>
    <t>HEBOS-GEN1</t>
  </si>
  <si>
    <t>HEMOK-GEN3</t>
  </si>
  <si>
    <t>HE MOKRICE</t>
  </si>
  <si>
    <t>N</t>
  </si>
  <si>
    <t>HEMOK-GEN1</t>
  </si>
  <si>
    <t>HEMOK-GEN2</t>
  </si>
  <si>
    <t>HESUH-GEN1</t>
  </si>
  <si>
    <t>HE SUHADOL</t>
  </si>
  <si>
    <t>SRESA</t>
  </si>
  <si>
    <t>HESUH-GEN2</t>
  </si>
  <si>
    <t>HEKRS-GEN3</t>
  </si>
  <si>
    <t>HE Krsko 110</t>
  </si>
  <si>
    <t>HEKRS-GEN1</t>
  </si>
  <si>
    <t>HEKRS-GEN2</t>
  </si>
  <si>
    <t>HEBREZ-GEN3</t>
  </si>
  <si>
    <t>HE Brezice 110</t>
  </si>
  <si>
    <t>HEBREZ-GEN1</t>
  </si>
  <si>
    <t>HEBREZ-GEN2</t>
  </si>
  <si>
    <t>mHE-LIP</t>
  </si>
  <si>
    <t>Lipa 110</t>
  </si>
  <si>
    <t>o(non)RES-LIP</t>
  </si>
  <si>
    <t>PV-LAS</t>
  </si>
  <si>
    <t>Laško 110</t>
  </si>
  <si>
    <t>mHE-LAS</t>
  </si>
  <si>
    <t>o(non)RES-LAS</t>
  </si>
  <si>
    <t>BATT-LAS</t>
  </si>
  <si>
    <t>PV-SEL</t>
  </si>
  <si>
    <t>Selce 110</t>
  </si>
  <si>
    <t>oRES-SEL</t>
  </si>
  <si>
    <t>reng</t>
  </si>
  <si>
    <t>o(non)RES-SEL</t>
  </si>
  <si>
    <t>BATT-SEL</t>
  </si>
  <si>
    <t>PV-TRN</t>
  </si>
  <si>
    <t>Trnovlje 110</t>
  </si>
  <si>
    <t>oRES-TRN</t>
  </si>
  <si>
    <t>o(non)RES-TRN</t>
  </si>
  <si>
    <t>BATT-TRN</t>
  </si>
  <si>
    <t>PV-VUZ</t>
  </si>
  <si>
    <t>Vuzenica DES 110</t>
  </si>
  <si>
    <t>BATT-VUZ</t>
  </si>
  <si>
    <t>PV-POD</t>
  </si>
  <si>
    <t>Podlog DES 110</t>
  </si>
  <si>
    <t>BATT-POD</t>
  </si>
  <si>
    <t>PV-VEL</t>
  </si>
  <si>
    <t>Velenje 110</t>
  </si>
  <si>
    <t>oRES-VEL</t>
  </si>
  <si>
    <t>mHE-VEL</t>
  </si>
  <si>
    <t>o(non)RES-VEL</t>
  </si>
  <si>
    <t>BATT-VEL</t>
  </si>
  <si>
    <t>VE_PaskiKozjak</t>
  </si>
  <si>
    <t>PV-MOZ</t>
  </si>
  <si>
    <t>Mozirje 110</t>
  </si>
  <si>
    <t>oRES-MOZ</t>
  </si>
  <si>
    <t>mHE-MOZ</t>
  </si>
  <si>
    <t>o(non)RES-MOZ</t>
  </si>
  <si>
    <t>BATT-MOZ</t>
  </si>
  <si>
    <t>PV-ROG</t>
  </si>
  <si>
    <t>Rogaška Slatina 110</t>
  </si>
  <si>
    <t>mHE-RSL</t>
  </si>
  <si>
    <t>o(non)RES-RSL</t>
  </si>
  <si>
    <t>BATT-ROG</t>
  </si>
  <si>
    <t>o(non)RES-ZLC</t>
  </si>
  <si>
    <t>Zalec 110</t>
  </si>
  <si>
    <t>BATT-ZAL</t>
  </si>
  <si>
    <t>PV-DRA</t>
  </si>
  <si>
    <t>Dravograd 110</t>
  </si>
  <si>
    <t>BATT-DRA</t>
  </si>
  <si>
    <t>PV-SEN</t>
  </si>
  <si>
    <t>Sentjur 110</t>
  </si>
  <si>
    <t>oRES-SEN</t>
  </si>
  <si>
    <t>o(non)RES-SEN</t>
  </si>
  <si>
    <t>BATT-SEN</t>
  </si>
  <si>
    <t>PV-SLG</t>
  </si>
  <si>
    <t>Slovenj Gradec 110</t>
  </si>
  <si>
    <t>mHE-SLG</t>
  </si>
  <si>
    <t>o(non)RES-SLG</t>
  </si>
  <si>
    <t>BATT-SLG</t>
  </si>
  <si>
    <t>PV-LAV</t>
  </si>
  <si>
    <t>Lava 110</t>
  </si>
  <si>
    <t>oRES-LAV</t>
  </si>
  <si>
    <t>o(non)RES-LAV</t>
  </si>
  <si>
    <t>BATT-LAV</t>
  </si>
  <si>
    <t>PV-RAV</t>
  </si>
  <si>
    <t>Ravne 110</t>
  </si>
  <si>
    <t>mHE-RAV</t>
  </si>
  <si>
    <t>o(non)RES-RAV</t>
  </si>
  <si>
    <t>BATT-RAV</t>
  </si>
  <si>
    <t>PV-VOJ</t>
  </si>
  <si>
    <t>Vojnik 110</t>
  </si>
  <si>
    <t>o(non)RES-VOJ</t>
  </si>
  <si>
    <t>BATT-VOJ</t>
  </si>
  <si>
    <t>PV-MKN</t>
  </si>
  <si>
    <t>Mokronog 110</t>
  </si>
  <si>
    <t>mHE-MKN</t>
  </si>
  <si>
    <t>o(non)RES-MKN</t>
  </si>
  <si>
    <t>BATT-MKN</t>
  </si>
  <si>
    <t>PV-MEZ</t>
  </si>
  <si>
    <t>Mezica 110</t>
  </si>
  <si>
    <t>BATT-MEZ</t>
  </si>
  <si>
    <t>HESOL-GEN3</t>
  </si>
  <si>
    <t>HE Solkan 110</t>
  </si>
  <si>
    <t>SENG</t>
  </si>
  <si>
    <t>Soča</t>
  </si>
  <si>
    <t>HESOL-GEN2</t>
  </si>
  <si>
    <t>HESOL-GEN1</t>
  </si>
  <si>
    <t>mHE-SOL</t>
  </si>
  <si>
    <t>o(non)RES-SOL</t>
  </si>
  <si>
    <t>HEDOB-GEN4</t>
  </si>
  <si>
    <t>HE Doblar 110</t>
  </si>
  <si>
    <t>HEDOB-GEN2</t>
  </si>
  <si>
    <t>HEDOB-GEN1</t>
  </si>
  <si>
    <t>HEDOB-GEN3</t>
  </si>
  <si>
    <t>HEPLA2-GEN</t>
  </si>
  <si>
    <t>HE Plave 110</t>
  </si>
  <si>
    <t>HEPLA-GEN1</t>
  </si>
  <si>
    <t>HEPLA-GEN2</t>
  </si>
  <si>
    <t>PV-PLA</t>
  </si>
  <si>
    <t>o(non)RES-PLA</t>
  </si>
  <si>
    <t>BATT-PLA</t>
  </si>
  <si>
    <t>HEVUZ-GEN2</t>
  </si>
  <si>
    <t>HE Vuzenica 110</t>
  </si>
  <si>
    <t>DEM</t>
  </si>
  <si>
    <t>Drava</t>
  </si>
  <si>
    <t>HEVUZ-GEN1</t>
  </si>
  <si>
    <t>HEVUZ-GEN3</t>
  </si>
  <si>
    <t>HEVUH-GEN1</t>
  </si>
  <si>
    <t>HE Vuhred 110</t>
  </si>
  <si>
    <t>HEVUH-GEN2</t>
  </si>
  <si>
    <t>HEVUH-GEN3</t>
  </si>
  <si>
    <t>HEOZB-GEN1</t>
  </si>
  <si>
    <t>HE Ozbalt 110</t>
  </si>
  <si>
    <t>HEOZB-GEN2</t>
  </si>
  <si>
    <t>HEOZB-GEN3</t>
  </si>
  <si>
    <t>HEFOR-GEN2</t>
  </si>
  <si>
    <t>HE Formin 110</t>
  </si>
  <si>
    <t>HEFOR-GEN1</t>
  </si>
  <si>
    <t>HEMAR_O-GEN1</t>
  </si>
  <si>
    <t>HE Mariborski otok 110</t>
  </si>
  <si>
    <t>HEMAR_O-GEN2</t>
  </si>
  <si>
    <t>HEMAR_O-GEN3</t>
  </si>
  <si>
    <t>HEZLA-GEN1</t>
  </si>
  <si>
    <t>HE Zlatolicje 110</t>
  </si>
  <si>
    <t>HEZLA-GEN2</t>
  </si>
  <si>
    <t>HEDRA-GEN1</t>
  </si>
  <si>
    <t>HE Dravograd 110</t>
  </si>
  <si>
    <t>HEDRA-GEN2</t>
  </si>
  <si>
    <t>HEDRA-GEN3</t>
  </si>
  <si>
    <t>mHE-DRA</t>
  </si>
  <si>
    <t>o(non)RES-DRA</t>
  </si>
  <si>
    <t>HEFAL-GEN3</t>
  </si>
  <si>
    <t>HE Fala 110</t>
  </si>
  <si>
    <t>HEFAL-GEN1</t>
  </si>
  <si>
    <t>HEFAL-GEN2</t>
  </si>
  <si>
    <t>TET-PPE1</t>
  </si>
  <si>
    <t>TE Trbovlje 110</t>
  </si>
  <si>
    <t>TET</t>
  </si>
  <si>
    <t>TET-PPE2</t>
  </si>
  <si>
    <t>PV-TET</t>
  </si>
  <si>
    <t>BATT-TET</t>
  </si>
  <si>
    <t>CHEAVC-GEN</t>
  </si>
  <si>
    <t>CHE Avče 110</t>
  </si>
  <si>
    <t>pump</t>
  </si>
  <si>
    <t>PV-LCL</t>
  </si>
  <si>
    <t>RTP LCL</t>
  </si>
  <si>
    <t>BATT-LCL</t>
  </si>
  <si>
    <t>PV-BRD</t>
  </si>
  <si>
    <t>RTP BRDO</t>
  </si>
  <si>
    <t>BATT-BRD</t>
  </si>
  <si>
    <t>PV-RUD</t>
  </si>
  <si>
    <t>RTP RUDNIK</t>
  </si>
  <si>
    <t>BATT-RUD</t>
  </si>
  <si>
    <t>PV-VIZ</t>
  </si>
  <si>
    <t>RTP VIZMARJE</t>
  </si>
  <si>
    <t>BATT-VIZ</t>
  </si>
  <si>
    <t>PV-VTC</t>
  </si>
  <si>
    <t>RTP VRTACA</t>
  </si>
  <si>
    <t>BATT-VTC</t>
  </si>
  <si>
    <t>PV-VOD</t>
  </si>
  <si>
    <t>RTP VODENSKA</t>
  </si>
  <si>
    <t>mHE-VOD</t>
  </si>
  <si>
    <t>o(non)RES-VOD</t>
  </si>
  <si>
    <t>BATT-VOD</t>
  </si>
  <si>
    <t>PV-SEV</t>
  </si>
  <si>
    <t>Sevnica 110</t>
  </si>
  <si>
    <t>oRES-SEV</t>
  </si>
  <si>
    <t>mHE-SEV</t>
  </si>
  <si>
    <t>o(non)RES-SEV</t>
  </si>
  <si>
    <t>BATT-SEV</t>
  </si>
  <si>
    <t>PV-KOC</t>
  </si>
  <si>
    <t>Kocevje 110</t>
  </si>
  <si>
    <t>mHE-KOC</t>
  </si>
  <si>
    <t>BATT-KOC</t>
  </si>
  <si>
    <t>PV-ZIR</t>
  </si>
  <si>
    <t>Ziri 110</t>
  </si>
  <si>
    <t>mHE-ZIR</t>
  </si>
  <si>
    <t>o(non)RES-ZIR</t>
  </si>
  <si>
    <t>BATT-ZIR</t>
  </si>
  <si>
    <t>PV-RAD</t>
  </si>
  <si>
    <t>Radeče 110</t>
  </si>
  <si>
    <t>mHE-RAD</t>
  </si>
  <si>
    <t>o(non)RES-RAD</t>
  </si>
  <si>
    <t>BATT-RAD</t>
  </si>
  <si>
    <t>PV-BRE</t>
  </si>
  <si>
    <t>Brezice 110</t>
  </si>
  <si>
    <t>o(non)RES-BRE</t>
  </si>
  <si>
    <t>BATT-BRE</t>
  </si>
  <si>
    <t>PV-RIB</t>
  </si>
  <si>
    <t>Ribnica 110</t>
  </si>
  <si>
    <t>mHE-RIB</t>
  </si>
  <si>
    <t>BATT-RIB</t>
  </si>
  <si>
    <t>VE_DolenjaVas</t>
  </si>
  <si>
    <t>PV-POL</t>
  </si>
  <si>
    <t>Polje 110</t>
  </si>
  <si>
    <t>mHE-POL</t>
  </si>
  <si>
    <t>o(non)RES-POL</t>
  </si>
  <si>
    <t>BATT-POL</t>
  </si>
  <si>
    <t>PV-MEN</t>
  </si>
  <si>
    <t>Mengeš 110</t>
  </si>
  <si>
    <t>mHE-MEN</t>
  </si>
  <si>
    <t>o(non)RES-MEN</t>
  </si>
  <si>
    <t>BATT-MEN</t>
  </si>
  <si>
    <t>PV-GTV</t>
  </si>
  <si>
    <t>Gotna vas 110</t>
  </si>
  <si>
    <t>mHE-GTV</t>
  </si>
  <si>
    <t>o(non)RES-GTV</t>
  </si>
  <si>
    <t>BATT-GTV</t>
  </si>
  <si>
    <t>PV-LOG</t>
  </si>
  <si>
    <t>Logatec 110</t>
  </si>
  <si>
    <t>mHE-LOG</t>
  </si>
  <si>
    <t>o(non)RES-LOG</t>
  </si>
  <si>
    <t>BATT-LOG</t>
  </si>
  <si>
    <t>PV-MET</t>
  </si>
  <si>
    <t>Metlika 110</t>
  </si>
  <si>
    <t>BATT-MET</t>
  </si>
  <si>
    <t>PV-KRS</t>
  </si>
  <si>
    <t>Krsko DES 110</t>
  </si>
  <si>
    <t>o(non)RES-KRS</t>
  </si>
  <si>
    <t>BATT-KRS</t>
  </si>
  <si>
    <t>PV-VIC</t>
  </si>
  <si>
    <t>Vic 110</t>
  </si>
  <si>
    <t>mHE-VIC</t>
  </si>
  <si>
    <t>o(non)RES-VIC</t>
  </si>
  <si>
    <t>BATT-VIC</t>
  </si>
  <si>
    <t>PV-BRS</t>
  </si>
  <si>
    <t>Bršljin 110</t>
  </si>
  <si>
    <t>oRES-BRS</t>
  </si>
  <si>
    <t>mHE-BRS</t>
  </si>
  <si>
    <t>o(non)RES-BRS</t>
  </si>
  <si>
    <t>BATT-BRS</t>
  </si>
  <si>
    <t>PV-KAM</t>
  </si>
  <si>
    <t>Kamnik 110</t>
  </si>
  <si>
    <t>BATT-KAM</t>
  </si>
  <si>
    <t>PV-DBV</t>
  </si>
  <si>
    <t>Dobruska vas 110</t>
  </si>
  <si>
    <t>BATT-DBV</t>
  </si>
  <si>
    <t>mHE-IVG</t>
  </si>
  <si>
    <t>Ivancna Gorica 110</t>
  </si>
  <si>
    <t>o(non)RES-IVG</t>
  </si>
  <si>
    <t>PV-PCL</t>
  </si>
  <si>
    <t>PCL 110</t>
  </si>
  <si>
    <t>mHE-PCL</t>
  </si>
  <si>
    <t>o(non)RES-PCL</t>
  </si>
  <si>
    <t>BATT-PCL</t>
  </si>
  <si>
    <t>PV-TRE</t>
  </si>
  <si>
    <t>Trebnje 110</t>
  </si>
  <si>
    <t>o(non)RES-TRE</t>
  </si>
  <si>
    <t>BATT-TRE</t>
  </si>
  <si>
    <t>PV-SIS</t>
  </si>
  <si>
    <t>Siska 110</t>
  </si>
  <si>
    <t>mHE-SIS</t>
  </si>
  <si>
    <t>o(non)RES-SIS</t>
  </si>
  <si>
    <t>BATT-SIS</t>
  </si>
  <si>
    <t>PV-VRN</t>
  </si>
  <si>
    <t>Vrhnika 110</t>
  </si>
  <si>
    <t>mHE-VRH</t>
  </si>
  <si>
    <t>o(non)RES-VRH</t>
  </si>
  <si>
    <t>BATT-VRN</t>
  </si>
  <si>
    <t>PV-CKC</t>
  </si>
  <si>
    <t>Cerknica 110</t>
  </si>
  <si>
    <t>oRES-CKC</t>
  </si>
  <si>
    <t>mHE-CKC</t>
  </si>
  <si>
    <t>o(non)RES-CKC</t>
  </si>
  <si>
    <t>BATT-CKC</t>
  </si>
  <si>
    <t>PV-LTS</t>
  </si>
  <si>
    <t>Litostroj 110</t>
  </si>
  <si>
    <t>mHE-LTS</t>
  </si>
  <si>
    <t>o(non)RES-LTS</t>
  </si>
  <si>
    <t>BATT-LTS</t>
  </si>
  <si>
    <t>PV-LIT</t>
  </si>
  <si>
    <t>Litija 110</t>
  </si>
  <si>
    <t>mHE-LIT</t>
  </si>
  <si>
    <t>BATT-LIT</t>
  </si>
  <si>
    <t>PV-PTV</t>
  </si>
  <si>
    <t>Potoska vas 110</t>
  </si>
  <si>
    <t>mHE-PTV</t>
  </si>
  <si>
    <t>o(non)RES-PTV</t>
  </si>
  <si>
    <t>BATT-PTV</t>
  </si>
  <si>
    <t>PV-GRO</t>
  </si>
  <si>
    <t>Grosuplje 110</t>
  </si>
  <si>
    <t>BATT-GRO</t>
  </si>
  <si>
    <t>PV-ZAL</t>
  </si>
  <si>
    <t>Zale 110</t>
  </si>
  <si>
    <t>BATT-BTC</t>
  </si>
  <si>
    <t>PV-BEZ</t>
  </si>
  <si>
    <t>Bežigrad 110</t>
  </si>
  <si>
    <t>oRES-BEZ</t>
  </si>
  <si>
    <t>mHE-BEZ</t>
  </si>
  <si>
    <t>o(non)RES-BEZ</t>
  </si>
  <si>
    <t>BATT-BEZ</t>
  </si>
  <si>
    <t>PV-DOM</t>
  </si>
  <si>
    <t>Domzale 110</t>
  </si>
  <si>
    <t>oRES-DOM</t>
  </si>
  <si>
    <t>mHE-DOM</t>
  </si>
  <si>
    <t>o(non)RES-DOM</t>
  </si>
  <si>
    <t>BATT-DOM</t>
  </si>
  <si>
    <t>PV-CEN</t>
  </si>
  <si>
    <t>Center 110</t>
  </si>
  <si>
    <t>mHE-CEN</t>
  </si>
  <si>
    <t>o(non)RES-CEN</t>
  </si>
  <si>
    <t>BATT-CEN</t>
  </si>
  <si>
    <t>PV-LOC</t>
  </si>
  <si>
    <t>Ločna 110</t>
  </si>
  <si>
    <t>oRES-LOC</t>
  </si>
  <si>
    <t>mHE-LOC</t>
  </si>
  <si>
    <t>o(non)RES-LOC</t>
  </si>
  <si>
    <t>BATT-LOC</t>
  </si>
  <si>
    <t>PV-CRM</t>
  </si>
  <si>
    <t>Crnomelj 110</t>
  </si>
  <si>
    <t>oRES-CRM</t>
  </si>
  <si>
    <t>mHE-CRM</t>
  </si>
  <si>
    <t>BATT-CRM</t>
  </si>
  <si>
    <t>PV-CRN</t>
  </si>
  <si>
    <t>Crnuče 110</t>
  </si>
  <si>
    <t>mHE-CRN</t>
  </si>
  <si>
    <t>o(non)RES-CRN</t>
  </si>
  <si>
    <t>BATT-CRN</t>
  </si>
  <si>
    <t>PV-HRA</t>
  </si>
  <si>
    <t>Hrastnik 110</t>
  </si>
  <si>
    <t>mHE-HRA</t>
  </si>
  <si>
    <t>o(non)RES-HRA</t>
  </si>
  <si>
    <t>BATT-HRA</t>
  </si>
  <si>
    <t>PV-IZO</t>
  </si>
  <si>
    <t>RTP IZOLA</t>
  </si>
  <si>
    <t>BATT-IZO</t>
  </si>
  <si>
    <t>PV-HRP</t>
  </si>
  <si>
    <t>RTP HRPELJE</t>
  </si>
  <si>
    <t>BATT-HRP</t>
  </si>
  <si>
    <t>PV-ILB</t>
  </si>
  <si>
    <t>Ilirska bistrica 110</t>
  </si>
  <si>
    <t>BATT-ILB</t>
  </si>
  <si>
    <t>VE_IlirskaBistrica</t>
  </si>
  <si>
    <t>PV-LUC</t>
  </si>
  <si>
    <t>Lucija 110</t>
  </si>
  <si>
    <t>BATT-LUC</t>
  </si>
  <si>
    <t>PV-IDR</t>
  </si>
  <si>
    <t>Idrija 110</t>
  </si>
  <si>
    <t>BATT-IDR</t>
  </si>
  <si>
    <t>mHE-IDR</t>
  </si>
  <si>
    <t>PV-CER</t>
  </si>
  <si>
    <t>Cerkno 110</t>
  </si>
  <si>
    <t>mHE-CER</t>
  </si>
  <si>
    <t>BATT-CER</t>
  </si>
  <si>
    <t>PV-POS</t>
  </si>
  <si>
    <t>Postojna 110</t>
  </si>
  <si>
    <t>o(non)RES-POS</t>
  </si>
  <si>
    <t>BATT-POS</t>
  </si>
  <si>
    <t>PV-TLM</t>
  </si>
  <si>
    <t>Tolmin 110</t>
  </si>
  <si>
    <t>mHE-TLM</t>
  </si>
  <si>
    <t>BATT-TLM</t>
  </si>
  <si>
    <t>PV-KOP</t>
  </si>
  <si>
    <t>Koper 110</t>
  </si>
  <si>
    <t>o(non)RES-KOP</t>
  </si>
  <si>
    <t>BATT-KOP</t>
  </si>
  <si>
    <t>PV-GOR</t>
  </si>
  <si>
    <t>Gorica 110</t>
  </si>
  <si>
    <t>mHE-GOR</t>
  </si>
  <si>
    <t>o(non)RES-GOR</t>
  </si>
  <si>
    <t>BATT-GOR</t>
  </si>
  <si>
    <t>PV-PIV</t>
  </si>
  <si>
    <t>Pivka 110</t>
  </si>
  <si>
    <t>oRES-PIV</t>
  </si>
  <si>
    <t>mHE-PIV</t>
  </si>
  <si>
    <t>BATT-PIV</t>
  </si>
  <si>
    <t>PV-AJD</t>
  </si>
  <si>
    <t>Ajdovščina 110</t>
  </si>
  <si>
    <t>mHE-AJD</t>
  </si>
  <si>
    <t>o(non)RES-AJD</t>
  </si>
  <si>
    <t>BATT-AJD</t>
  </si>
  <si>
    <t>PV-DEK</t>
  </si>
  <si>
    <t>Dekani 110</t>
  </si>
  <si>
    <t>o(non)RES-DEK</t>
  </si>
  <si>
    <t>BATT-DEK</t>
  </si>
  <si>
    <t>PV-SEZ</t>
  </si>
  <si>
    <t>Sezana 110</t>
  </si>
  <si>
    <t>mHE-SEZ</t>
  </si>
  <si>
    <t>o(non)RES-SEZ</t>
  </si>
  <si>
    <t>BATT-SEZ</t>
  </si>
  <si>
    <t>PV-VRT</t>
  </si>
  <si>
    <t>Vrtojba 110</t>
  </si>
  <si>
    <t>mHE-VRT</t>
  </si>
  <si>
    <t>o(non)RES-VRT</t>
  </si>
  <si>
    <t>BATT-VRT</t>
  </si>
  <si>
    <t>TETOL-PPE1</t>
  </si>
  <si>
    <t>TE-TOL 110</t>
  </si>
  <si>
    <t>gas</t>
  </si>
  <si>
    <t>TETOL</t>
  </si>
  <si>
    <t>TETOL-GEN2</t>
  </si>
  <si>
    <t>TETOL-GEN1</t>
  </si>
  <si>
    <t>TETOL-PPE2</t>
  </si>
  <si>
    <t>TETOL-GEN3</t>
  </si>
  <si>
    <t>TEB-PB6</t>
  </si>
  <si>
    <t>TE Brestanica 110</t>
  </si>
  <si>
    <t>TEB</t>
  </si>
  <si>
    <t>TEB-PB5</t>
  </si>
  <si>
    <t>TEB-PB4</t>
  </si>
  <si>
    <t>TEB-PB7</t>
  </si>
  <si>
    <t>PV-TEB</t>
  </si>
  <si>
    <t>mHE-TEB</t>
  </si>
  <si>
    <t>o(non)RES-TEB</t>
  </si>
  <si>
    <t>BATT-TEB</t>
  </si>
  <si>
    <t>PV-RDV</t>
  </si>
  <si>
    <t>Radvanje 110</t>
  </si>
  <si>
    <t>mHE-RDV</t>
  </si>
  <si>
    <t>o(non)RES-RDV</t>
  </si>
  <si>
    <t>BATT-RDV</t>
  </si>
  <si>
    <t>BATT-PEK</t>
  </si>
  <si>
    <t>Pekre 110</t>
  </si>
  <si>
    <t>mHE-PEK</t>
  </si>
  <si>
    <t>o(non)RES-PEK</t>
  </si>
  <si>
    <t>PV-PTU</t>
  </si>
  <si>
    <t>Ptuj 110</t>
  </si>
  <si>
    <t>oRES-PTU</t>
  </si>
  <si>
    <t>mHE-PTU</t>
  </si>
  <si>
    <t>o(non)RES-PTU</t>
  </si>
  <si>
    <t>BATT-PTU</t>
  </si>
  <si>
    <t>PV-SLV</t>
  </si>
  <si>
    <t>Sladki Vrh 110</t>
  </si>
  <si>
    <t>mHE-SLV</t>
  </si>
  <si>
    <t>o(non)RES-SLV</t>
  </si>
  <si>
    <t>BATT-SLV</t>
  </si>
  <si>
    <t>PV-ORM</t>
  </si>
  <si>
    <t>Ormoz 110</t>
  </si>
  <si>
    <t>oRES-ORM</t>
  </si>
  <si>
    <t>o(non)RES-ORM</t>
  </si>
  <si>
    <t>BATT-ORM</t>
  </si>
  <si>
    <t>PV-RAC</t>
  </si>
  <si>
    <t>Race 110</t>
  </si>
  <si>
    <t>mHE-RAC</t>
  </si>
  <si>
    <t>BATT-RAC</t>
  </si>
  <si>
    <t>PV-KVR</t>
  </si>
  <si>
    <t>Koroska vrata 110</t>
  </si>
  <si>
    <t>mHE-KVR</t>
  </si>
  <si>
    <t>o(non)RES-KVR</t>
  </si>
  <si>
    <t>BATT-KVR</t>
  </si>
  <si>
    <t>PV-LJU</t>
  </si>
  <si>
    <t>Ljutomer 110</t>
  </si>
  <si>
    <t>oRES-LJU</t>
  </si>
  <si>
    <t>o(non)RES-LJU</t>
  </si>
  <si>
    <t>BATT-LJU</t>
  </si>
  <si>
    <t>oRES-MAC</t>
  </si>
  <si>
    <t>Mačkovci 110</t>
  </si>
  <si>
    <t>o(non)RES-MAC</t>
  </si>
  <si>
    <t>PV-MEL</t>
  </si>
  <si>
    <t>Melje 110</t>
  </si>
  <si>
    <t>mHE-MEL</t>
  </si>
  <si>
    <t>o(non)RES-MEL</t>
  </si>
  <si>
    <t>BATT-MEL</t>
  </si>
  <si>
    <t>PV-RDN</t>
  </si>
  <si>
    <t>Radenci 110</t>
  </si>
  <si>
    <t>o(non)RES-RDN</t>
  </si>
  <si>
    <t>BATT-RDN</t>
  </si>
  <si>
    <t>PV-SLK</t>
  </si>
  <si>
    <t>Sl. Konjice 110</t>
  </si>
  <si>
    <t>BATT-SLK</t>
  </si>
  <si>
    <t>PV-MSO</t>
  </si>
  <si>
    <t>Murska Sobota 110</t>
  </si>
  <si>
    <t>oRES-MSO</t>
  </si>
  <si>
    <t>o(non)RES-MSO</t>
  </si>
  <si>
    <t>BATT-MSO</t>
  </si>
  <si>
    <t>PV-LNT</t>
  </si>
  <si>
    <t>Lenart 110</t>
  </si>
  <si>
    <t>oRES-LNT</t>
  </si>
  <si>
    <t>mHE-LNT</t>
  </si>
  <si>
    <t>o(non)RES-LNT</t>
  </si>
  <si>
    <t>BATT-LNT</t>
  </si>
  <si>
    <t>PV-BRG</t>
  </si>
  <si>
    <t>Breg 110</t>
  </si>
  <si>
    <t>BATT-BRG</t>
  </si>
  <si>
    <t>PV-SLB</t>
  </si>
  <si>
    <t>Slovenska Bistrica 110</t>
  </si>
  <si>
    <t>mHE-SLB</t>
  </si>
  <si>
    <t>o(non)RES-SLB</t>
  </si>
  <si>
    <t>BATT-SLB</t>
  </si>
  <si>
    <t>oRES-LEN</t>
  </si>
  <si>
    <t>Lendava 110</t>
  </si>
  <si>
    <t>PV-LEN</t>
  </si>
  <si>
    <t>o(non)RES-LEN</t>
  </si>
  <si>
    <t>BATT-LEN</t>
  </si>
  <si>
    <t>PV-DOB</t>
  </si>
  <si>
    <t>Dobrava 110</t>
  </si>
  <si>
    <t>mHE-DOB</t>
  </si>
  <si>
    <t>o(non)RES-DOB</t>
  </si>
  <si>
    <t>BATT-DOB</t>
  </si>
  <si>
    <t>PV-PDV</t>
  </si>
  <si>
    <t>Podvelka 110</t>
  </si>
  <si>
    <t>oRES-PDV</t>
  </si>
  <si>
    <t>BATT-PDV</t>
  </si>
  <si>
    <t>PV-TEZ</t>
  </si>
  <si>
    <t>Tezno 110</t>
  </si>
  <si>
    <t>mHE-TEZ</t>
  </si>
  <si>
    <t>o(non)RES-TEZ</t>
  </si>
  <si>
    <t>BATT-TEZ</t>
  </si>
  <si>
    <t>PV-RUS</t>
  </si>
  <si>
    <t>Ruse 110</t>
  </si>
  <si>
    <t>mHE-RUS</t>
  </si>
  <si>
    <t>BATT-RUS</t>
  </si>
  <si>
    <t>PV-DBR</t>
  </si>
  <si>
    <t>Dobrovnik 110</t>
  </si>
  <si>
    <t>o(non)RES-DBR</t>
  </si>
  <si>
    <t>BATT-DBR</t>
  </si>
  <si>
    <t>PV-PBZ</t>
  </si>
  <si>
    <t>Pobrezje 110</t>
  </si>
  <si>
    <t>BATT-PBZ</t>
  </si>
  <si>
    <t>PV-ZRC</t>
  </si>
  <si>
    <t>Zrece 110</t>
  </si>
  <si>
    <t>BATT-ZRC</t>
  </si>
  <si>
    <t>PV-TRZ</t>
  </si>
  <si>
    <t>Trzic 110</t>
  </si>
  <si>
    <t>mHE-TRZ</t>
  </si>
  <si>
    <t>o(non)RES-TRZ</t>
  </si>
  <si>
    <t>BATT-TRZ</t>
  </si>
  <si>
    <t>PV-JES</t>
  </si>
  <si>
    <t>Jesenice 110</t>
  </si>
  <si>
    <t>mHE-JES</t>
  </si>
  <si>
    <t>o(non)RES-JES</t>
  </si>
  <si>
    <t>PV-ZLK</t>
  </si>
  <si>
    <t>Zelezniki 110</t>
  </si>
  <si>
    <t>mHE-ZLK</t>
  </si>
  <si>
    <t>o(non)RES-ZLK</t>
  </si>
  <si>
    <t>BATT-ZLK</t>
  </si>
  <si>
    <t>PV-RDC</t>
  </si>
  <si>
    <t>Radovljica 110</t>
  </si>
  <si>
    <t>mHE-RDC</t>
  </si>
  <si>
    <t>o(non)RES-RDC</t>
  </si>
  <si>
    <t>BATT-RDC</t>
  </si>
  <si>
    <t>PV-BOH</t>
  </si>
  <si>
    <t>Bohinj 110</t>
  </si>
  <si>
    <t>mHE-BOH</t>
  </si>
  <si>
    <t>o(non)RES-BOH</t>
  </si>
  <si>
    <t>BATT-BOH</t>
  </si>
  <si>
    <t>PV-SKL</t>
  </si>
  <si>
    <t>Skofja Loka 110</t>
  </si>
  <si>
    <t>mHE-SKL</t>
  </si>
  <si>
    <t>o(non)RES-SKL</t>
  </si>
  <si>
    <t>BATT-SKL</t>
  </si>
  <si>
    <t>PV-LAB</t>
  </si>
  <si>
    <t>Labore 110</t>
  </si>
  <si>
    <t>mHE-LAB</t>
  </si>
  <si>
    <t>o(non)RES-LAB</t>
  </si>
  <si>
    <t>BATT-LAB</t>
  </si>
  <si>
    <t>PV-ZLP</t>
  </si>
  <si>
    <t>Zlato Polje 110</t>
  </si>
  <si>
    <t>mHE-ZLP</t>
  </si>
  <si>
    <t>o(non)RES-ZLP</t>
  </si>
  <si>
    <t>BATT-ZLP</t>
  </si>
  <si>
    <t>PV-BRN</t>
  </si>
  <si>
    <t>Brnik 110</t>
  </si>
  <si>
    <t>BATT-BRN</t>
  </si>
  <si>
    <t>PV-TRT</t>
  </si>
  <si>
    <t>Trata 110</t>
  </si>
  <si>
    <t>BATT-TRT</t>
  </si>
  <si>
    <t>PV-KGO</t>
  </si>
  <si>
    <t>KR.GORA110</t>
  </si>
  <si>
    <t>BATT-KGO</t>
  </si>
  <si>
    <t>PV-PRI</t>
  </si>
  <si>
    <t>Primskovo 110</t>
  </si>
  <si>
    <t>mHE-PRI</t>
  </si>
  <si>
    <t>o(non)RES-PRI</t>
  </si>
  <si>
    <t>BATT-PRI</t>
  </si>
  <si>
    <t>BATT-JES</t>
  </si>
  <si>
    <t>Jeklarna ACRONI 110</t>
  </si>
  <si>
    <t>PV-KID</t>
  </si>
  <si>
    <t>Kidričevo 110</t>
  </si>
  <si>
    <t>BATT-TAL</t>
  </si>
  <si>
    <t>o(non)RES-KID</t>
  </si>
  <si>
    <t>mHE-SAL</t>
  </si>
  <si>
    <t>Salonit 110</t>
  </si>
  <si>
    <t>G1</t>
  </si>
  <si>
    <t>KOZ400</t>
  </si>
  <si>
    <t>G2</t>
  </si>
  <si>
    <t>JEK2</t>
  </si>
  <si>
    <t>Ni del HSE</t>
  </si>
  <si>
    <t>Odvisno od hidroloških in tržnih razmer</t>
  </si>
  <si>
    <t>12 dni/leto, običajno v hidrološko šibkejšem delu leta</t>
  </si>
  <si>
    <t>7 dni/leto, običajno v hidrološko šibkejšem delu leta</t>
  </si>
  <si>
    <t>TES-PPE51</t>
  </si>
  <si>
    <t>TES-PPE52</t>
  </si>
  <si>
    <t>JEK2-1</t>
  </si>
  <si>
    <t xml:space="preserve">Na 18 mesecev. </t>
  </si>
  <si>
    <t>JEK2-2</t>
  </si>
  <si>
    <t>JEK2-3</t>
  </si>
  <si>
    <t>SMR-1</t>
  </si>
  <si>
    <t>SMR-2</t>
  </si>
  <si>
    <t>SMR-3</t>
  </si>
  <si>
    <t>SMR-4</t>
  </si>
  <si>
    <t>SMR-5</t>
  </si>
  <si>
    <t>SMR-6</t>
  </si>
  <si>
    <t>SMR-7</t>
  </si>
  <si>
    <t>Bericevo 400</t>
  </si>
  <si>
    <t>SMR-8</t>
  </si>
  <si>
    <t>SMR-9</t>
  </si>
  <si>
    <t>SMR-10</t>
  </si>
  <si>
    <t xml:space="preserve">Cirkovce 400 </t>
  </si>
  <si>
    <t>SMR-11</t>
  </si>
  <si>
    <t>SMR-12</t>
  </si>
  <si>
    <t>40,8</t>
  </si>
  <si>
    <t>8,5</t>
  </si>
  <si>
    <t>2,3</t>
  </si>
  <si>
    <t>BATT-2025-OU</t>
  </si>
  <si>
    <t>BATT-2025-DU-JE</t>
  </si>
  <si>
    <t>BATT-2025-DU-OVE</t>
  </si>
  <si>
    <t>BATT-2030-OU</t>
  </si>
  <si>
    <t>BATT-2030-DU-JE</t>
  </si>
  <si>
    <t>BATT-2030-DU-OVE</t>
  </si>
  <si>
    <t>BATT-2035-OU</t>
  </si>
  <si>
    <t>BATT-2035-DU-JE</t>
  </si>
  <si>
    <t>BATT-2035-DU-OVE</t>
  </si>
  <si>
    <t>BATT-2040-OU</t>
  </si>
  <si>
    <t>BATT-2040-DU-JE</t>
  </si>
  <si>
    <t>BATT-2040-DU-OVE</t>
  </si>
  <si>
    <t>BATT-2045-OU</t>
  </si>
  <si>
    <t>BATT-2045-DU-JE</t>
  </si>
  <si>
    <t>BATT-2045-DU-OVE</t>
  </si>
  <si>
    <t>BATT-2050-OU</t>
  </si>
  <si>
    <t>BATT-2050-DU-JE</t>
  </si>
  <si>
    <t>BATT-2050-DU-OVE</t>
  </si>
  <si>
    <t>/</t>
  </si>
  <si>
    <t>Skupina</t>
  </si>
  <si>
    <t>Sava_pred_radovljico</t>
  </si>
  <si>
    <t>Sava_okroglo</t>
  </si>
  <si>
    <t>Sava_pred_catez</t>
  </si>
  <si>
    <t>Sava_catez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</si>
</sst>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b/>
      <sz val="11"/>
      <name val="Calibri"/>
      <family val="2"/>
      <charset val="238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rgb="FF0070C0"/>
      <name val="Aptos Narrow"/>
      <family val="2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sz val="11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8" fillId="4" borderId="0" xfId="3"/>
    <xf numFmtId="0" fontId="7" fillId="3" borderId="0" xfId="2"/>
    <xf numFmtId="0" fontId="6" fillId="2" borderId="0" xfId="1"/>
    <xf numFmtId="2" fontId="0" fillId="0" borderId="0" xfId="0" applyNumberFormat="1"/>
    <xf numFmtId="0" fontId="1" fillId="0" borderId="0" xfId="1" applyFont="1" applyFill="1"/>
    <xf numFmtId="0" fontId="0" fillId="0" borderId="0" xfId="1" applyFont="1" applyFill="1"/>
    <xf numFmtId="2" fontId="1" fillId="0" borderId="0" xfId="1" applyNumberFormat="1" applyFont="1" applyFill="1"/>
    <xf numFmtId="0" fontId="11" fillId="0" borderId="0" xfId="0" applyFont="1"/>
    <xf numFmtId="0" fontId="11" fillId="0" borderId="0" xfId="0" applyFont="1" applyAlignment="1">
      <alignment horizontal="right"/>
    </xf>
    <xf numFmtId="2" fontId="0" fillId="0" borderId="0" xfId="0" applyNumberFormat="1" applyAlignment="1">
      <alignment horizontal="right"/>
    </xf>
  </cellXfs>
  <cellStyles count="4">
    <cellStyle name="Dobro" xfId="1" builtinId="26"/>
    <cellStyle name="Navadno" xfId="0" builtinId="0"/>
    <cellStyle name="Nevtralno" xfId="3" builtinId="28"/>
    <cellStyle name="Slabo" xfId="2" builtinId="27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F2AD4-2759-44E6-AE5B-F35756F4977E}">
  <sheetPr filterMode="1"/>
  <dimension ref="A1:AI517"/>
  <sheetViews>
    <sheetView tabSelected="1" zoomScale="70" zoomScaleNormal="70" workbookViewId="0">
      <pane xSplit="2" ySplit="1" topLeftCell="S11" activePane="bottomRight" state="frozen"/>
      <selection pane="topRight" activeCell="C1" sqref="C1"/>
      <selection pane="bottomLeft" activeCell="A2" sqref="A2"/>
      <selection pane="bottomRight" activeCell="AC36" sqref="AC36"/>
    </sheetView>
  </sheetViews>
  <sheetFormatPr defaultRowHeight="15" x14ac:dyDescent="0.25"/>
  <cols>
    <col min="1" max="2" width="26" customWidth="1"/>
    <col min="3" max="3" width="12.5703125" customWidth="1"/>
    <col min="4" max="4" width="12.28515625" customWidth="1"/>
    <col min="5" max="5" width="10.85546875" customWidth="1"/>
    <col min="6" max="7" width="7.42578125" customWidth="1"/>
    <col min="8" max="8" width="16.28515625" customWidth="1"/>
    <col min="9" max="9" width="11.7109375" customWidth="1"/>
    <col min="10" max="10" width="14.42578125" customWidth="1"/>
    <col min="11" max="11" width="12.7109375" customWidth="1"/>
    <col min="12" max="28" width="16.5703125" customWidth="1"/>
    <col min="29" max="29" width="20" bestFit="1" customWidth="1"/>
    <col min="30" max="31" width="16.5703125" customWidth="1"/>
  </cols>
  <sheetData>
    <row r="1" spans="1:35" s="4" customFormat="1" ht="49.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732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3"/>
      <c r="AG1" s="3"/>
      <c r="AH1" s="3"/>
      <c r="AI1" s="3"/>
    </row>
    <row r="2" spans="1:35" hidden="1" x14ac:dyDescent="0.25">
      <c r="A2" t="s">
        <v>30</v>
      </c>
      <c r="B2" t="s">
        <v>31</v>
      </c>
      <c r="C2">
        <v>4.380000114440918</v>
      </c>
      <c r="D2">
        <v>0</v>
      </c>
      <c r="E2" t="s">
        <v>32</v>
      </c>
      <c r="G2" t="s">
        <v>33</v>
      </c>
      <c r="H2" t="s">
        <v>34</v>
      </c>
      <c r="I2" s="5">
        <v>1</v>
      </c>
      <c r="J2" s="5">
        <v>2.5</v>
      </c>
      <c r="K2" s="5">
        <v>0</v>
      </c>
      <c r="L2" s="5">
        <v>4.380000114440918</v>
      </c>
      <c r="M2" t="s">
        <v>35</v>
      </c>
      <c r="N2" s="5">
        <v>4.380000114440918</v>
      </c>
      <c r="O2" t="s">
        <v>35</v>
      </c>
      <c r="P2" s="5" t="s">
        <v>36</v>
      </c>
      <c r="Q2" s="5">
        <v>40</v>
      </c>
      <c r="R2" s="5">
        <v>2025</v>
      </c>
      <c r="S2" s="5">
        <v>0</v>
      </c>
      <c r="T2" s="5">
        <v>0</v>
      </c>
      <c r="U2" s="5">
        <v>0</v>
      </c>
      <c r="V2" s="5">
        <v>0</v>
      </c>
      <c r="W2" t="s">
        <v>35</v>
      </c>
      <c r="X2" t="s">
        <v>35</v>
      </c>
      <c r="Y2" t="s">
        <v>35</v>
      </c>
      <c r="Z2" t="s">
        <v>35</v>
      </c>
      <c r="AA2" t="s">
        <v>35</v>
      </c>
      <c r="AB2" t="s">
        <v>35</v>
      </c>
      <c r="AC2" t="s">
        <v>35</v>
      </c>
      <c r="AD2" s="5">
        <v>0</v>
      </c>
      <c r="AE2" s="5">
        <v>0</v>
      </c>
    </row>
    <row r="3" spans="1:35" hidden="1" x14ac:dyDescent="0.25">
      <c r="A3" t="s">
        <v>37</v>
      </c>
      <c r="B3" t="s">
        <v>31</v>
      </c>
      <c r="C3">
        <v>3.1500000953674321</v>
      </c>
      <c r="D3">
        <v>0</v>
      </c>
      <c r="E3" t="s">
        <v>38</v>
      </c>
      <c r="G3" t="s">
        <v>33</v>
      </c>
      <c r="H3" t="s">
        <v>34</v>
      </c>
      <c r="I3" s="5">
        <v>1</v>
      </c>
      <c r="J3" s="5">
        <v>2.5</v>
      </c>
      <c r="K3" s="5">
        <v>0</v>
      </c>
      <c r="L3" s="5">
        <v>3.1500000953674321</v>
      </c>
      <c r="M3" t="s">
        <v>35</v>
      </c>
      <c r="N3" s="5">
        <v>3.1500000953674321</v>
      </c>
      <c r="O3" t="s">
        <v>35</v>
      </c>
      <c r="P3" s="5" t="s">
        <v>36</v>
      </c>
      <c r="Q3" s="5">
        <v>40</v>
      </c>
      <c r="R3" s="5">
        <v>2025</v>
      </c>
      <c r="S3" s="5">
        <v>0</v>
      </c>
      <c r="T3" s="5">
        <v>0</v>
      </c>
      <c r="U3" s="5">
        <v>0</v>
      </c>
      <c r="V3" s="5">
        <v>0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s="5">
        <v>0</v>
      </c>
      <c r="AE3" s="5">
        <v>0</v>
      </c>
    </row>
    <row r="4" spans="1:35" hidden="1" x14ac:dyDescent="0.25">
      <c r="A4" t="s">
        <v>39</v>
      </c>
      <c r="B4" t="s">
        <v>40</v>
      </c>
      <c r="C4">
        <v>0.14000000059604639</v>
      </c>
      <c r="D4">
        <v>0</v>
      </c>
      <c r="E4" t="s">
        <v>32</v>
      </c>
      <c r="G4" t="s">
        <v>33</v>
      </c>
      <c r="H4" t="s">
        <v>34</v>
      </c>
      <c r="I4" s="5">
        <v>1</v>
      </c>
      <c r="J4" s="5">
        <v>2.5</v>
      </c>
      <c r="K4" s="5">
        <v>0</v>
      </c>
      <c r="L4" s="5">
        <v>0.14000000059604639</v>
      </c>
      <c r="M4" t="s">
        <v>35</v>
      </c>
      <c r="N4" s="5">
        <v>0.14000000059604639</v>
      </c>
      <c r="O4" t="s">
        <v>35</v>
      </c>
      <c r="P4" s="5" t="s">
        <v>36</v>
      </c>
      <c r="Q4" s="5">
        <v>40</v>
      </c>
      <c r="R4" s="5">
        <v>2025</v>
      </c>
      <c r="S4" s="5">
        <v>0</v>
      </c>
      <c r="T4" s="5">
        <v>0</v>
      </c>
      <c r="U4" s="5">
        <v>0</v>
      </c>
      <c r="V4" s="5">
        <v>0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s="5">
        <v>0</v>
      </c>
      <c r="AE4" s="5">
        <v>0</v>
      </c>
    </row>
    <row r="5" spans="1:35" hidden="1" x14ac:dyDescent="0.25">
      <c r="A5" t="s">
        <v>41</v>
      </c>
      <c r="B5" t="s">
        <v>40</v>
      </c>
      <c r="C5">
        <v>5.9999998658895493E-2</v>
      </c>
      <c r="D5">
        <v>0</v>
      </c>
      <c r="E5" t="s">
        <v>38</v>
      </c>
      <c r="G5" t="s">
        <v>33</v>
      </c>
      <c r="H5" t="s">
        <v>34</v>
      </c>
      <c r="I5" s="5">
        <v>1</v>
      </c>
      <c r="J5" s="5">
        <v>2.5</v>
      </c>
      <c r="K5" s="5">
        <v>0</v>
      </c>
      <c r="L5" s="5">
        <v>5.9999998658895493E-2</v>
      </c>
      <c r="M5" t="s">
        <v>35</v>
      </c>
      <c r="N5" s="5">
        <v>5.9999998658895493E-2</v>
      </c>
      <c r="O5" t="s">
        <v>35</v>
      </c>
      <c r="P5" s="5" t="s">
        <v>36</v>
      </c>
      <c r="Q5" s="5">
        <v>40</v>
      </c>
      <c r="R5" s="5">
        <v>2025</v>
      </c>
      <c r="S5" s="5">
        <v>0</v>
      </c>
      <c r="T5" s="5">
        <v>0</v>
      </c>
      <c r="U5" s="5">
        <v>0</v>
      </c>
      <c r="V5" s="5">
        <v>0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  <c r="AD5" s="5">
        <v>0</v>
      </c>
      <c r="AE5" s="5">
        <v>0</v>
      </c>
    </row>
    <row r="6" spans="1:35" hidden="1" x14ac:dyDescent="0.25">
      <c r="A6" t="s">
        <v>42</v>
      </c>
      <c r="B6" t="s">
        <v>43</v>
      </c>
      <c r="C6">
        <v>5</v>
      </c>
      <c r="D6">
        <v>0</v>
      </c>
      <c r="E6" t="s">
        <v>44</v>
      </c>
      <c r="G6" t="s">
        <v>33</v>
      </c>
      <c r="H6" t="s">
        <v>34</v>
      </c>
      <c r="I6" s="5">
        <v>1</v>
      </c>
      <c r="J6" s="5">
        <v>2.5</v>
      </c>
      <c r="K6" s="5">
        <v>0</v>
      </c>
      <c r="L6" s="5">
        <v>5</v>
      </c>
      <c r="M6" t="s">
        <v>35</v>
      </c>
      <c r="N6" s="5">
        <v>5</v>
      </c>
      <c r="O6" t="s">
        <v>35</v>
      </c>
      <c r="P6" s="5" t="s">
        <v>36</v>
      </c>
      <c r="Q6" s="5">
        <v>40</v>
      </c>
      <c r="R6" s="5">
        <v>2025</v>
      </c>
      <c r="S6" s="5">
        <v>0</v>
      </c>
      <c r="T6" s="5">
        <v>0</v>
      </c>
      <c r="U6" s="5">
        <v>0</v>
      </c>
      <c r="V6" s="5">
        <v>0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s="5">
        <v>0</v>
      </c>
      <c r="AE6" s="5">
        <v>0</v>
      </c>
    </row>
    <row r="7" spans="1:35" hidden="1" x14ac:dyDescent="0.25">
      <c r="A7" t="s">
        <v>45</v>
      </c>
      <c r="B7" t="s">
        <v>46</v>
      </c>
      <c r="C7">
        <v>285</v>
      </c>
      <c r="D7">
        <v>0</v>
      </c>
      <c r="E7" t="s">
        <v>44</v>
      </c>
      <c r="G7" t="s">
        <v>33</v>
      </c>
      <c r="H7" t="s">
        <v>34</v>
      </c>
      <c r="I7" s="5">
        <v>1</v>
      </c>
      <c r="J7" s="5">
        <v>2.5</v>
      </c>
      <c r="K7" s="5">
        <v>0</v>
      </c>
      <c r="L7" s="5">
        <v>285</v>
      </c>
      <c r="M7" t="s">
        <v>35</v>
      </c>
      <c r="N7" s="5">
        <v>285</v>
      </c>
      <c r="O7" t="s">
        <v>35</v>
      </c>
      <c r="P7" s="5" t="s">
        <v>36</v>
      </c>
      <c r="Q7" s="5">
        <v>40</v>
      </c>
      <c r="R7" s="5">
        <v>2025</v>
      </c>
      <c r="S7" s="5">
        <v>0</v>
      </c>
      <c r="T7" s="5">
        <v>0</v>
      </c>
      <c r="U7" s="5">
        <v>0</v>
      </c>
      <c r="V7" s="5">
        <v>0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  <c r="AD7" s="5">
        <v>0</v>
      </c>
      <c r="AE7" s="5">
        <v>0</v>
      </c>
    </row>
    <row r="8" spans="1:35" hidden="1" x14ac:dyDescent="0.25">
      <c r="A8" t="s">
        <v>47</v>
      </c>
      <c r="B8" t="s">
        <v>48</v>
      </c>
      <c r="C8" s="6">
        <v>540</v>
      </c>
      <c r="D8" s="6">
        <v>225</v>
      </c>
      <c r="E8" t="s">
        <v>49</v>
      </c>
      <c r="F8" t="s">
        <v>50</v>
      </c>
      <c r="G8" s="6" t="s">
        <v>50</v>
      </c>
      <c r="H8" t="s">
        <v>34</v>
      </c>
      <c r="I8" s="5">
        <v>1</v>
      </c>
      <c r="J8" s="5">
        <v>2.5</v>
      </c>
      <c r="K8" s="6">
        <v>30</v>
      </c>
      <c r="L8" s="6">
        <v>10</v>
      </c>
      <c r="M8" t="s">
        <v>35</v>
      </c>
      <c r="N8" s="6">
        <v>999</v>
      </c>
      <c r="O8" t="s">
        <v>35</v>
      </c>
      <c r="P8" s="5" t="s">
        <v>36</v>
      </c>
      <c r="Q8" s="5">
        <v>40</v>
      </c>
      <c r="R8" s="6">
        <v>2015</v>
      </c>
      <c r="S8" s="5">
        <v>0</v>
      </c>
      <c r="T8" s="5">
        <v>155</v>
      </c>
      <c r="U8" s="5">
        <v>0</v>
      </c>
      <c r="V8" s="5">
        <v>0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s="5">
        <v>0</v>
      </c>
      <c r="AE8" s="5">
        <v>0</v>
      </c>
    </row>
    <row r="9" spans="1:35" hidden="1" x14ac:dyDescent="0.25">
      <c r="A9" s="7" t="s">
        <v>52</v>
      </c>
      <c r="B9" s="7" t="s">
        <v>53</v>
      </c>
      <c r="C9" s="7">
        <v>151</v>
      </c>
      <c r="D9" s="7">
        <v>0</v>
      </c>
      <c r="E9" t="s">
        <v>54</v>
      </c>
      <c r="F9" t="s">
        <v>50</v>
      </c>
      <c r="G9" s="6" t="s">
        <v>50</v>
      </c>
      <c r="H9" t="s">
        <v>34</v>
      </c>
      <c r="I9" s="5">
        <v>1</v>
      </c>
      <c r="J9" s="5">
        <v>2.5</v>
      </c>
      <c r="K9" s="5">
        <v>0</v>
      </c>
      <c r="L9" s="5">
        <v>151</v>
      </c>
      <c r="M9" t="s">
        <v>35</v>
      </c>
      <c r="N9" s="5">
        <v>151</v>
      </c>
      <c r="O9" t="s">
        <v>35</v>
      </c>
      <c r="P9" s="5" t="s">
        <v>36</v>
      </c>
      <c r="Q9" s="5">
        <v>40</v>
      </c>
      <c r="R9" s="5">
        <v>2025</v>
      </c>
      <c r="S9" s="5">
        <v>0</v>
      </c>
      <c r="T9" s="5">
        <v>0</v>
      </c>
      <c r="U9" s="5">
        <v>0</v>
      </c>
      <c r="V9" s="5">
        <v>0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s="5">
        <v>0</v>
      </c>
      <c r="AE9" s="5">
        <v>0</v>
      </c>
    </row>
    <row r="10" spans="1:35" hidden="1" x14ac:dyDescent="0.25">
      <c r="A10" t="s">
        <v>55</v>
      </c>
      <c r="B10" t="s">
        <v>56</v>
      </c>
      <c r="C10">
        <v>696</v>
      </c>
      <c r="D10">
        <v>0</v>
      </c>
      <c r="E10" t="s">
        <v>57</v>
      </c>
      <c r="F10" t="s">
        <v>58</v>
      </c>
      <c r="G10" t="s">
        <v>59</v>
      </c>
      <c r="H10" t="s">
        <v>34</v>
      </c>
      <c r="I10">
        <v>1</v>
      </c>
      <c r="J10">
        <v>0</v>
      </c>
      <c r="K10">
        <f>48*60</f>
        <v>2880</v>
      </c>
      <c r="L10" s="9">
        <f>0.05*C10</f>
        <v>34.800000000000004</v>
      </c>
      <c r="M10" t="s">
        <v>35</v>
      </c>
      <c r="N10" s="9">
        <f>0.05*C10</f>
        <v>34.800000000000004</v>
      </c>
      <c r="O10" t="s">
        <v>35</v>
      </c>
      <c r="P10" t="s">
        <v>693</v>
      </c>
      <c r="Q10">
        <v>60</v>
      </c>
      <c r="R10">
        <v>1983</v>
      </c>
      <c r="S10" s="9">
        <v>0</v>
      </c>
      <c r="T10" s="5">
        <v>0</v>
      </c>
      <c r="U10" s="5">
        <v>0</v>
      </c>
      <c r="V10" s="5">
        <v>0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  <c r="AD10" s="5">
        <v>0</v>
      </c>
      <c r="AE10" s="5">
        <v>0</v>
      </c>
    </row>
    <row r="11" spans="1:35" x14ac:dyDescent="0.25">
      <c r="A11" t="s">
        <v>60</v>
      </c>
      <c r="B11" t="s">
        <v>61</v>
      </c>
      <c r="C11">
        <v>19</v>
      </c>
      <c r="D11" s="10">
        <v>6</v>
      </c>
      <c r="E11" t="s">
        <v>62</v>
      </c>
      <c r="F11" t="s">
        <v>63</v>
      </c>
      <c r="G11" t="s">
        <v>59</v>
      </c>
      <c r="H11" t="s">
        <v>34</v>
      </c>
      <c r="I11">
        <v>1</v>
      </c>
      <c r="J11">
        <v>0</v>
      </c>
      <c r="K11">
        <v>0</v>
      </c>
      <c r="L11" s="9">
        <v>19</v>
      </c>
      <c r="M11" s="11">
        <v>60</v>
      </c>
      <c r="N11" s="9">
        <v>19</v>
      </c>
      <c r="O11">
        <v>0</v>
      </c>
      <c r="P11" t="s">
        <v>36</v>
      </c>
      <c r="Q11">
        <v>40</v>
      </c>
      <c r="R11">
        <v>2025</v>
      </c>
      <c r="S11" s="12">
        <v>1.6</v>
      </c>
      <c r="T11" s="5">
        <v>0</v>
      </c>
      <c r="U11" s="5">
        <v>0</v>
      </c>
      <c r="V11" s="5">
        <v>0</v>
      </c>
      <c r="W11" s="11">
        <v>19.5</v>
      </c>
      <c r="X11" s="13">
        <v>9030000</v>
      </c>
      <c r="Y11" s="13">
        <v>7350000</v>
      </c>
      <c r="Z11" s="13">
        <v>130</v>
      </c>
      <c r="AA11" s="14" t="s">
        <v>710</v>
      </c>
      <c r="AB11">
        <v>0</v>
      </c>
      <c r="AC11" t="s">
        <v>734</v>
      </c>
      <c r="AD11" s="5">
        <v>0</v>
      </c>
      <c r="AE11" s="5">
        <v>0</v>
      </c>
    </row>
    <row r="12" spans="1:35" x14ac:dyDescent="0.25">
      <c r="A12" t="s">
        <v>64</v>
      </c>
      <c r="B12" t="s">
        <v>61</v>
      </c>
      <c r="C12">
        <v>19</v>
      </c>
      <c r="D12" s="10">
        <v>6</v>
      </c>
      <c r="E12" t="s">
        <v>62</v>
      </c>
      <c r="F12" t="s">
        <v>63</v>
      </c>
      <c r="G12" t="s">
        <v>59</v>
      </c>
      <c r="H12" t="s">
        <v>34</v>
      </c>
      <c r="I12">
        <v>1</v>
      </c>
      <c r="J12">
        <v>0</v>
      </c>
      <c r="K12">
        <v>0</v>
      </c>
      <c r="L12" s="9">
        <v>19</v>
      </c>
      <c r="M12" s="11">
        <v>60</v>
      </c>
      <c r="N12" s="9">
        <v>19</v>
      </c>
      <c r="O12">
        <v>0</v>
      </c>
      <c r="P12" t="s">
        <v>36</v>
      </c>
      <c r="Q12">
        <v>40</v>
      </c>
      <c r="R12">
        <v>2025</v>
      </c>
      <c r="S12" s="12">
        <v>1.6</v>
      </c>
      <c r="T12" s="5">
        <v>0</v>
      </c>
      <c r="U12" s="5">
        <v>0</v>
      </c>
      <c r="V12" s="5">
        <v>0</v>
      </c>
      <c r="W12" s="11">
        <v>19.5</v>
      </c>
      <c r="X12" s="13">
        <v>9030000</v>
      </c>
      <c r="Y12" s="13">
        <v>7350000</v>
      </c>
      <c r="Z12" s="13">
        <v>130</v>
      </c>
      <c r="AA12" s="14" t="s">
        <v>710</v>
      </c>
      <c r="AB12">
        <v>0</v>
      </c>
      <c r="AC12" t="s">
        <v>734</v>
      </c>
      <c r="AD12" s="5">
        <v>0</v>
      </c>
      <c r="AE12" s="5">
        <v>0</v>
      </c>
    </row>
    <row r="13" spans="1:35" hidden="1" x14ac:dyDescent="0.25">
      <c r="A13" t="s">
        <v>65</v>
      </c>
      <c r="B13" t="s">
        <v>61</v>
      </c>
      <c r="C13">
        <v>0.10999999940395359</v>
      </c>
      <c r="D13">
        <v>0</v>
      </c>
      <c r="E13" t="s">
        <v>32</v>
      </c>
      <c r="G13" t="s">
        <v>33</v>
      </c>
      <c r="H13" t="s">
        <v>34</v>
      </c>
      <c r="I13" s="5">
        <v>1</v>
      </c>
      <c r="J13" s="5">
        <v>2.5</v>
      </c>
      <c r="K13" s="5">
        <v>0</v>
      </c>
      <c r="L13" s="5">
        <v>0.10999999940395359</v>
      </c>
      <c r="M13" t="s">
        <v>35</v>
      </c>
      <c r="N13" s="5">
        <v>0.10999999940395359</v>
      </c>
      <c r="O13" t="s">
        <v>35</v>
      </c>
      <c r="P13" s="5" t="s">
        <v>36</v>
      </c>
      <c r="Q13" s="5">
        <v>40</v>
      </c>
      <c r="R13" s="5">
        <v>2025</v>
      </c>
      <c r="S13" s="5">
        <v>0</v>
      </c>
      <c r="T13" s="5">
        <v>0</v>
      </c>
      <c r="U13" s="5">
        <v>0</v>
      </c>
      <c r="V13" s="5">
        <v>0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  <c r="AD13" s="5">
        <v>0</v>
      </c>
      <c r="AE13" s="5">
        <v>0</v>
      </c>
    </row>
    <row r="14" spans="1:35" x14ac:dyDescent="0.25">
      <c r="A14" t="s">
        <v>66</v>
      </c>
      <c r="B14" t="s">
        <v>67</v>
      </c>
      <c r="C14" s="12">
        <v>6.5</v>
      </c>
      <c r="D14" s="10">
        <v>5</v>
      </c>
      <c r="E14" t="s">
        <v>62</v>
      </c>
      <c r="F14" t="s">
        <v>63</v>
      </c>
      <c r="G14" t="s">
        <v>59</v>
      </c>
      <c r="H14" t="s">
        <v>34</v>
      </c>
      <c r="I14">
        <v>1</v>
      </c>
      <c r="J14">
        <v>0</v>
      </c>
      <c r="K14">
        <v>0</v>
      </c>
      <c r="L14" s="15">
        <v>7</v>
      </c>
      <c r="M14" s="11">
        <v>30</v>
      </c>
      <c r="N14" s="9">
        <v>7</v>
      </c>
      <c r="O14">
        <v>0</v>
      </c>
      <c r="P14" t="s">
        <v>36</v>
      </c>
      <c r="Q14">
        <v>40</v>
      </c>
      <c r="R14">
        <v>2025</v>
      </c>
      <c r="S14" s="12">
        <v>0.5</v>
      </c>
      <c r="T14" s="5">
        <v>0</v>
      </c>
      <c r="U14" s="5">
        <v>0</v>
      </c>
      <c r="V14" s="5">
        <v>0</v>
      </c>
      <c r="W14" s="11">
        <v>70.5</v>
      </c>
      <c r="X14" s="13">
        <v>5464000</v>
      </c>
      <c r="Y14" s="13">
        <v>2524000</v>
      </c>
      <c r="Z14" s="13">
        <v>13</v>
      </c>
      <c r="AA14" s="14" t="s">
        <v>711</v>
      </c>
      <c r="AB14">
        <v>0</v>
      </c>
      <c r="AC14" t="s">
        <v>733</v>
      </c>
      <c r="AD14" s="5">
        <v>0</v>
      </c>
      <c r="AE14" s="5">
        <v>0</v>
      </c>
    </row>
    <row r="15" spans="1:35" x14ac:dyDescent="0.25">
      <c r="A15" t="s">
        <v>68</v>
      </c>
      <c r="B15" t="s">
        <v>67</v>
      </c>
      <c r="C15" s="12">
        <v>6.5</v>
      </c>
      <c r="D15" s="10">
        <v>5</v>
      </c>
      <c r="E15" t="s">
        <v>62</v>
      </c>
      <c r="F15" t="s">
        <v>63</v>
      </c>
      <c r="G15" t="s">
        <v>59</v>
      </c>
      <c r="H15" t="s">
        <v>34</v>
      </c>
      <c r="I15">
        <v>1</v>
      </c>
      <c r="J15">
        <v>0</v>
      </c>
      <c r="K15">
        <v>0</v>
      </c>
      <c r="L15" s="15">
        <v>7</v>
      </c>
      <c r="M15" s="11">
        <v>30</v>
      </c>
      <c r="N15" s="9">
        <v>7</v>
      </c>
      <c r="O15">
        <v>0</v>
      </c>
      <c r="P15" t="s">
        <v>36</v>
      </c>
      <c r="Q15">
        <v>40</v>
      </c>
      <c r="R15">
        <v>2025</v>
      </c>
      <c r="S15" s="12">
        <v>0.5</v>
      </c>
      <c r="T15" s="5">
        <v>0</v>
      </c>
      <c r="U15" s="5">
        <v>0</v>
      </c>
      <c r="V15" s="5">
        <v>0</v>
      </c>
      <c r="W15" s="11">
        <v>70.5</v>
      </c>
      <c r="X15" s="13">
        <v>5464000</v>
      </c>
      <c r="Y15" s="13">
        <v>2524000</v>
      </c>
      <c r="Z15" s="13">
        <v>13</v>
      </c>
      <c r="AA15" s="14" t="s">
        <v>711</v>
      </c>
      <c r="AB15">
        <v>0</v>
      </c>
      <c r="AC15" t="s">
        <v>733</v>
      </c>
      <c r="AD15" s="5">
        <v>0</v>
      </c>
      <c r="AE15" s="5">
        <v>0</v>
      </c>
    </row>
    <row r="16" spans="1:35" x14ac:dyDescent="0.25">
      <c r="A16" t="s">
        <v>69</v>
      </c>
      <c r="B16" t="s">
        <v>67</v>
      </c>
      <c r="C16" s="12">
        <v>8</v>
      </c>
      <c r="D16" s="10">
        <v>3</v>
      </c>
      <c r="E16" t="s">
        <v>62</v>
      </c>
      <c r="F16" t="s">
        <v>63</v>
      </c>
      <c r="G16" t="s">
        <v>59</v>
      </c>
      <c r="H16" t="s">
        <v>34</v>
      </c>
      <c r="I16">
        <v>1</v>
      </c>
      <c r="J16">
        <v>0</v>
      </c>
      <c r="K16">
        <v>0</v>
      </c>
      <c r="L16" s="15">
        <v>7.4</v>
      </c>
      <c r="M16" s="11">
        <v>80</v>
      </c>
      <c r="N16" s="9">
        <v>7.4000000953674316</v>
      </c>
      <c r="O16">
        <v>0</v>
      </c>
      <c r="P16" t="s">
        <v>36</v>
      </c>
      <c r="Q16">
        <v>40</v>
      </c>
      <c r="R16">
        <v>2025</v>
      </c>
      <c r="S16" s="12">
        <v>0</v>
      </c>
      <c r="T16" s="5">
        <v>0</v>
      </c>
      <c r="U16" s="5">
        <v>0</v>
      </c>
      <c r="V16" s="5">
        <v>0</v>
      </c>
      <c r="W16" s="11">
        <v>177.2</v>
      </c>
      <c r="X16" s="13">
        <v>153000</v>
      </c>
      <c r="Y16" s="13">
        <v>25000</v>
      </c>
      <c r="Z16" s="13">
        <v>6</v>
      </c>
      <c r="AA16" s="14" t="s">
        <v>712</v>
      </c>
      <c r="AB16">
        <v>0</v>
      </c>
      <c r="AC16" t="s">
        <v>733</v>
      </c>
      <c r="AD16" s="5">
        <v>0</v>
      </c>
      <c r="AE16" s="5">
        <v>0</v>
      </c>
    </row>
    <row r="17" spans="1:32" hidden="1" x14ac:dyDescent="0.25">
      <c r="A17" t="s">
        <v>70</v>
      </c>
      <c r="B17" t="s">
        <v>67</v>
      </c>
      <c r="C17">
        <v>16.39999961853027</v>
      </c>
      <c r="D17">
        <v>0</v>
      </c>
      <c r="E17" t="s">
        <v>71</v>
      </c>
      <c r="G17" t="s">
        <v>33</v>
      </c>
      <c r="H17" t="s">
        <v>34</v>
      </c>
      <c r="I17" s="5">
        <v>1</v>
      </c>
      <c r="J17" s="5">
        <v>2.5</v>
      </c>
      <c r="K17" s="5">
        <v>0</v>
      </c>
      <c r="L17" s="5">
        <v>16.39999961853027</v>
      </c>
      <c r="M17" t="s">
        <v>35</v>
      </c>
      <c r="N17" s="5">
        <v>16.39999961853027</v>
      </c>
      <c r="O17" t="s">
        <v>35</v>
      </c>
      <c r="P17" s="5" t="s">
        <v>36</v>
      </c>
      <c r="Q17" s="5">
        <v>40</v>
      </c>
      <c r="R17" s="5">
        <v>2025</v>
      </c>
      <c r="S17" s="5">
        <v>0</v>
      </c>
      <c r="T17" s="5">
        <v>0</v>
      </c>
      <c r="U17" s="5">
        <v>0</v>
      </c>
      <c r="V17" s="5">
        <v>0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s="5">
        <v>0</v>
      </c>
      <c r="AE17" s="5">
        <v>0</v>
      </c>
    </row>
    <row r="18" spans="1:32" hidden="1" x14ac:dyDescent="0.25">
      <c r="A18" t="s">
        <v>72</v>
      </c>
      <c r="B18" t="s">
        <v>67</v>
      </c>
      <c r="C18">
        <v>14.60000038146973</v>
      </c>
      <c r="D18">
        <v>0</v>
      </c>
      <c r="E18" t="s">
        <v>32</v>
      </c>
      <c r="G18" t="s">
        <v>33</v>
      </c>
      <c r="H18" t="s">
        <v>34</v>
      </c>
      <c r="I18" s="5">
        <v>1</v>
      </c>
      <c r="J18" s="5">
        <v>2.5</v>
      </c>
      <c r="K18" s="5">
        <v>0</v>
      </c>
      <c r="L18" s="5">
        <v>14.60000038146973</v>
      </c>
      <c r="M18" t="s">
        <v>35</v>
      </c>
      <c r="N18" s="5">
        <v>14.60000038146973</v>
      </c>
      <c r="O18" t="s">
        <v>35</v>
      </c>
      <c r="P18" s="5" t="s">
        <v>36</v>
      </c>
      <c r="Q18" s="5">
        <v>40</v>
      </c>
      <c r="R18" s="5">
        <v>2025</v>
      </c>
      <c r="S18" s="5">
        <v>0</v>
      </c>
      <c r="T18" s="5">
        <v>0</v>
      </c>
      <c r="U18" s="5">
        <v>0</v>
      </c>
      <c r="V18" s="5">
        <v>0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s="5">
        <v>0</v>
      </c>
      <c r="AE18" s="5">
        <v>0</v>
      </c>
    </row>
    <row r="19" spans="1:32" hidden="1" x14ac:dyDescent="0.25">
      <c r="A19" t="s">
        <v>73</v>
      </c>
      <c r="B19" t="s">
        <v>67</v>
      </c>
      <c r="C19">
        <v>0.25</v>
      </c>
      <c r="D19">
        <v>0</v>
      </c>
      <c r="E19" t="s">
        <v>38</v>
      </c>
      <c r="G19" t="s">
        <v>33</v>
      </c>
      <c r="H19" t="s">
        <v>34</v>
      </c>
      <c r="I19" s="5">
        <v>1</v>
      </c>
      <c r="J19" s="5">
        <v>2.5</v>
      </c>
      <c r="K19" s="5">
        <v>0</v>
      </c>
      <c r="L19" s="5">
        <v>0.25</v>
      </c>
      <c r="M19" t="s">
        <v>35</v>
      </c>
      <c r="N19" s="5">
        <v>0.25</v>
      </c>
      <c r="O19" t="s">
        <v>35</v>
      </c>
      <c r="P19" s="5" t="s">
        <v>36</v>
      </c>
      <c r="Q19" s="5">
        <v>40</v>
      </c>
      <c r="R19" s="5">
        <v>2025</v>
      </c>
      <c r="S19" s="5">
        <v>0</v>
      </c>
      <c r="T19" s="5">
        <v>0</v>
      </c>
      <c r="U19" s="5">
        <v>0</v>
      </c>
      <c r="V19" s="5">
        <v>0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s="5">
        <v>0</v>
      </c>
      <c r="AE19" s="5">
        <v>0</v>
      </c>
    </row>
    <row r="20" spans="1:32" hidden="1" x14ac:dyDescent="0.25">
      <c r="A20" t="s">
        <v>74</v>
      </c>
      <c r="B20" t="s">
        <v>67</v>
      </c>
      <c r="C20">
        <v>3.4000000953674321</v>
      </c>
      <c r="D20">
        <v>0</v>
      </c>
      <c r="E20" t="s">
        <v>38</v>
      </c>
      <c r="G20" t="s">
        <v>33</v>
      </c>
      <c r="H20" t="s">
        <v>34</v>
      </c>
      <c r="I20" s="5">
        <v>1</v>
      </c>
      <c r="J20" s="5">
        <v>2.5</v>
      </c>
      <c r="K20" s="5">
        <v>0</v>
      </c>
      <c r="L20" s="5">
        <v>3.4000000953674321</v>
      </c>
      <c r="M20" t="s">
        <v>35</v>
      </c>
      <c r="N20" s="5">
        <v>3.4000000953674321</v>
      </c>
      <c r="O20" t="s">
        <v>35</v>
      </c>
      <c r="P20" s="5" t="s">
        <v>36</v>
      </c>
      <c r="Q20" s="5">
        <v>40</v>
      </c>
      <c r="R20" s="5">
        <v>2025</v>
      </c>
      <c r="S20" s="5">
        <v>0</v>
      </c>
      <c r="T20" s="5">
        <v>0</v>
      </c>
      <c r="U20" s="5">
        <v>0</v>
      </c>
      <c r="V20" s="5">
        <v>0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s="5">
        <v>0</v>
      </c>
      <c r="AE20" s="5">
        <v>0</v>
      </c>
    </row>
    <row r="21" spans="1:32" x14ac:dyDescent="0.25">
      <c r="A21" t="s">
        <v>75</v>
      </c>
      <c r="B21" t="s">
        <v>76</v>
      </c>
      <c r="C21" s="12">
        <v>12.5</v>
      </c>
      <c r="D21" s="10">
        <v>3</v>
      </c>
      <c r="E21" t="s">
        <v>62</v>
      </c>
      <c r="F21" t="s">
        <v>63</v>
      </c>
      <c r="G21" t="s">
        <v>59</v>
      </c>
      <c r="H21" t="s">
        <v>34</v>
      </c>
      <c r="I21">
        <v>1</v>
      </c>
      <c r="J21">
        <v>0</v>
      </c>
      <c r="K21">
        <v>0</v>
      </c>
      <c r="L21" s="9">
        <v>12.5</v>
      </c>
      <c r="M21" s="11">
        <v>60</v>
      </c>
      <c r="N21" s="9">
        <v>12.5</v>
      </c>
      <c r="O21">
        <v>0</v>
      </c>
      <c r="P21" t="s">
        <v>36</v>
      </c>
      <c r="Q21">
        <v>40</v>
      </c>
      <c r="R21">
        <v>2025</v>
      </c>
      <c r="S21" s="12">
        <v>1</v>
      </c>
      <c r="T21" s="5">
        <v>0</v>
      </c>
      <c r="U21" s="5">
        <v>0</v>
      </c>
      <c r="V21" s="5">
        <v>0</v>
      </c>
      <c r="W21" s="11">
        <v>17.5</v>
      </c>
      <c r="X21" s="13">
        <v>3050000</v>
      </c>
      <c r="Y21" s="13">
        <v>1930000</v>
      </c>
      <c r="Z21" s="13">
        <v>75</v>
      </c>
      <c r="AA21" s="13">
        <v>18</v>
      </c>
      <c r="AB21">
        <v>18</v>
      </c>
      <c r="AC21" t="s">
        <v>64</v>
      </c>
      <c r="AD21" s="5">
        <v>0</v>
      </c>
      <c r="AE21" s="5">
        <v>0</v>
      </c>
    </row>
    <row r="22" spans="1:32" x14ac:dyDescent="0.25">
      <c r="A22" t="s">
        <v>77</v>
      </c>
      <c r="B22" t="s">
        <v>76</v>
      </c>
      <c r="C22" s="12">
        <v>12.5</v>
      </c>
      <c r="D22" s="10">
        <v>3</v>
      </c>
      <c r="E22" t="s">
        <v>62</v>
      </c>
      <c r="F22" t="s">
        <v>63</v>
      </c>
      <c r="G22" t="s">
        <v>59</v>
      </c>
      <c r="H22" t="s">
        <v>34</v>
      </c>
      <c r="I22">
        <v>1</v>
      </c>
      <c r="J22">
        <v>0</v>
      </c>
      <c r="K22">
        <v>0</v>
      </c>
      <c r="L22" s="9">
        <v>12.5</v>
      </c>
      <c r="M22" s="11">
        <v>60</v>
      </c>
      <c r="N22" s="9">
        <v>12.5</v>
      </c>
      <c r="O22">
        <v>0</v>
      </c>
      <c r="P22" t="s">
        <v>36</v>
      </c>
      <c r="Q22">
        <v>40</v>
      </c>
      <c r="R22">
        <v>2025</v>
      </c>
      <c r="S22" s="12">
        <v>1</v>
      </c>
      <c r="T22" s="5">
        <v>0</v>
      </c>
      <c r="U22" s="5">
        <v>0</v>
      </c>
      <c r="V22" s="5">
        <v>0</v>
      </c>
      <c r="W22" s="11">
        <v>17.5</v>
      </c>
      <c r="X22" s="13">
        <v>3050000</v>
      </c>
      <c r="Y22" s="13">
        <v>1930000</v>
      </c>
      <c r="Z22" s="13">
        <v>75</v>
      </c>
      <c r="AA22" s="13">
        <v>18</v>
      </c>
      <c r="AB22">
        <v>18</v>
      </c>
      <c r="AC22" t="s">
        <v>64</v>
      </c>
      <c r="AD22" s="5">
        <v>0</v>
      </c>
      <c r="AE22" s="5">
        <v>0</v>
      </c>
    </row>
    <row r="23" spans="1:32" hidden="1" x14ac:dyDescent="0.25">
      <c r="A23" t="s">
        <v>78</v>
      </c>
      <c r="B23" t="s">
        <v>76</v>
      </c>
      <c r="C23">
        <v>15.159999847412109</v>
      </c>
      <c r="D23">
        <v>0</v>
      </c>
      <c r="E23" t="s">
        <v>71</v>
      </c>
      <c r="G23" t="s">
        <v>33</v>
      </c>
      <c r="H23" t="s">
        <v>34</v>
      </c>
      <c r="I23" s="5">
        <v>1</v>
      </c>
      <c r="J23" s="5">
        <v>2.5</v>
      </c>
      <c r="K23" s="5">
        <v>0</v>
      </c>
      <c r="L23" s="5">
        <v>15.159999847412109</v>
      </c>
      <c r="M23" t="s">
        <v>35</v>
      </c>
      <c r="N23" s="5">
        <v>15.159999847412109</v>
      </c>
      <c r="O23" t="s">
        <v>35</v>
      </c>
      <c r="P23" s="5" t="s">
        <v>36</v>
      </c>
      <c r="Q23" s="5">
        <v>40</v>
      </c>
      <c r="R23" s="5">
        <v>2025</v>
      </c>
      <c r="S23" s="5">
        <v>0</v>
      </c>
      <c r="T23" s="5">
        <v>0</v>
      </c>
      <c r="U23" s="5">
        <v>0</v>
      </c>
      <c r="V23" s="5">
        <v>0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s="5">
        <v>0</v>
      </c>
      <c r="AE23" s="5">
        <v>0</v>
      </c>
    </row>
    <row r="24" spans="1:32" hidden="1" x14ac:dyDescent="0.25">
      <c r="A24" t="s">
        <v>79</v>
      </c>
      <c r="B24" t="s">
        <v>76</v>
      </c>
      <c r="C24">
        <v>3.9999999105930328E-2</v>
      </c>
      <c r="D24">
        <v>0</v>
      </c>
      <c r="E24" t="s">
        <v>32</v>
      </c>
      <c r="G24" t="s">
        <v>33</v>
      </c>
      <c r="H24" t="s">
        <v>34</v>
      </c>
      <c r="I24" s="5">
        <v>1</v>
      </c>
      <c r="J24" s="5">
        <v>2.5</v>
      </c>
      <c r="K24" s="5">
        <v>0</v>
      </c>
      <c r="L24" s="5">
        <v>3.9999999105930328E-2</v>
      </c>
      <c r="M24" t="s">
        <v>35</v>
      </c>
      <c r="N24" s="5">
        <v>3.9999999105930328E-2</v>
      </c>
      <c r="O24" t="s">
        <v>35</v>
      </c>
      <c r="P24" s="5" t="s">
        <v>36</v>
      </c>
      <c r="Q24" s="5">
        <v>40</v>
      </c>
      <c r="R24" s="5">
        <v>2025</v>
      </c>
      <c r="S24" s="5">
        <v>0</v>
      </c>
      <c r="T24" s="5">
        <v>0</v>
      </c>
      <c r="U24" s="5">
        <v>0</v>
      </c>
      <c r="V24" s="5">
        <v>0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s="5">
        <v>0</v>
      </c>
      <c r="AE24" s="5">
        <v>0</v>
      </c>
    </row>
    <row r="25" spans="1:32" hidden="1" x14ac:dyDescent="0.25">
      <c r="A25" t="s">
        <v>80</v>
      </c>
      <c r="B25" t="s">
        <v>76</v>
      </c>
      <c r="C25">
        <v>5.000000074505806E-2</v>
      </c>
      <c r="D25">
        <v>0</v>
      </c>
      <c r="E25" t="s">
        <v>38</v>
      </c>
      <c r="G25" t="s">
        <v>33</v>
      </c>
      <c r="H25" t="s">
        <v>34</v>
      </c>
      <c r="I25" s="5">
        <v>1</v>
      </c>
      <c r="J25" s="5">
        <v>2.5</v>
      </c>
      <c r="K25" s="5">
        <v>0</v>
      </c>
      <c r="L25" s="5">
        <v>5.000000074505806E-2</v>
      </c>
      <c r="M25" t="s">
        <v>35</v>
      </c>
      <c r="N25" s="5">
        <v>5.000000074505806E-2</v>
      </c>
      <c r="O25" t="s">
        <v>35</v>
      </c>
      <c r="P25" s="5" t="s">
        <v>36</v>
      </c>
      <c r="Q25" s="5">
        <v>40</v>
      </c>
      <c r="R25" s="5">
        <v>2025</v>
      </c>
      <c r="S25" s="5">
        <v>0</v>
      </c>
      <c r="T25" s="5">
        <v>0</v>
      </c>
      <c r="U25" s="5">
        <v>0</v>
      </c>
      <c r="V25" s="5">
        <v>0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s="5">
        <v>0</v>
      </c>
      <c r="AE25" s="5">
        <v>0</v>
      </c>
    </row>
    <row r="26" spans="1:32" hidden="1" x14ac:dyDescent="0.25">
      <c r="A26" t="s">
        <v>81</v>
      </c>
      <c r="B26" t="s">
        <v>76</v>
      </c>
      <c r="C26">
        <v>3.1400003433227539</v>
      </c>
      <c r="D26">
        <v>0</v>
      </c>
      <c r="E26" t="s">
        <v>38</v>
      </c>
      <c r="G26" t="s">
        <v>33</v>
      </c>
      <c r="H26" t="s">
        <v>34</v>
      </c>
      <c r="I26" s="5">
        <v>1</v>
      </c>
      <c r="J26" s="5">
        <v>2.5</v>
      </c>
      <c r="K26" s="5">
        <v>0</v>
      </c>
      <c r="L26" s="5">
        <v>3.1400003433227539</v>
      </c>
      <c r="M26" t="s">
        <v>35</v>
      </c>
      <c r="N26" s="5">
        <v>3.1400003433227539</v>
      </c>
      <c r="O26" t="s">
        <v>35</v>
      </c>
      <c r="P26" s="5" t="s">
        <v>36</v>
      </c>
      <c r="Q26" s="5">
        <v>40</v>
      </c>
      <c r="R26" s="5">
        <v>2025</v>
      </c>
      <c r="S26" s="5">
        <v>0</v>
      </c>
      <c r="T26" s="5">
        <v>0</v>
      </c>
      <c r="U26" s="5">
        <v>0</v>
      </c>
      <c r="V26" s="5">
        <v>0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s="5">
        <v>0</v>
      </c>
      <c r="AE26" s="5">
        <v>0</v>
      </c>
    </row>
    <row r="27" spans="1:32" x14ac:dyDescent="0.25">
      <c r="A27" t="s">
        <v>82</v>
      </c>
      <c r="B27" t="s">
        <v>83</v>
      </c>
      <c r="C27">
        <v>13</v>
      </c>
      <c r="D27">
        <v>0</v>
      </c>
      <c r="E27" t="s">
        <v>62</v>
      </c>
      <c r="F27" t="s">
        <v>84</v>
      </c>
      <c r="G27" s="6" t="s">
        <v>59</v>
      </c>
      <c r="H27" t="s">
        <v>34</v>
      </c>
      <c r="I27" s="5">
        <v>1</v>
      </c>
      <c r="J27" s="5">
        <v>2.5</v>
      </c>
      <c r="K27" s="5">
        <v>0</v>
      </c>
      <c r="L27" s="5">
        <v>13</v>
      </c>
      <c r="M27" s="5">
        <v>0</v>
      </c>
      <c r="N27" s="5">
        <v>13</v>
      </c>
      <c r="O27" s="5">
        <v>0</v>
      </c>
      <c r="P27" s="5" t="s">
        <v>36</v>
      </c>
      <c r="Q27" s="5">
        <v>40</v>
      </c>
      <c r="R27" s="5">
        <v>2025</v>
      </c>
      <c r="S27" s="5">
        <v>0</v>
      </c>
      <c r="T27" s="5">
        <v>0</v>
      </c>
      <c r="U27" s="5">
        <v>0</v>
      </c>
      <c r="V27" s="5">
        <v>0</v>
      </c>
      <c r="W27">
        <v>9.2899999999999991</v>
      </c>
      <c r="X27">
        <v>9.9499999999999993</v>
      </c>
      <c r="Y27">
        <f>X27-1.3</f>
        <v>8.6499999999999986</v>
      </c>
      <c r="Z27">
        <v>500</v>
      </c>
      <c r="AA27">
        <v>0</v>
      </c>
      <c r="AB27" s="5">
        <v>0</v>
      </c>
      <c r="AC27" t="s">
        <v>91</v>
      </c>
      <c r="AD27" s="5">
        <v>0</v>
      </c>
      <c r="AE27" s="5">
        <v>0</v>
      </c>
      <c r="AF27" t="s">
        <v>686</v>
      </c>
    </row>
    <row r="28" spans="1:32" x14ac:dyDescent="0.25">
      <c r="A28" t="s">
        <v>85</v>
      </c>
      <c r="B28" t="s">
        <v>83</v>
      </c>
      <c r="C28">
        <v>13</v>
      </c>
      <c r="D28">
        <v>0</v>
      </c>
      <c r="E28" t="s">
        <v>62</v>
      </c>
      <c r="F28" t="s">
        <v>84</v>
      </c>
      <c r="G28" s="6" t="s">
        <v>59</v>
      </c>
      <c r="H28" t="s">
        <v>34</v>
      </c>
      <c r="I28" s="5">
        <v>1</v>
      </c>
      <c r="J28" s="5">
        <v>2.5</v>
      </c>
      <c r="K28" s="5">
        <v>0</v>
      </c>
      <c r="L28" s="5">
        <v>13</v>
      </c>
      <c r="M28" s="5">
        <v>0</v>
      </c>
      <c r="N28" s="5">
        <v>13</v>
      </c>
      <c r="O28" s="5">
        <v>0</v>
      </c>
      <c r="P28" s="5" t="s">
        <v>36</v>
      </c>
      <c r="Q28" s="5">
        <v>40</v>
      </c>
      <c r="R28" s="5">
        <v>2025</v>
      </c>
      <c r="S28" s="5">
        <v>0</v>
      </c>
      <c r="T28" s="5">
        <v>0</v>
      </c>
      <c r="U28" s="5">
        <v>0</v>
      </c>
      <c r="V28" s="5">
        <v>0</v>
      </c>
      <c r="W28">
        <v>9.2899999999999991</v>
      </c>
      <c r="X28">
        <v>9.9499999999999993</v>
      </c>
      <c r="Y28">
        <f>X28-1.3</f>
        <v>8.6499999999999986</v>
      </c>
      <c r="Z28">
        <v>500</v>
      </c>
      <c r="AA28">
        <v>0</v>
      </c>
      <c r="AB28" s="5">
        <v>0</v>
      </c>
      <c r="AC28" t="s">
        <v>91</v>
      </c>
      <c r="AD28" s="5">
        <v>0</v>
      </c>
      <c r="AE28" s="5">
        <v>0</v>
      </c>
      <c r="AF28" t="s">
        <v>686</v>
      </c>
    </row>
    <row r="29" spans="1:32" x14ac:dyDescent="0.25">
      <c r="A29" t="s">
        <v>86</v>
      </c>
      <c r="B29" t="s">
        <v>83</v>
      </c>
      <c r="C29">
        <v>13</v>
      </c>
      <c r="D29">
        <v>0</v>
      </c>
      <c r="E29" t="s">
        <v>62</v>
      </c>
      <c r="F29" t="s">
        <v>84</v>
      </c>
      <c r="G29" s="6" t="s">
        <v>59</v>
      </c>
      <c r="H29" t="s">
        <v>34</v>
      </c>
      <c r="I29" s="5">
        <v>1</v>
      </c>
      <c r="J29" s="5">
        <v>2.5</v>
      </c>
      <c r="K29" s="5">
        <v>0</v>
      </c>
      <c r="L29" s="5">
        <v>13</v>
      </c>
      <c r="M29" s="5">
        <v>0</v>
      </c>
      <c r="N29" s="5">
        <v>13</v>
      </c>
      <c r="O29" s="5">
        <v>0</v>
      </c>
      <c r="P29" s="5" t="s">
        <v>36</v>
      </c>
      <c r="Q29" s="5">
        <v>40</v>
      </c>
      <c r="R29" s="5">
        <v>2025</v>
      </c>
      <c r="S29" s="5">
        <v>0</v>
      </c>
      <c r="T29" s="5">
        <v>0</v>
      </c>
      <c r="U29" s="5">
        <v>0</v>
      </c>
      <c r="V29" s="5">
        <v>0</v>
      </c>
      <c r="W29">
        <v>9.2899999999999991</v>
      </c>
      <c r="X29">
        <v>9.9499999999999993</v>
      </c>
      <c r="Y29">
        <f>X29-1.3</f>
        <v>8.6499999999999986</v>
      </c>
      <c r="Z29">
        <v>500</v>
      </c>
      <c r="AA29">
        <v>0</v>
      </c>
      <c r="AB29" s="5">
        <v>0</v>
      </c>
      <c r="AC29" t="s">
        <v>91</v>
      </c>
      <c r="AD29" s="5">
        <v>0</v>
      </c>
      <c r="AE29" s="5">
        <v>0</v>
      </c>
      <c r="AF29" t="s">
        <v>686</v>
      </c>
    </row>
    <row r="30" spans="1:32" x14ac:dyDescent="0.25">
      <c r="A30" t="s">
        <v>87</v>
      </c>
      <c r="B30" t="s">
        <v>88</v>
      </c>
      <c r="C30">
        <v>11.329999923706049</v>
      </c>
      <c r="D30">
        <v>0</v>
      </c>
      <c r="E30" t="s">
        <v>62</v>
      </c>
      <c r="F30" t="s">
        <v>84</v>
      </c>
      <c r="G30" s="6" t="s">
        <v>59</v>
      </c>
      <c r="H30" t="s">
        <v>34</v>
      </c>
      <c r="I30" s="5">
        <v>1</v>
      </c>
      <c r="J30" s="5">
        <v>2.5</v>
      </c>
      <c r="K30" s="5">
        <v>0</v>
      </c>
      <c r="L30" s="5">
        <v>11.329999923706049</v>
      </c>
      <c r="M30" s="5">
        <v>0</v>
      </c>
      <c r="N30" s="5">
        <v>11.329999923706049</v>
      </c>
      <c r="O30" s="5">
        <v>0</v>
      </c>
      <c r="P30" s="5" t="s">
        <v>36</v>
      </c>
      <c r="Q30" s="5">
        <v>40</v>
      </c>
      <c r="R30" s="5">
        <v>2025</v>
      </c>
      <c r="S30" s="5">
        <v>0</v>
      </c>
      <c r="T30" s="5">
        <v>0</v>
      </c>
      <c r="U30" s="5">
        <v>0</v>
      </c>
      <c r="V30" s="5">
        <v>0</v>
      </c>
      <c r="W30">
        <v>8.8000000000000007</v>
      </c>
      <c r="X30">
        <v>1.1599999999999999</v>
      </c>
      <c r="Y30">
        <v>0</v>
      </c>
      <c r="Z30">
        <v>500</v>
      </c>
      <c r="AA30">
        <v>0</v>
      </c>
      <c r="AB30" s="5">
        <v>0</v>
      </c>
      <c r="AC30" t="s">
        <v>735</v>
      </c>
      <c r="AD30" s="5">
        <v>0</v>
      </c>
      <c r="AE30" s="5">
        <v>0</v>
      </c>
      <c r="AF30" t="s">
        <v>686</v>
      </c>
    </row>
    <row r="31" spans="1:32" x14ac:dyDescent="0.25">
      <c r="A31" t="s">
        <v>89</v>
      </c>
      <c r="B31" t="s">
        <v>88</v>
      </c>
      <c r="C31">
        <v>11.329999923706049</v>
      </c>
      <c r="D31">
        <v>0</v>
      </c>
      <c r="E31" t="s">
        <v>62</v>
      </c>
      <c r="F31" t="s">
        <v>84</v>
      </c>
      <c r="G31" s="6" t="s">
        <v>59</v>
      </c>
      <c r="H31" t="s">
        <v>34</v>
      </c>
      <c r="I31" s="5">
        <v>1</v>
      </c>
      <c r="J31" s="5">
        <v>2.5</v>
      </c>
      <c r="K31" s="5">
        <v>0</v>
      </c>
      <c r="L31" s="5">
        <v>11.329999923706049</v>
      </c>
      <c r="M31" s="5">
        <v>0</v>
      </c>
      <c r="N31" s="5">
        <v>11.329999923706049</v>
      </c>
      <c r="O31" s="5">
        <v>0</v>
      </c>
      <c r="P31" s="5" t="s">
        <v>36</v>
      </c>
      <c r="Q31" s="5">
        <v>40</v>
      </c>
      <c r="R31" s="5">
        <v>2025</v>
      </c>
      <c r="S31" s="5">
        <v>0</v>
      </c>
      <c r="T31" s="5">
        <v>0</v>
      </c>
      <c r="U31" s="5">
        <v>0</v>
      </c>
      <c r="V31" s="5">
        <v>0</v>
      </c>
      <c r="W31">
        <v>8.8000000000000007</v>
      </c>
      <c r="X31">
        <v>1.1599999999999999</v>
      </c>
      <c r="Y31">
        <v>0</v>
      </c>
      <c r="Z31">
        <v>500</v>
      </c>
      <c r="AA31">
        <v>0</v>
      </c>
      <c r="AB31" s="5">
        <v>0</v>
      </c>
      <c r="AC31" t="s">
        <v>735</v>
      </c>
      <c r="AD31" s="5">
        <v>0</v>
      </c>
      <c r="AE31" s="5">
        <v>0</v>
      </c>
      <c r="AF31" t="s">
        <v>686</v>
      </c>
    </row>
    <row r="32" spans="1:32" x14ac:dyDescent="0.25">
      <c r="A32" t="s">
        <v>90</v>
      </c>
      <c r="B32" t="s">
        <v>88</v>
      </c>
      <c r="C32">
        <v>11.329999923706049</v>
      </c>
      <c r="D32">
        <v>0</v>
      </c>
      <c r="E32" t="s">
        <v>62</v>
      </c>
      <c r="F32" t="s">
        <v>84</v>
      </c>
      <c r="G32" s="6" t="s">
        <v>59</v>
      </c>
      <c r="H32" t="s">
        <v>34</v>
      </c>
      <c r="I32" s="5">
        <v>1</v>
      </c>
      <c r="J32" s="5">
        <v>2.5</v>
      </c>
      <c r="K32" s="5">
        <v>0</v>
      </c>
      <c r="L32" s="5">
        <v>11.329999923706049</v>
      </c>
      <c r="M32" s="5">
        <v>0</v>
      </c>
      <c r="N32" s="5">
        <v>11.329999923706049</v>
      </c>
      <c r="O32" s="5">
        <v>0</v>
      </c>
      <c r="P32" s="5" t="s">
        <v>36</v>
      </c>
      <c r="Q32" s="5">
        <v>40</v>
      </c>
      <c r="R32" s="5">
        <v>2025</v>
      </c>
      <c r="S32" s="5">
        <v>0</v>
      </c>
      <c r="T32" s="5">
        <v>0</v>
      </c>
      <c r="U32" s="5">
        <v>0</v>
      </c>
      <c r="V32" s="5">
        <v>0</v>
      </c>
      <c r="W32">
        <v>8.8000000000000007</v>
      </c>
      <c r="X32">
        <v>1.1599999999999999</v>
      </c>
      <c r="Y32">
        <v>0</v>
      </c>
      <c r="Z32">
        <v>500</v>
      </c>
      <c r="AA32">
        <v>0</v>
      </c>
      <c r="AB32" s="5">
        <v>0</v>
      </c>
      <c r="AC32" t="s">
        <v>735</v>
      </c>
      <c r="AD32" s="5">
        <v>0</v>
      </c>
      <c r="AE32" s="5">
        <v>0</v>
      </c>
      <c r="AF32" t="s">
        <v>686</v>
      </c>
    </row>
    <row r="33" spans="1:32" x14ac:dyDescent="0.25">
      <c r="A33" t="s">
        <v>91</v>
      </c>
      <c r="B33" t="s">
        <v>92</v>
      </c>
      <c r="C33">
        <v>10.670000076293951</v>
      </c>
      <c r="D33">
        <v>0</v>
      </c>
      <c r="E33" t="s">
        <v>62</v>
      </c>
      <c r="F33" t="s">
        <v>84</v>
      </c>
      <c r="G33" s="6" t="s">
        <v>59</v>
      </c>
      <c r="H33" t="s">
        <v>34</v>
      </c>
      <c r="I33" s="5">
        <v>1</v>
      </c>
      <c r="J33" s="5">
        <v>2.5</v>
      </c>
      <c r="K33" s="5">
        <v>0</v>
      </c>
      <c r="L33" s="5">
        <v>10.670000076293951</v>
      </c>
      <c r="M33" s="5">
        <v>0</v>
      </c>
      <c r="N33" s="5">
        <v>10.670000076293951</v>
      </c>
      <c r="O33" s="5">
        <v>0</v>
      </c>
      <c r="P33" s="5" t="s">
        <v>36</v>
      </c>
      <c r="Q33" s="5">
        <v>40</v>
      </c>
      <c r="R33" s="5">
        <v>2025</v>
      </c>
      <c r="S33" s="5">
        <v>0</v>
      </c>
      <c r="T33" s="5">
        <v>0</v>
      </c>
      <c r="U33" s="5">
        <v>0</v>
      </c>
      <c r="V33" s="5">
        <v>0</v>
      </c>
      <c r="W33">
        <v>7.47</v>
      </c>
      <c r="X33">
        <v>8</v>
      </c>
      <c r="Y33">
        <f>X33-1.17</f>
        <v>6.83</v>
      </c>
      <c r="Z33">
        <v>500</v>
      </c>
      <c r="AA33">
        <v>0</v>
      </c>
      <c r="AB33" s="5">
        <v>0</v>
      </c>
      <c r="AC33" t="s">
        <v>90</v>
      </c>
      <c r="AD33" s="5">
        <v>0</v>
      </c>
      <c r="AE33" s="5">
        <v>0</v>
      </c>
      <c r="AF33" t="s">
        <v>686</v>
      </c>
    </row>
    <row r="34" spans="1:32" x14ac:dyDescent="0.25">
      <c r="A34" t="s">
        <v>93</v>
      </c>
      <c r="B34" t="s">
        <v>92</v>
      </c>
      <c r="C34">
        <v>10.670000076293951</v>
      </c>
      <c r="D34">
        <v>0</v>
      </c>
      <c r="E34" t="s">
        <v>62</v>
      </c>
      <c r="F34" t="s">
        <v>84</v>
      </c>
      <c r="G34" s="6" t="s">
        <v>59</v>
      </c>
      <c r="H34" t="s">
        <v>34</v>
      </c>
      <c r="I34" s="5">
        <v>1</v>
      </c>
      <c r="J34" s="5">
        <v>2.5</v>
      </c>
      <c r="K34" s="5">
        <v>0</v>
      </c>
      <c r="L34" s="5">
        <v>10.670000076293951</v>
      </c>
      <c r="M34" s="5">
        <v>0</v>
      </c>
      <c r="N34" s="5">
        <v>10.670000076293951</v>
      </c>
      <c r="O34" s="5">
        <v>0</v>
      </c>
      <c r="P34" s="5" t="s">
        <v>36</v>
      </c>
      <c r="Q34" s="5">
        <v>40</v>
      </c>
      <c r="R34" s="5">
        <v>2025</v>
      </c>
      <c r="S34" s="5">
        <v>0</v>
      </c>
      <c r="T34" s="5">
        <v>0</v>
      </c>
      <c r="U34" s="5">
        <v>0</v>
      </c>
      <c r="V34" s="5">
        <v>0</v>
      </c>
      <c r="W34">
        <v>7.47</v>
      </c>
      <c r="X34">
        <v>8</v>
      </c>
      <c r="Y34">
        <f>X34-1.17</f>
        <v>6.83</v>
      </c>
      <c r="Z34">
        <v>500</v>
      </c>
      <c r="AA34">
        <v>0</v>
      </c>
      <c r="AB34" s="5">
        <v>0</v>
      </c>
      <c r="AC34" t="s">
        <v>90</v>
      </c>
      <c r="AD34" s="5">
        <v>0</v>
      </c>
      <c r="AE34" s="5">
        <v>0</v>
      </c>
      <c r="AF34" t="s">
        <v>686</v>
      </c>
    </row>
    <row r="35" spans="1:32" x14ac:dyDescent="0.25">
      <c r="A35" t="s">
        <v>94</v>
      </c>
      <c r="B35" t="s">
        <v>92</v>
      </c>
      <c r="C35">
        <v>10.670000076293951</v>
      </c>
      <c r="D35">
        <v>0</v>
      </c>
      <c r="E35" t="s">
        <v>62</v>
      </c>
      <c r="F35" t="s">
        <v>84</v>
      </c>
      <c r="G35" s="6" t="s">
        <v>59</v>
      </c>
      <c r="H35" t="s">
        <v>34</v>
      </c>
      <c r="I35" s="5">
        <v>1</v>
      </c>
      <c r="J35" s="5">
        <v>2.5</v>
      </c>
      <c r="K35" s="5">
        <v>0</v>
      </c>
      <c r="L35" s="5">
        <v>10.670000076293951</v>
      </c>
      <c r="M35" s="5">
        <v>0</v>
      </c>
      <c r="N35" s="5">
        <v>10.670000076293951</v>
      </c>
      <c r="O35" s="5">
        <v>0</v>
      </c>
      <c r="P35" s="5" t="s">
        <v>36</v>
      </c>
      <c r="Q35" s="5">
        <v>40</v>
      </c>
      <c r="R35" s="5">
        <v>2025</v>
      </c>
      <c r="S35" s="5">
        <v>0</v>
      </c>
      <c r="T35" s="5">
        <v>0</v>
      </c>
      <c r="U35" s="5">
        <v>0</v>
      </c>
      <c r="V35" s="5">
        <v>0</v>
      </c>
      <c r="W35">
        <v>7.47</v>
      </c>
      <c r="X35">
        <v>8</v>
      </c>
      <c r="Y35">
        <f>X35-1.17</f>
        <v>6.83</v>
      </c>
      <c r="Z35">
        <v>500</v>
      </c>
      <c r="AA35">
        <v>0</v>
      </c>
      <c r="AB35" s="5">
        <v>0</v>
      </c>
      <c r="AC35" t="s">
        <v>90</v>
      </c>
      <c r="AD35" s="5">
        <v>0</v>
      </c>
      <c r="AE35" s="5">
        <v>0</v>
      </c>
      <c r="AF35" t="s">
        <v>686</v>
      </c>
    </row>
    <row r="36" spans="1:32" x14ac:dyDescent="0.25">
      <c r="A36" t="s">
        <v>95</v>
      </c>
      <c r="B36" t="s">
        <v>96</v>
      </c>
      <c r="C36">
        <v>9.3299999237060547</v>
      </c>
      <c r="D36">
        <v>0</v>
      </c>
      <c r="E36" t="s">
        <v>62</v>
      </c>
      <c r="F36" t="s">
        <v>84</v>
      </c>
      <c r="G36" s="6" t="s">
        <v>59</v>
      </c>
      <c r="H36" t="s">
        <v>97</v>
      </c>
      <c r="I36" s="5">
        <v>1</v>
      </c>
      <c r="J36" s="5">
        <v>2.5</v>
      </c>
      <c r="K36" s="5">
        <v>0</v>
      </c>
      <c r="L36" s="5">
        <v>9.3299999237060547</v>
      </c>
      <c r="M36" s="5">
        <v>0</v>
      </c>
      <c r="N36" s="5">
        <v>9.3299999237060547</v>
      </c>
      <c r="O36" s="5">
        <v>0</v>
      </c>
      <c r="P36" s="5" t="s">
        <v>36</v>
      </c>
      <c r="Q36" s="5">
        <v>40</v>
      </c>
      <c r="R36" s="5">
        <v>2025</v>
      </c>
      <c r="S36" s="5">
        <v>0</v>
      </c>
      <c r="T36" s="5">
        <v>0</v>
      </c>
      <c r="U36" s="5">
        <v>0</v>
      </c>
      <c r="V36" s="5">
        <v>0</v>
      </c>
      <c r="W36">
        <v>7.47</v>
      </c>
      <c r="X36">
        <v>8.3000000000000007</v>
      </c>
      <c r="Y36">
        <f>X36-2.6</f>
        <v>5.7000000000000011</v>
      </c>
      <c r="Z36">
        <v>500</v>
      </c>
      <c r="AA36">
        <v>0</v>
      </c>
      <c r="AB36" s="5">
        <v>0</v>
      </c>
      <c r="AC36" t="s">
        <v>736</v>
      </c>
      <c r="AD36" s="5">
        <v>0</v>
      </c>
      <c r="AE36" s="5">
        <v>0</v>
      </c>
      <c r="AF36" t="s">
        <v>686</v>
      </c>
    </row>
    <row r="37" spans="1:32" x14ac:dyDescent="0.25">
      <c r="A37" t="s">
        <v>98</v>
      </c>
      <c r="B37" t="s">
        <v>96</v>
      </c>
      <c r="C37">
        <v>9.3299999237060547</v>
      </c>
      <c r="D37">
        <v>0</v>
      </c>
      <c r="E37" t="s">
        <v>62</v>
      </c>
      <c r="F37" t="s">
        <v>84</v>
      </c>
      <c r="G37" s="6" t="s">
        <v>59</v>
      </c>
      <c r="H37" t="s">
        <v>97</v>
      </c>
      <c r="I37" s="5">
        <v>1</v>
      </c>
      <c r="J37" s="5">
        <v>2.5</v>
      </c>
      <c r="K37" s="5">
        <v>0</v>
      </c>
      <c r="L37" s="5">
        <v>9.3299999237060547</v>
      </c>
      <c r="M37" s="5">
        <v>0</v>
      </c>
      <c r="N37" s="5">
        <v>9.3299999237060547</v>
      </c>
      <c r="O37" s="5">
        <v>0</v>
      </c>
      <c r="P37" s="5" t="s">
        <v>36</v>
      </c>
      <c r="Q37" s="5">
        <v>40</v>
      </c>
      <c r="R37" s="5">
        <v>2025</v>
      </c>
      <c r="S37" s="5">
        <v>0</v>
      </c>
      <c r="T37" s="5">
        <v>0</v>
      </c>
      <c r="U37" s="5">
        <v>0</v>
      </c>
      <c r="V37" s="5">
        <v>0</v>
      </c>
      <c r="W37">
        <v>7.47</v>
      </c>
      <c r="X37">
        <v>8.3000000000000007</v>
      </c>
      <c r="Y37">
        <f>X37-2.6</f>
        <v>5.7000000000000011</v>
      </c>
      <c r="Z37">
        <v>500</v>
      </c>
      <c r="AA37">
        <v>0</v>
      </c>
      <c r="AB37" s="5">
        <v>0</v>
      </c>
      <c r="AC37" t="s">
        <v>736</v>
      </c>
      <c r="AD37" s="5">
        <v>0</v>
      </c>
      <c r="AE37" s="5">
        <v>0</v>
      </c>
      <c r="AF37" t="s">
        <v>686</v>
      </c>
    </row>
    <row r="38" spans="1:32" x14ac:dyDescent="0.25">
      <c r="A38" t="s">
        <v>99</v>
      </c>
      <c r="B38" t="s">
        <v>96</v>
      </c>
      <c r="C38">
        <v>9.3299999237060547</v>
      </c>
      <c r="D38">
        <v>0</v>
      </c>
      <c r="E38" t="s">
        <v>62</v>
      </c>
      <c r="F38" t="s">
        <v>84</v>
      </c>
      <c r="G38" s="6" t="s">
        <v>59</v>
      </c>
      <c r="H38" t="s">
        <v>97</v>
      </c>
      <c r="I38" s="5">
        <v>1</v>
      </c>
      <c r="J38" s="5">
        <v>2.5</v>
      </c>
      <c r="K38" s="5">
        <v>0</v>
      </c>
      <c r="L38" s="5">
        <v>9.3299999237060547</v>
      </c>
      <c r="M38" s="5">
        <v>0</v>
      </c>
      <c r="N38" s="5">
        <v>9.3299999237060547</v>
      </c>
      <c r="O38" s="5">
        <v>0</v>
      </c>
      <c r="P38" s="5" t="s">
        <v>36</v>
      </c>
      <c r="Q38" s="5">
        <v>40</v>
      </c>
      <c r="R38" s="5">
        <v>2025</v>
      </c>
      <c r="S38" s="5">
        <v>0</v>
      </c>
      <c r="T38" s="5">
        <v>0</v>
      </c>
      <c r="U38" s="5">
        <v>0</v>
      </c>
      <c r="V38" s="5">
        <v>0</v>
      </c>
      <c r="W38">
        <v>7.47</v>
      </c>
      <c r="X38">
        <v>8.3000000000000007</v>
      </c>
      <c r="Y38">
        <f>X38-2.6</f>
        <v>5.7000000000000011</v>
      </c>
      <c r="Z38">
        <v>500</v>
      </c>
      <c r="AA38">
        <v>0</v>
      </c>
      <c r="AB38" s="5">
        <v>0</v>
      </c>
      <c r="AC38" t="s">
        <v>736</v>
      </c>
      <c r="AD38" s="5">
        <v>0</v>
      </c>
      <c r="AE38" s="5">
        <v>0</v>
      </c>
      <c r="AF38" t="s">
        <v>686</v>
      </c>
    </row>
    <row r="39" spans="1:32" x14ac:dyDescent="0.25">
      <c r="A39" t="s">
        <v>100</v>
      </c>
      <c r="B39" t="s">
        <v>101</v>
      </c>
      <c r="C39">
        <v>22.5</v>
      </c>
      <c r="D39">
        <v>0</v>
      </c>
      <c r="E39" t="s">
        <v>62</v>
      </c>
      <c r="F39" t="s">
        <v>102</v>
      </c>
      <c r="G39" t="s">
        <v>59</v>
      </c>
      <c r="H39" t="s">
        <v>97</v>
      </c>
      <c r="I39" s="5">
        <v>1</v>
      </c>
      <c r="J39" s="5">
        <v>2.5</v>
      </c>
      <c r="K39" s="5">
        <v>0</v>
      </c>
      <c r="L39" s="5">
        <v>22.5</v>
      </c>
      <c r="M39" s="5">
        <v>0</v>
      </c>
      <c r="N39" s="5">
        <v>22.5</v>
      </c>
      <c r="O39" s="5">
        <v>0</v>
      </c>
      <c r="P39" s="5" t="s">
        <v>36</v>
      </c>
      <c r="Q39" s="5">
        <v>40</v>
      </c>
      <c r="R39" s="5">
        <v>2025</v>
      </c>
      <c r="S39" s="5">
        <v>0</v>
      </c>
      <c r="T39" s="5">
        <v>0</v>
      </c>
      <c r="U39" s="5">
        <v>0</v>
      </c>
      <c r="V39" s="5">
        <v>0</v>
      </c>
      <c r="W39">
        <v>8</v>
      </c>
      <c r="X39">
        <v>5</v>
      </c>
      <c r="Y39">
        <v>0</v>
      </c>
      <c r="Z39">
        <v>500</v>
      </c>
      <c r="AA39">
        <v>0</v>
      </c>
      <c r="AB39" s="5">
        <v>0</v>
      </c>
      <c r="AC39" t="s">
        <v>77</v>
      </c>
      <c r="AD39" s="5">
        <v>0</v>
      </c>
      <c r="AE39" s="5">
        <v>0</v>
      </c>
    </row>
    <row r="40" spans="1:32" x14ac:dyDescent="0.25">
      <c r="A40" t="s">
        <v>103</v>
      </c>
      <c r="B40" t="s">
        <v>101</v>
      </c>
      <c r="C40">
        <v>22.5</v>
      </c>
      <c r="D40">
        <v>0</v>
      </c>
      <c r="E40" t="s">
        <v>62</v>
      </c>
      <c r="F40" t="s">
        <v>102</v>
      </c>
      <c r="G40" t="s">
        <v>59</v>
      </c>
      <c r="H40" t="s">
        <v>97</v>
      </c>
      <c r="I40" s="5">
        <v>1</v>
      </c>
      <c r="J40" s="5">
        <v>2.5</v>
      </c>
      <c r="K40" s="5">
        <v>0</v>
      </c>
      <c r="L40" s="5">
        <v>22.5</v>
      </c>
      <c r="M40" s="5">
        <v>0</v>
      </c>
      <c r="N40" s="5">
        <v>22.5</v>
      </c>
      <c r="O40" s="5">
        <v>0</v>
      </c>
      <c r="P40" s="5" t="s">
        <v>36</v>
      </c>
      <c r="Q40" s="5">
        <v>40</v>
      </c>
      <c r="R40" s="5">
        <v>2025</v>
      </c>
      <c r="S40" s="5">
        <v>0</v>
      </c>
      <c r="T40" s="5">
        <v>0</v>
      </c>
      <c r="U40" s="5">
        <v>0</v>
      </c>
      <c r="V40" s="5">
        <v>0</v>
      </c>
      <c r="W40">
        <v>8</v>
      </c>
      <c r="X40">
        <v>5</v>
      </c>
      <c r="Y40">
        <v>0</v>
      </c>
      <c r="Z40">
        <v>500</v>
      </c>
      <c r="AA40">
        <v>0</v>
      </c>
      <c r="AB40" s="5">
        <v>0</v>
      </c>
      <c r="AC40" t="s">
        <v>77</v>
      </c>
      <c r="AD40" s="5">
        <v>0</v>
      </c>
      <c r="AE40" s="5">
        <v>0</v>
      </c>
    </row>
    <row r="41" spans="1:32" x14ac:dyDescent="0.25">
      <c r="A41" t="s">
        <v>104</v>
      </c>
      <c r="B41" t="s">
        <v>105</v>
      </c>
      <c r="C41">
        <v>13</v>
      </c>
      <c r="D41">
        <v>0</v>
      </c>
      <c r="E41" t="s">
        <v>62</v>
      </c>
      <c r="F41" t="s">
        <v>84</v>
      </c>
      <c r="G41" s="6" t="s">
        <v>59</v>
      </c>
      <c r="H41" t="s">
        <v>34</v>
      </c>
      <c r="I41" s="5">
        <v>1</v>
      </c>
      <c r="J41" s="5">
        <v>2.5</v>
      </c>
      <c r="K41" s="5">
        <v>0</v>
      </c>
      <c r="L41" s="5">
        <v>13</v>
      </c>
      <c r="M41" s="5">
        <v>0</v>
      </c>
      <c r="N41" s="5">
        <v>13</v>
      </c>
      <c r="O41" s="5">
        <v>0</v>
      </c>
      <c r="P41" s="5" t="s">
        <v>36</v>
      </c>
      <c r="Q41" s="5">
        <v>40</v>
      </c>
      <c r="R41" s="5">
        <v>2025</v>
      </c>
      <c r="S41" s="5">
        <v>0</v>
      </c>
      <c r="T41" s="5">
        <v>0</v>
      </c>
      <c r="U41" s="5">
        <v>0</v>
      </c>
      <c r="V41" s="5">
        <v>0</v>
      </c>
      <c r="W41">
        <v>9.14</v>
      </c>
      <c r="X41">
        <v>6.31</v>
      </c>
      <c r="Y41">
        <f>X41-1.18</f>
        <v>5.13</v>
      </c>
      <c r="Z41">
        <v>500</v>
      </c>
      <c r="AA41">
        <v>0</v>
      </c>
      <c r="AB41" s="5">
        <v>0</v>
      </c>
      <c r="AC41" t="s">
        <v>86</v>
      </c>
      <c r="AD41" s="5">
        <v>0</v>
      </c>
      <c r="AE41" s="5">
        <v>0</v>
      </c>
      <c r="AF41" t="s">
        <v>686</v>
      </c>
    </row>
    <row r="42" spans="1:32" x14ac:dyDescent="0.25">
      <c r="A42" t="s">
        <v>106</v>
      </c>
      <c r="B42" t="s">
        <v>105</v>
      </c>
      <c r="C42">
        <v>13</v>
      </c>
      <c r="D42">
        <v>0</v>
      </c>
      <c r="E42" t="s">
        <v>62</v>
      </c>
      <c r="F42" t="s">
        <v>84</v>
      </c>
      <c r="G42" s="6" t="s">
        <v>59</v>
      </c>
      <c r="H42" t="s">
        <v>34</v>
      </c>
      <c r="I42" s="5">
        <v>1</v>
      </c>
      <c r="J42" s="5">
        <v>2.5</v>
      </c>
      <c r="K42" s="5">
        <v>0</v>
      </c>
      <c r="L42" s="5">
        <v>13</v>
      </c>
      <c r="M42" s="5">
        <v>0</v>
      </c>
      <c r="N42" s="5">
        <v>13</v>
      </c>
      <c r="O42" s="5">
        <v>0</v>
      </c>
      <c r="P42" s="5" t="s">
        <v>36</v>
      </c>
      <c r="Q42" s="5">
        <v>40</v>
      </c>
      <c r="R42" s="5">
        <v>2025</v>
      </c>
      <c r="S42" s="5">
        <v>0</v>
      </c>
      <c r="T42" s="5">
        <v>0</v>
      </c>
      <c r="U42" s="5">
        <v>0</v>
      </c>
      <c r="V42" s="5">
        <v>0</v>
      </c>
      <c r="W42">
        <v>9.14</v>
      </c>
      <c r="X42">
        <v>6.31</v>
      </c>
      <c r="Y42">
        <f>X42-1.18</f>
        <v>5.13</v>
      </c>
      <c r="Z42">
        <v>500</v>
      </c>
      <c r="AA42">
        <v>0</v>
      </c>
      <c r="AB42" s="5">
        <v>0</v>
      </c>
      <c r="AC42" t="s">
        <v>86</v>
      </c>
      <c r="AD42" s="5">
        <v>0</v>
      </c>
      <c r="AE42" s="5">
        <v>0</v>
      </c>
      <c r="AF42" t="s">
        <v>686</v>
      </c>
    </row>
    <row r="43" spans="1:32" x14ac:dyDescent="0.25">
      <c r="A43" t="s">
        <v>107</v>
      </c>
      <c r="B43" t="s">
        <v>105</v>
      </c>
      <c r="C43">
        <v>13</v>
      </c>
      <c r="D43">
        <v>0</v>
      </c>
      <c r="E43" t="s">
        <v>62</v>
      </c>
      <c r="F43" t="s">
        <v>84</v>
      </c>
      <c r="G43" s="6" t="s">
        <v>59</v>
      </c>
      <c r="H43" t="s">
        <v>34</v>
      </c>
      <c r="I43" s="5">
        <v>1</v>
      </c>
      <c r="J43" s="5">
        <v>2.5</v>
      </c>
      <c r="K43" s="5">
        <v>0</v>
      </c>
      <c r="L43" s="5">
        <v>13</v>
      </c>
      <c r="M43" s="5">
        <v>0</v>
      </c>
      <c r="N43" s="5">
        <v>13</v>
      </c>
      <c r="O43" s="5">
        <v>0</v>
      </c>
      <c r="P43" s="5" t="s">
        <v>36</v>
      </c>
      <c r="Q43" s="5">
        <v>40</v>
      </c>
      <c r="R43" s="5">
        <v>2025</v>
      </c>
      <c r="S43" s="5">
        <v>0</v>
      </c>
      <c r="T43" s="5">
        <v>0</v>
      </c>
      <c r="U43" s="5">
        <v>0</v>
      </c>
      <c r="V43" s="5">
        <v>0</v>
      </c>
      <c r="W43">
        <v>9.14</v>
      </c>
      <c r="X43">
        <v>6.31</v>
      </c>
      <c r="Y43">
        <f>X43-1.18</f>
        <v>5.13</v>
      </c>
      <c r="Z43">
        <v>500</v>
      </c>
      <c r="AA43">
        <v>0</v>
      </c>
      <c r="AB43" s="5">
        <v>0</v>
      </c>
      <c r="AC43" t="s">
        <v>86</v>
      </c>
      <c r="AD43" s="5">
        <v>0</v>
      </c>
      <c r="AE43" s="5">
        <v>0</v>
      </c>
      <c r="AF43" t="s">
        <v>686</v>
      </c>
    </row>
    <row r="44" spans="1:32" x14ac:dyDescent="0.25">
      <c r="A44" t="s">
        <v>108</v>
      </c>
      <c r="B44" t="s">
        <v>109</v>
      </c>
      <c r="C44">
        <v>16</v>
      </c>
      <c r="D44">
        <v>0</v>
      </c>
      <c r="E44" t="s">
        <v>62</v>
      </c>
      <c r="F44" t="s">
        <v>84</v>
      </c>
      <c r="G44" s="6" t="s">
        <v>59</v>
      </c>
      <c r="H44" t="s">
        <v>34</v>
      </c>
      <c r="I44" s="5">
        <v>1</v>
      </c>
      <c r="J44" s="5">
        <v>2.5</v>
      </c>
      <c r="K44" s="5">
        <v>0</v>
      </c>
      <c r="L44" s="5">
        <v>16</v>
      </c>
      <c r="M44" s="5">
        <v>0</v>
      </c>
      <c r="N44" s="5">
        <v>16</v>
      </c>
      <c r="O44" s="5">
        <v>0</v>
      </c>
      <c r="P44" s="5" t="s">
        <v>36</v>
      </c>
      <c r="Q44" s="5">
        <v>40</v>
      </c>
      <c r="R44" s="5">
        <v>2025</v>
      </c>
      <c r="S44" s="5">
        <v>0</v>
      </c>
      <c r="T44" s="5">
        <v>0</v>
      </c>
      <c r="U44" s="5">
        <v>0</v>
      </c>
      <c r="V44" s="5">
        <v>0</v>
      </c>
      <c r="W44">
        <v>11</v>
      </c>
      <c r="X44">
        <v>19.3</v>
      </c>
      <c r="Y44">
        <f>X44-3.4</f>
        <v>15.9</v>
      </c>
      <c r="Z44">
        <v>500</v>
      </c>
      <c r="AA44">
        <v>0</v>
      </c>
      <c r="AB44" s="5">
        <v>0</v>
      </c>
      <c r="AC44" t="s">
        <v>104</v>
      </c>
      <c r="AD44" s="5">
        <v>0</v>
      </c>
      <c r="AE44" s="5">
        <v>0</v>
      </c>
      <c r="AF44" t="s">
        <v>686</v>
      </c>
    </row>
    <row r="45" spans="1:32" x14ac:dyDescent="0.25">
      <c r="A45" t="s">
        <v>110</v>
      </c>
      <c r="B45" t="s">
        <v>109</v>
      </c>
      <c r="C45">
        <v>16</v>
      </c>
      <c r="D45">
        <v>0</v>
      </c>
      <c r="E45" t="s">
        <v>62</v>
      </c>
      <c r="F45" t="s">
        <v>84</v>
      </c>
      <c r="G45" s="6" t="s">
        <v>59</v>
      </c>
      <c r="H45" t="s">
        <v>34</v>
      </c>
      <c r="I45" s="5">
        <v>1</v>
      </c>
      <c r="J45" s="5">
        <v>2.5</v>
      </c>
      <c r="K45" s="5">
        <v>0</v>
      </c>
      <c r="L45" s="5">
        <v>16</v>
      </c>
      <c r="M45" s="5">
        <v>0</v>
      </c>
      <c r="N45" s="5">
        <v>16</v>
      </c>
      <c r="O45" s="5">
        <v>0</v>
      </c>
      <c r="P45" s="5" t="s">
        <v>36</v>
      </c>
      <c r="Q45" s="5">
        <v>40</v>
      </c>
      <c r="R45" s="5">
        <v>2025</v>
      </c>
      <c r="S45" s="5">
        <v>0</v>
      </c>
      <c r="T45" s="5">
        <v>0</v>
      </c>
      <c r="U45" s="5">
        <v>0</v>
      </c>
      <c r="V45" s="5">
        <v>0</v>
      </c>
      <c r="W45">
        <v>11</v>
      </c>
      <c r="X45">
        <v>19.3</v>
      </c>
      <c r="Y45">
        <f>X45-3.4</f>
        <v>15.9</v>
      </c>
      <c r="Z45">
        <v>500</v>
      </c>
      <c r="AA45">
        <v>0</v>
      </c>
      <c r="AB45" s="5">
        <v>0</v>
      </c>
      <c r="AC45" t="s">
        <v>104</v>
      </c>
      <c r="AD45" s="5">
        <v>0</v>
      </c>
      <c r="AE45" s="5">
        <v>0</v>
      </c>
      <c r="AF45" t="s">
        <v>686</v>
      </c>
    </row>
    <row r="46" spans="1:32" x14ac:dyDescent="0.25">
      <c r="A46" t="s">
        <v>111</v>
      </c>
      <c r="B46" t="s">
        <v>109</v>
      </c>
      <c r="C46">
        <v>16</v>
      </c>
      <c r="D46">
        <v>0</v>
      </c>
      <c r="E46" t="s">
        <v>62</v>
      </c>
      <c r="F46" t="s">
        <v>84</v>
      </c>
      <c r="G46" s="6" t="s">
        <v>59</v>
      </c>
      <c r="H46" t="s">
        <v>34</v>
      </c>
      <c r="I46" s="5">
        <v>1</v>
      </c>
      <c r="J46" s="5">
        <v>2.5</v>
      </c>
      <c r="K46" s="5">
        <v>0</v>
      </c>
      <c r="L46" s="5">
        <v>16</v>
      </c>
      <c r="M46" s="5">
        <v>0</v>
      </c>
      <c r="N46" s="5">
        <v>16</v>
      </c>
      <c r="O46" s="5">
        <v>0</v>
      </c>
      <c r="P46" s="5" t="s">
        <v>36</v>
      </c>
      <c r="Q46" s="5">
        <v>40</v>
      </c>
      <c r="R46" s="5">
        <v>2025</v>
      </c>
      <c r="S46" s="5">
        <v>0</v>
      </c>
      <c r="T46" s="5">
        <v>0</v>
      </c>
      <c r="U46" s="5">
        <v>0</v>
      </c>
      <c r="V46" s="5">
        <v>0</v>
      </c>
      <c r="W46">
        <v>11</v>
      </c>
      <c r="X46">
        <v>19.3</v>
      </c>
      <c r="Y46">
        <f>X46-3.4</f>
        <v>15.9</v>
      </c>
      <c r="Z46">
        <v>500</v>
      </c>
      <c r="AA46">
        <v>0</v>
      </c>
      <c r="AB46" s="5">
        <v>0</v>
      </c>
      <c r="AC46" t="s">
        <v>104</v>
      </c>
      <c r="AD46" s="5">
        <v>0</v>
      </c>
      <c r="AE46" s="5">
        <v>0</v>
      </c>
      <c r="AF46" t="s">
        <v>686</v>
      </c>
    </row>
    <row r="47" spans="1:32" hidden="1" x14ac:dyDescent="0.25">
      <c r="A47" t="s">
        <v>112</v>
      </c>
      <c r="B47" t="s">
        <v>113</v>
      </c>
      <c r="C47">
        <v>0.31000000238418579</v>
      </c>
      <c r="D47">
        <v>0</v>
      </c>
      <c r="E47" t="s">
        <v>32</v>
      </c>
      <c r="G47" t="s">
        <v>33</v>
      </c>
      <c r="H47" t="s">
        <v>34</v>
      </c>
      <c r="I47" s="5">
        <v>1</v>
      </c>
      <c r="J47" s="5">
        <v>2.5</v>
      </c>
      <c r="K47" s="5">
        <v>0</v>
      </c>
      <c r="L47" s="5">
        <v>0.31000000238418579</v>
      </c>
      <c r="M47" t="s">
        <v>35</v>
      </c>
      <c r="N47" s="5">
        <v>0.31000000238418579</v>
      </c>
      <c r="O47" t="s">
        <v>35</v>
      </c>
      <c r="P47" s="5" t="s">
        <v>36</v>
      </c>
      <c r="Q47" s="5">
        <v>40</v>
      </c>
      <c r="R47" s="5">
        <v>2025</v>
      </c>
      <c r="S47" s="5">
        <v>0</v>
      </c>
      <c r="T47" s="5">
        <v>0</v>
      </c>
      <c r="U47" s="5">
        <v>0</v>
      </c>
      <c r="V47" s="5">
        <v>0</v>
      </c>
      <c r="W47" t="s">
        <v>35</v>
      </c>
      <c r="X47" t="s">
        <v>35</v>
      </c>
      <c r="Y47" t="s">
        <v>35</v>
      </c>
      <c r="Z47" t="s">
        <v>35</v>
      </c>
      <c r="AA47" t="s">
        <v>35</v>
      </c>
      <c r="AB47" t="s">
        <v>35</v>
      </c>
      <c r="AC47" t="s">
        <v>35</v>
      </c>
      <c r="AD47" s="5">
        <v>0</v>
      </c>
      <c r="AE47" s="5">
        <v>0</v>
      </c>
    </row>
    <row r="48" spans="1:32" hidden="1" x14ac:dyDescent="0.25">
      <c r="A48" t="s">
        <v>114</v>
      </c>
      <c r="B48" t="s">
        <v>113</v>
      </c>
      <c r="C48">
        <v>5.9800000190734863</v>
      </c>
      <c r="D48">
        <v>0</v>
      </c>
      <c r="E48" t="s">
        <v>38</v>
      </c>
      <c r="G48" t="s">
        <v>33</v>
      </c>
      <c r="H48" t="s">
        <v>34</v>
      </c>
      <c r="I48" s="5">
        <v>1</v>
      </c>
      <c r="J48" s="5">
        <v>2.5</v>
      </c>
      <c r="K48" s="5">
        <v>0</v>
      </c>
      <c r="L48" s="5">
        <v>5.9800000190734863</v>
      </c>
      <c r="M48" t="s">
        <v>35</v>
      </c>
      <c r="N48" s="5">
        <v>5.9800000190734863</v>
      </c>
      <c r="O48" t="s">
        <v>35</v>
      </c>
      <c r="P48" s="5" t="s">
        <v>36</v>
      </c>
      <c r="Q48" s="5">
        <v>40</v>
      </c>
      <c r="R48" s="5">
        <v>2025</v>
      </c>
      <c r="S48" s="5">
        <v>0</v>
      </c>
      <c r="T48" s="5">
        <v>0</v>
      </c>
      <c r="U48" s="5">
        <v>0</v>
      </c>
      <c r="V48" s="5">
        <v>0</v>
      </c>
      <c r="W48" t="s">
        <v>35</v>
      </c>
      <c r="X48" t="s">
        <v>35</v>
      </c>
      <c r="Y48" t="s">
        <v>35</v>
      </c>
      <c r="Z48" t="s">
        <v>35</v>
      </c>
      <c r="AA48" t="s">
        <v>35</v>
      </c>
      <c r="AB48" t="s">
        <v>35</v>
      </c>
      <c r="AC48" t="s">
        <v>35</v>
      </c>
      <c r="AD48" s="5">
        <v>0</v>
      </c>
      <c r="AE48" s="5">
        <v>0</v>
      </c>
    </row>
    <row r="49" spans="1:31" hidden="1" x14ac:dyDescent="0.25">
      <c r="A49" t="s">
        <v>115</v>
      </c>
      <c r="B49" t="s">
        <v>116</v>
      </c>
      <c r="C49">
        <v>11.260000228881839</v>
      </c>
      <c r="D49">
        <v>0</v>
      </c>
      <c r="E49" t="s">
        <v>71</v>
      </c>
      <c r="G49" t="s">
        <v>33</v>
      </c>
      <c r="H49" t="s">
        <v>34</v>
      </c>
      <c r="I49" s="5">
        <v>1</v>
      </c>
      <c r="J49" s="5">
        <v>2.5</v>
      </c>
      <c r="K49" s="5">
        <v>0</v>
      </c>
      <c r="L49" s="5">
        <v>11.260000228881839</v>
      </c>
      <c r="M49" t="s">
        <v>35</v>
      </c>
      <c r="N49" s="5">
        <v>11.260000228881839</v>
      </c>
      <c r="O49" t="s">
        <v>35</v>
      </c>
      <c r="P49" s="5" t="s">
        <v>36</v>
      </c>
      <c r="Q49" s="5">
        <v>40</v>
      </c>
      <c r="R49" s="5">
        <v>2025</v>
      </c>
      <c r="S49" s="5">
        <v>0</v>
      </c>
      <c r="T49" s="5">
        <v>0</v>
      </c>
      <c r="U49" s="5">
        <v>0</v>
      </c>
      <c r="V49" s="5">
        <v>0</v>
      </c>
      <c r="W49" t="s">
        <v>35</v>
      </c>
      <c r="X49" t="s">
        <v>35</v>
      </c>
      <c r="Y49" t="s">
        <v>35</v>
      </c>
      <c r="Z49" t="s">
        <v>35</v>
      </c>
      <c r="AA49" t="s">
        <v>35</v>
      </c>
      <c r="AB49" t="s">
        <v>35</v>
      </c>
      <c r="AC49" t="s">
        <v>35</v>
      </c>
      <c r="AD49" s="5">
        <v>0</v>
      </c>
      <c r="AE49" s="5">
        <v>0</v>
      </c>
    </row>
    <row r="50" spans="1:31" hidden="1" x14ac:dyDescent="0.25">
      <c r="A50" t="s">
        <v>117</v>
      </c>
      <c r="B50" t="s">
        <v>116</v>
      </c>
      <c r="C50">
        <v>0.10000000149011611</v>
      </c>
      <c r="D50">
        <v>0</v>
      </c>
      <c r="E50" t="s">
        <v>32</v>
      </c>
      <c r="G50" t="s">
        <v>33</v>
      </c>
      <c r="H50" t="s">
        <v>34</v>
      </c>
      <c r="I50" s="5">
        <v>1</v>
      </c>
      <c r="J50" s="5">
        <v>2.5</v>
      </c>
      <c r="K50" s="5">
        <v>0</v>
      </c>
      <c r="L50" s="5">
        <v>0.10000000149011611</v>
      </c>
      <c r="M50" t="s">
        <v>35</v>
      </c>
      <c r="N50" s="5">
        <v>0.10000000149011611</v>
      </c>
      <c r="O50" t="s">
        <v>35</v>
      </c>
      <c r="P50" s="5" t="s">
        <v>36</v>
      </c>
      <c r="Q50" s="5">
        <v>40</v>
      </c>
      <c r="R50" s="5">
        <v>2025</v>
      </c>
      <c r="S50" s="5">
        <v>0</v>
      </c>
      <c r="T50" s="5">
        <v>0</v>
      </c>
      <c r="U50" s="5">
        <v>0</v>
      </c>
      <c r="V50" s="5">
        <v>0</v>
      </c>
      <c r="W50" t="s">
        <v>35</v>
      </c>
      <c r="X50" t="s">
        <v>35</v>
      </c>
      <c r="Y50" t="s">
        <v>35</v>
      </c>
      <c r="Z50" t="s">
        <v>35</v>
      </c>
      <c r="AA50" t="s">
        <v>35</v>
      </c>
      <c r="AB50" t="s">
        <v>35</v>
      </c>
      <c r="AC50" t="s">
        <v>35</v>
      </c>
      <c r="AD50" s="5">
        <v>0</v>
      </c>
      <c r="AE50" s="5">
        <v>0</v>
      </c>
    </row>
    <row r="51" spans="1:31" hidden="1" x14ac:dyDescent="0.25">
      <c r="A51" t="s">
        <v>118</v>
      </c>
      <c r="B51" t="s">
        <v>116</v>
      </c>
      <c r="C51">
        <v>3.910000085830688</v>
      </c>
      <c r="D51">
        <v>0</v>
      </c>
      <c r="E51" t="s">
        <v>38</v>
      </c>
      <c r="G51" t="s">
        <v>33</v>
      </c>
      <c r="H51" t="s">
        <v>34</v>
      </c>
      <c r="I51" s="5">
        <v>1</v>
      </c>
      <c r="J51" s="5">
        <v>2.5</v>
      </c>
      <c r="K51" s="5">
        <v>0</v>
      </c>
      <c r="L51" s="5">
        <v>3.910000085830688</v>
      </c>
      <c r="M51" t="s">
        <v>35</v>
      </c>
      <c r="N51" s="5">
        <v>3.910000085830688</v>
      </c>
      <c r="O51" t="s">
        <v>35</v>
      </c>
      <c r="P51" s="5" t="s">
        <v>36</v>
      </c>
      <c r="Q51" s="5">
        <v>40</v>
      </c>
      <c r="R51" s="5">
        <v>2025</v>
      </c>
      <c r="S51" s="5">
        <v>0</v>
      </c>
      <c r="T51" s="5">
        <v>0</v>
      </c>
      <c r="U51" s="5">
        <v>0</v>
      </c>
      <c r="V51" s="5">
        <v>0</v>
      </c>
      <c r="W51" t="s">
        <v>35</v>
      </c>
      <c r="X51" t="s">
        <v>35</v>
      </c>
      <c r="Y51" t="s">
        <v>35</v>
      </c>
      <c r="Z51" t="s">
        <v>35</v>
      </c>
      <c r="AA51" t="s">
        <v>35</v>
      </c>
      <c r="AB51" t="s">
        <v>35</v>
      </c>
      <c r="AC51" t="s">
        <v>35</v>
      </c>
      <c r="AD51" s="5">
        <v>0</v>
      </c>
      <c r="AE51" s="5">
        <v>0</v>
      </c>
    </row>
    <row r="52" spans="1:31" hidden="1" x14ac:dyDescent="0.25">
      <c r="A52" t="s">
        <v>119</v>
      </c>
      <c r="B52" t="s">
        <v>116</v>
      </c>
      <c r="C52">
        <v>2.3299999237060551</v>
      </c>
      <c r="D52">
        <v>0</v>
      </c>
      <c r="E52" t="s">
        <v>38</v>
      </c>
      <c r="G52" t="s">
        <v>33</v>
      </c>
      <c r="H52" t="s">
        <v>34</v>
      </c>
      <c r="I52" s="5">
        <v>1</v>
      </c>
      <c r="J52" s="5">
        <v>2.5</v>
      </c>
      <c r="K52" s="5">
        <v>0</v>
      </c>
      <c r="L52" s="5">
        <v>2.3299999237060551</v>
      </c>
      <c r="M52" t="s">
        <v>35</v>
      </c>
      <c r="N52" s="5">
        <v>2.3299999237060551</v>
      </c>
      <c r="O52" t="s">
        <v>35</v>
      </c>
      <c r="P52" s="5" t="s">
        <v>36</v>
      </c>
      <c r="Q52" s="5">
        <v>40</v>
      </c>
      <c r="R52" s="5">
        <v>2025</v>
      </c>
      <c r="S52" s="5">
        <v>0</v>
      </c>
      <c r="T52" s="5">
        <v>0</v>
      </c>
      <c r="U52" s="5">
        <v>0</v>
      </c>
      <c r="V52" s="5">
        <v>0</v>
      </c>
      <c r="W52" t="s">
        <v>35</v>
      </c>
      <c r="X52" t="s">
        <v>35</v>
      </c>
      <c r="Y52" t="s">
        <v>35</v>
      </c>
      <c r="Z52" t="s">
        <v>35</v>
      </c>
      <c r="AA52" t="s">
        <v>35</v>
      </c>
      <c r="AB52" t="s">
        <v>35</v>
      </c>
      <c r="AC52" t="s">
        <v>35</v>
      </c>
      <c r="AD52" s="5">
        <v>0</v>
      </c>
      <c r="AE52" s="5">
        <v>0</v>
      </c>
    </row>
    <row r="53" spans="1:31" hidden="1" x14ac:dyDescent="0.25">
      <c r="A53" t="s">
        <v>120</v>
      </c>
      <c r="B53" t="s">
        <v>121</v>
      </c>
      <c r="C53">
        <v>43.630001068115227</v>
      </c>
      <c r="D53">
        <v>0</v>
      </c>
      <c r="E53" t="s">
        <v>71</v>
      </c>
      <c r="G53" t="s">
        <v>33</v>
      </c>
      <c r="H53" t="s">
        <v>34</v>
      </c>
      <c r="I53" s="5">
        <v>1</v>
      </c>
      <c r="J53" s="5">
        <v>2.5</v>
      </c>
      <c r="K53" s="5">
        <v>0</v>
      </c>
      <c r="L53" s="5">
        <v>43.630001068115227</v>
      </c>
      <c r="M53" t="s">
        <v>35</v>
      </c>
      <c r="N53" s="5">
        <v>43.630001068115227</v>
      </c>
      <c r="O53" t="s">
        <v>35</v>
      </c>
      <c r="P53" s="5" t="s">
        <v>36</v>
      </c>
      <c r="Q53" s="5">
        <v>40</v>
      </c>
      <c r="R53" s="5">
        <v>2025</v>
      </c>
      <c r="S53" s="5">
        <v>0</v>
      </c>
      <c r="T53" s="5">
        <v>0</v>
      </c>
      <c r="U53" s="5">
        <v>0</v>
      </c>
      <c r="V53" s="5">
        <v>0</v>
      </c>
      <c r="W53" t="s">
        <v>35</v>
      </c>
      <c r="X53" t="s">
        <v>35</v>
      </c>
      <c r="Y53" t="s">
        <v>35</v>
      </c>
      <c r="Z53" t="s">
        <v>35</v>
      </c>
      <c r="AA53" t="s">
        <v>35</v>
      </c>
      <c r="AB53" t="s">
        <v>35</v>
      </c>
      <c r="AC53" t="s">
        <v>35</v>
      </c>
      <c r="AD53" s="5">
        <v>0</v>
      </c>
      <c r="AE53" s="5">
        <v>0</v>
      </c>
    </row>
    <row r="54" spans="1:31" hidden="1" x14ac:dyDescent="0.25">
      <c r="A54" t="s">
        <v>122</v>
      </c>
      <c r="B54" t="s">
        <v>121</v>
      </c>
      <c r="C54">
        <v>2.963973760604858</v>
      </c>
      <c r="D54">
        <v>0</v>
      </c>
      <c r="E54" t="s">
        <v>123</v>
      </c>
      <c r="G54" t="s">
        <v>33</v>
      </c>
      <c r="H54" t="s">
        <v>34</v>
      </c>
      <c r="I54" s="5">
        <v>1</v>
      </c>
      <c r="J54" s="5">
        <v>2.5</v>
      </c>
      <c r="K54" s="5">
        <v>0</v>
      </c>
      <c r="L54" s="5">
        <v>2.963973760604858</v>
      </c>
      <c r="M54" t="s">
        <v>35</v>
      </c>
      <c r="N54" s="5">
        <v>2.963973760604858</v>
      </c>
      <c r="O54" t="s">
        <v>35</v>
      </c>
      <c r="P54" s="5" t="s">
        <v>36</v>
      </c>
      <c r="Q54" s="5">
        <v>40</v>
      </c>
      <c r="R54" s="5">
        <v>2025</v>
      </c>
      <c r="S54" s="5">
        <v>0</v>
      </c>
      <c r="T54" s="5">
        <v>0</v>
      </c>
      <c r="U54" s="5">
        <v>0</v>
      </c>
      <c r="V54" s="5">
        <v>0</v>
      </c>
      <c r="W54" t="s">
        <v>35</v>
      </c>
      <c r="X54" t="s">
        <v>35</v>
      </c>
      <c r="Y54" t="s">
        <v>35</v>
      </c>
      <c r="Z54" t="s">
        <v>35</v>
      </c>
      <c r="AA54" t="s">
        <v>35</v>
      </c>
      <c r="AB54" t="s">
        <v>35</v>
      </c>
      <c r="AC54" t="s">
        <v>35</v>
      </c>
      <c r="AD54" s="5">
        <v>0</v>
      </c>
      <c r="AE54" s="5">
        <v>0</v>
      </c>
    </row>
    <row r="55" spans="1:31" hidden="1" x14ac:dyDescent="0.25">
      <c r="A55" t="s">
        <v>124</v>
      </c>
      <c r="B55" t="s">
        <v>121</v>
      </c>
      <c r="C55">
        <v>2.380000114440918</v>
      </c>
      <c r="D55">
        <v>0</v>
      </c>
      <c r="E55" t="s">
        <v>38</v>
      </c>
      <c r="G55" t="s">
        <v>33</v>
      </c>
      <c r="H55" t="s">
        <v>34</v>
      </c>
      <c r="I55" s="5">
        <v>1</v>
      </c>
      <c r="J55" s="5">
        <v>2.5</v>
      </c>
      <c r="K55" s="5">
        <v>0</v>
      </c>
      <c r="L55" s="5">
        <v>2.380000114440918</v>
      </c>
      <c r="M55" t="s">
        <v>35</v>
      </c>
      <c r="N55" s="5">
        <v>2.380000114440918</v>
      </c>
      <c r="O55" t="s">
        <v>35</v>
      </c>
      <c r="P55" s="5" t="s">
        <v>36</v>
      </c>
      <c r="Q55" s="5">
        <v>40</v>
      </c>
      <c r="R55" s="5">
        <v>2025</v>
      </c>
      <c r="S55" s="5">
        <v>0</v>
      </c>
      <c r="T55" s="5">
        <v>0</v>
      </c>
      <c r="U55" s="5">
        <v>0</v>
      </c>
      <c r="V55" s="5">
        <v>0</v>
      </c>
      <c r="W55" t="s">
        <v>35</v>
      </c>
      <c r="X55" t="s">
        <v>35</v>
      </c>
      <c r="Y55" t="s">
        <v>35</v>
      </c>
      <c r="Z55" t="s">
        <v>35</v>
      </c>
      <c r="AA55" t="s">
        <v>35</v>
      </c>
      <c r="AB55" t="s">
        <v>35</v>
      </c>
      <c r="AC55" t="s">
        <v>35</v>
      </c>
      <c r="AD55" s="5">
        <v>0</v>
      </c>
      <c r="AE55" s="5">
        <v>0</v>
      </c>
    </row>
    <row r="56" spans="1:31" hidden="1" x14ac:dyDescent="0.25">
      <c r="A56" t="s">
        <v>125</v>
      </c>
      <c r="B56" t="s">
        <v>121</v>
      </c>
      <c r="C56">
        <v>9.0399999618530273</v>
      </c>
      <c r="D56">
        <v>0</v>
      </c>
      <c r="E56" t="s">
        <v>38</v>
      </c>
      <c r="G56" t="s">
        <v>33</v>
      </c>
      <c r="H56" t="s">
        <v>34</v>
      </c>
      <c r="I56" s="5">
        <v>1</v>
      </c>
      <c r="J56" s="5">
        <v>2.5</v>
      </c>
      <c r="K56" s="5">
        <v>0</v>
      </c>
      <c r="L56" s="5">
        <v>9.0399999618530273</v>
      </c>
      <c r="M56" t="s">
        <v>35</v>
      </c>
      <c r="N56" s="5">
        <v>9.0399999618530273</v>
      </c>
      <c r="O56" t="s">
        <v>35</v>
      </c>
      <c r="P56" s="5" t="s">
        <v>36</v>
      </c>
      <c r="Q56" s="5">
        <v>40</v>
      </c>
      <c r="R56" s="5">
        <v>2025</v>
      </c>
      <c r="S56" s="5">
        <v>0</v>
      </c>
      <c r="T56" s="5">
        <v>0</v>
      </c>
      <c r="U56" s="5">
        <v>0</v>
      </c>
      <c r="V56" s="5">
        <v>0</v>
      </c>
      <c r="W56" t="s">
        <v>35</v>
      </c>
      <c r="X56" t="s">
        <v>35</v>
      </c>
      <c r="Y56" t="s">
        <v>35</v>
      </c>
      <c r="Z56" t="s">
        <v>35</v>
      </c>
      <c r="AA56" t="s">
        <v>35</v>
      </c>
      <c r="AB56" t="s">
        <v>35</v>
      </c>
      <c r="AC56" t="s">
        <v>35</v>
      </c>
      <c r="AD56" s="5">
        <v>0</v>
      </c>
      <c r="AE56" s="5">
        <v>0</v>
      </c>
    </row>
    <row r="57" spans="1:31" hidden="1" x14ac:dyDescent="0.25">
      <c r="A57" t="s">
        <v>126</v>
      </c>
      <c r="B57" t="s">
        <v>127</v>
      </c>
      <c r="C57">
        <v>22.579999923706051</v>
      </c>
      <c r="D57">
        <v>0</v>
      </c>
      <c r="E57" t="s">
        <v>71</v>
      </c>
      <c r="G57" t="s">
        <v>33</v>
      </c>
      <c r="H57" t="s">
        <v>34</v>
      </c>
      <c r="I57" s="5">
        <v>1</v>
      </c>
      <c r="J57" s="5">
        <v>2.5</v>
      </c>
      <c r="K57" s="5">
        <v>0</v>
      </c>
      <c r="L57" s="5">
        <v>22.579999923706051</v>
      </c>
      <c r="M57" t="s">
        <v>35</v>
      </c>
      <c r="N57" s="5">
        <v>22.579999923706051</v>
      </c>
      <c r="O57" t="s">
        <v>35</v>
      </c>
      <c r="P57" s="5" t="s">
        <v>36</v>
      </c>
      <c r="Q57" s="5">
        <v>40</v>
      </c>
      <c r="R57" s="5">
        <v>2025</v>
      </c>
      <c r="S57" s="5">
        <v>0</v>
      </c>
      <c r="T57" s="5">
        <v>0</v>
      </c>
      <c r="U57" s="5">
        <v>0</v>
      </c>
      <c r="V57" s="5">
        <v>0</v>
      </c>
      <c r="W57" t="s">
        <v>35</v>
      </c>
      <c r="X57" t="s">
        <v>35</v>
      </c>
      <c r="Y57" t="s">
        <v>35</v>
      </c>
      <c r="Z57" t="s">
        <v>35</v>
      </c>
      <c r="AA57" t="s">
        <v>35</v>
      </c>
      <c r="AB57" t="s">
        <v>35</v>
      </c>
      <c r="AC57" t="s">
        <v>35</v>
      </c>
      <c r="AD57" s="5">
        <v>0</v>
      </c>
      <c r="AE57" s="5">
        <v>0</v>
      </c>
    </row>
    <row r="58" spans="1:31" hidden="1" x14ac:dyDescent="0.25">
      <c r="A58" t="s">
        <v>128</v>
      </c>
      <c r="B58" t="s">
        <v>127</v>
      </c>
      <c r="C58">
        <v>2.963973760604858</v>
      </c>
      <c r="D58">
        <v>0</v>
      </c>
      <c r="E58" t="s">
        <v>123</v>
      </c>
      <c r="G58" t="s">
        <v>33</v>
      </c>
      <c r="H58" t="s">
        <v>34</v>
      </c>
      <c r="I58" s="5">
        <v>1</v>
      </c>
      <c r="J58" s="5">
        <v>2.5</v>
      </c>
      <c r="K58" s="5">
        <v>0</v>
      </c>
      <c r="L58" s="5">
        <v>2.963973760604858</v>
      </c>
      <c r="M58" t="s">
        <v>35</v>
      </c>
      <c r="N58" s="5">
        <v>2.963973760604858</v>
      </c>
      <c r="O58" t="s">
        <v>35</v>
      </c>
      <c r="P58" s="5" t="s">
        <v>36</v>
      </c>
      <c r="Q58" s="5">
        <v>40</v>
      </c>
      <c r="R58" s="5">
        <v>2025</v>
      </c>
      <c r="S58" s="5">
        <v>0</v>
      </c>
      <c r="T58" s="5">
        <v>0</v>
      </c>
      <c r="U58" s="5">
        <v>0</v>
      </c>
      <c r="V58" s="5">
        <v>0</v>
      </c>
      <c r="W58" t="s">
        <v>35</v>
      </c>
      <c r="X58" t="s">
        <v>35</v>
      </c>
      <c r="Y58" t="s">
        <v>35</v>
      </c>
      <c r="Z58" t="s">
        <v>35</v>
      </c>
      <c r="AA58" t="s">
        <v>35</v>
      </c>
      <c r="AB58" t="s">
        <v>35</v>
      </c>
      <c r="AC58" t="s">
        <v>35</v>
      </c>
      <c r="AD58" s="5">
        <v>0</v>
      </c>
      <c r="AE58" s="5">
        <v>0</v>
      </c>
    </row>
    <row r="59" spans="1:31" hidden="1" x14ac:dyDescent="0.25">
      <c r="A59" t="s">
        <v>129</v>
      </c>
      <c r="B59" t="s">
        <v>127</v>
      </c>
      <c r="C59">
        <v>2.380000114440918</v>
      </c>
      <c r="D59">
        <v>0</v>
      </c>
      <c r="E59" t="s">
        <v>38</v>
      </c>
      <c r="G59" t="s">
        <v>33</v>
      </c>
      <c r="H59" t="s">
        <v>34</v>
      </c>
      <c r="I59" s="5">
        <v>1</v>
      </c>
      <c r="J59" s="5">
        <v>2.5</v>
      </c>
      <c r="K59" s="5">
        <v>0</v>
      </c>
      <c r="L59" s="5">
        <v>2.380000114440918</v>
      </c>
      <c r="M59" t="s">
        <v>35</v>
      </c>
      <c r="N59" s="5">
        <v>2.380000114440918</v>
      </c>
      <c r="O59" t="s">
        <v>35</v>
      </c>
      <c r="P59" s="5" t="s">
        <v>36</v>
      </c>
      <c r="Q59" s="5">
        <v>40</v>
      </c>
      <c r="R59" s="5">
        <v>2025</v>
      </c>
      <c r="S59" s="5">
        <v>0</v>
      </c>
      <c r="T59" s="5">
        <v>0</v>
      </c>
      <c r="U59" s="5">
        <v>0</v>
      </c>
      <c r="V59" s="5">
        <v>0</v>
      </c>
      <c r="W59" t="s">
        <v>35</v>
      </c>
      <c r="X59" t="s">
        <v>35</v>
      </c>
      <c r="Y59" t="s">
        <v>35</v>
      </c>
      <c r="Z59" t="s">
        <v>35</v>
      </c>
      <c r="AA59" t="s">
        <v>35</v>
      </c>
      <c r="AB59" t="s">
        <v>35</v>
      </c>
      <c r="AC59" t="s">
        <v>35</v>
      </c>
      <c r="AD59" s="5">
        <v>0</v>
      </c>
      <c r="AE59" s="5">
        <v>0</v>
      </c>
    </row>
    <row r="60" spans="1:31" hidden="1" x14ac:dyDescent="0.25">
      <c r="A60" t="s">
        <v>130</v>
      </c>
      <c r="B60" t="s">
        <v>127</v>
      </c>
      <c r="C60">
        <v>4.679999828338623</v>
      </c>
      <c r="D60">
        <v>0</v>
      </c>
      <c r="E60" t="s">
        <v>38</v>
      </c>
      <c r="G60" t="s">
        <v>33</v>
      </c>
      <c r="H60" t="s">
        <v>34</v>
      </c>
      <c r="I60" s="5">
        <v>1</v>
      </c>
      <c r="J60" s="5">
        <v>2.5</v>
      </c>
      <c r="K60" s="5">
        <v>0</v>
      </c>
      <c r="L60" s="5">
        <v>4.679999828338623</v>
      </c>
      <c r="M60" t="s">
        <v>35</v>
      </c>
      <c r="N60" s="5">
        <v>4.679999828338623</v>
      </c>
      <c r="O60" t="s">
        <v>35</v>
      </c>
      <c r="P60" s="5" t="s">
        <v>36</v>
      </c>
      <c r="Q60" s="5">
        <v>40</v>
      </c>
      <c r="R60" s="5">
        <v>2025</v>
      </c>
      <c r="S60" s="5">
        <v>0</v>
      </c>
      <c r="T60" s="5">
        <v>0</v>
      </c>
      <c r="U60" s="5">
        <v>0</v>
      </c>
      <c r="V60" s="5">
        <v>0</v>
      </c>
      <c r="W60" t="s">
        <v>35</v>
      </c>
      <c r="X60" t="s">
        <v>35</v>
      </c>
      <c r="Y60" t="s">
        <v>35</v>
      </c>
      <c r="Z60" t="s">
        <v>35</v>
      </c>
      <c r="AA60" t="s">
        <v>35</v>
      </c>
      <c r="AB60" t="s">
        <v>35</v>
      </c>
      <c r="AC60" t="s">
        <v>35</v>
      </c>
      <c r="AD60" s="5">
        <v>0</v>
      </c>
      <c r="AE60" s="5">
        <v>0</v>
      </c>
    </row>
    <row r="61" spans="1:31" hidden="1" x14ac:dyDescent="0.25">
      <c r="A61" t="s">
        <v>131</v>
      </c>
      <c r="B61" t="s">
        <v>132</v>
      </c>
      <c r="C61">
        <v>21.35000038146973</v>
      </c>
      <c r="D61">
        <v>0</v>
      </c>
      <c r="E61" t="s">
        <v>71</v>
      </c>
      <c r="G61" t="s">
        <v>33</v>
      </c>
      <c r="H61" t="s">
        <v>34</v>
      </c>
      <c r="I61" s="5">
        <v>1</v>
      </c>
      <c r="J61" s="5">
        <v>2.5</v>
      </c>
      <c r="K61" s="5">
        <v>0</v>
      </c>
      <c r="L61" s="5">
        <v>21.35000038146973</v>
      </c>
      <c r="M61" t="s">
        <v>35</v>
      </c>
      <c r="N61" s="5">
        <v>21.35000038146973</v>
      </c>
      <c r="O61" t="s">
        <v>35</v>
      </c>
      <c r="P61" s="5" t="s">
        <v>36</v>
      </c>
      <c r="Q61" s="5">
        <v>40</v>
      </c>
      <c r="R61" s="5">
        <v>2025</v>
      </c>
      <c r="S61" s="5">
        <v>0</v>
      </c>
      <c r="T61" s="5">
        <v>0</v>
      </c>
      <c r="U61" s="5">
        <v>0</v>
      </c>
      <c r="V61" s="5">
        <v>0</v>
      </c>
      <c r="W61" t="s">
        <v>35</v>
      </c>
      <c r="X61" t="s">
        <v>35</v>
      </c>
      <c r="Y61" t="s">
        <v>35</v>
      </c>
      <c r="Z61" t="s">
        <v>35</v>
      </c>
      <c r="AA61" t="s">
        <v>35</v>
      </c>
      <c r="AB61" t="s">
        <v>35</v>
      </c>
      <c r="AC61" t="s">
        <v>35</v>
      </c>
      <c r="AD61" s="5">
        <v>0</v>
      </c>
      <c r="AE61" s="5">
        <v>0</v>
      </c>
    </row>
    <row r="62" spans="1:31" hidden="1" x14ac:dyDescent="0.25">
      <c r="A62" t="s">
        <v>133</v>
      </c>
      <c r="B62" t="s">
        <v>132</v>
      </c>
      <c r="C62">
        <v>4.4200000762939453</v>
      </c>
      <c r="D62">
        <v>0</v>
      </c>
      <c r="E62" t="s">
        <v>38</v>
      </c>
      <c r="G62" t="s">
        <v>33</v>
      </c>
      <c r="H62" t="s">
        <v>34</v>
      </c>
      <c r="I62" s="5">
        <v>1</v>
      </c>
      <c r="J62" s="5">
        <v>2.5</v>
      </c>
      <c r="K62" s="5">
        <v>0</v>
      </c>
      <c r="L62" s="5">
        <v>4.4200000762939453</v>
      </c>
      <c r="M62" t="s">
        <v>35</v>
      </c>
      <c r="N62" s="5">
        <v>4.4200000762939453</v>
      </c>
      <c r="O62" t="s">
        <v>35</v>
      </c>
      <c r="P62" s="5" t="s">
        <v>36</v>
      </c>
      <c r="Q62" s="5">
        <v>40</v>
      </c>
      <c r="R62" s="5">
        <v>2025</v>
      </c>
      <c r="S62" s="5">
        <v>0</v>
      </c>
      <c r="T62" s="5">
        <v>0</v>
      </c>
      <c r="U62" s="5">
        <v>0</v>
      </c>
      <c r="V62" s="5">
        <v>0</v>
      </c>
      <c r="W62" t="s">
        <v>35</v>
      </c>
      <c r="X62" t="s">
        <v>35</v>
      </c>
      <c r="Y62" t="s">
        <v>35</v>
      </c>
      <c r="Z62" t="s">
        <v>35</v>
      </c>
      <c r="AA62" t="s">
        <v>35</v>
      </c>
      <c r="AB62" t="s">
        <v>35</v>
      </c>
      <c r="AC62" t="s">
        <v>35</v>
      </c>
      <c r="AD62" s="5">
        <v>0</v>
      </c>
      <c r="AE62" s="5">
        <v>0</v>
      </c>
    </row>
    <row r="63" spans="1:31" hidden="1" x14ac:dyDescent="0.25">
      <c r="A63" t="s">
        <v>134</v>
      </c>
      <c r="B63" t="s">
        <v>135</v>
      </c>
      <c r="C63">
        <v>72.050003051757813</v>
      </c>
      <c r="D63">
        <v>0</v>
      </c>
      <c r="E63" t="s">
        <v>71</v>
      </c>
      <c r="G63" t="s">
        <v>33</v>
      </c>
      <c r="H63" t="s">
        <v>34</v>
      </c>
      <c r="I63" s="5">
        <v>1</v>
      </c>
      <c r="J63" s="5">
        <v>2.5</v>
      </c>
      <c r="K63" s="5">
        <v>0</v>
      </c>
      <c r="L63" s="5">
        <v>72.050003051757813</v>
      </c>
      <c r="M63" t="s">
        <v>35</v>
      </c>
      <c r="N63" s="5">
        <v>72.050003051757813</v>
      </c>
      <c r="O63" t="s">
        <v>35</v>
      </c>
      <c r="P63" s="5" t="s">
        <v>36</v>
      </c>
      <c r="Q63" s="5">
        <v>40</v>
      </c>
      <c r="R63" s="5">
        <v>2025</v>
      </c>
      <c r="S63" s="5">
        <v>0</v>
      </c>
      <c r="T63" s="5">
        <v>0</v>
      </c>
      <c r="U63" s="5">
        <v>0</v>
      </c>
      <c r="V63" s="5">
        <v>0</v>
      </c>
      <c r="W63" t="s">
        <v>35</v>
      </c>
      <c r="X63" t="s">
        <v>35</v>
      </c>
      <c r="Y63" t="s">
        <v>35</v>
      </c>
      <c r="Z63" t="s">
        <v>35</v>
      </c>
      <c r="AA63" t="s">
        <v>35</v>
      </c>
      <c r="AB63" t="s">
        <v>35</v>
      </c>
      <c r="AC63" t="s">
        <v>35</v>
      </c>
      <c r="AD63" s="5">
        <v>0</v>
      </c>
      <c r="AE63" s="5">
        <v>0</v>
      </c>
    </row>
    <row r="64" spans="1:31" hidden="1" x14ac:dyDescent="0.25">
      <c r="A64" t="s">
        <v>136</v>
      </c>
      <c r="B64" t="s">
        <v>135</v>
      </c>
      <c r="C64">
        <v>14.930001258850099</v>
      </c>
      <c r="D64">
        <v>0</v>
      </c>
      <c r="E64" t="s">
        <v>38</v>
      </c>
      <c r="G64" t="s">
        <v>33</v>
      </c>
      <c r="H64" t="s">
        <v>34</v>
      </c>
      <c r="I64" s="5">
        <v>1</v>
      </c>
      <c r="J64" s="5">
        <v>2.5</v>
      </c>
      <c r="K64" s="5">
        <v>0</v>
      </c>
      <c r="L64" s="5">
        <v>14.930001258850099</v>
      </c>
      <c r="M64" t="s">
        <v>35</v>
      </c>
      <c r="N64" s="5">
        <v>14.930001258850099</v>
      </c>
      <c r="O64" t="s">
        <v>35</v>
      </c>
      <c r="P64" s="5" t="s">
        <v>36</v>
      </c>
      <c r="Q64" s="5">
        <v>40</v>
      </c>
      <c r="R64" s="5">
        <v>2025</v>
      </c>
      <c r="S64" s="5">
        <v>0</v>
      </c>
      <c r="T64" s="5">
        <v>0</v>
      </c>
      <c r="U64" s="5">
        <v>0</v>
      </c>
      <c r="V64" s="5">
        <v>0</v>
      </c>
      <c r="W64" t="s">
        <v>35</v>
      </c>
      <c r="X64" t="s">
        <v>35</v>
      </c>
      <c r="Y64" t="s">
        <v>35</v>
      </c>
      <c r="Z64" t="s">
        <v>35</v>
      </c>
      <c r="AA64" t="s">
        <v>35</v>
      </c>
      <c r="AB64" t="s">
        <v>35</v>
      </c>
      <c r="AC64" t="s">
        <v>35</v>
      </c>
      <c r="AD64" s="5">
        <v>0</v>
      </c>
      <c r="AE64" s="5">
        <v>0</v>
      </c>
    </row>
    <row r="65" spans="1:31" hidden="1" x14ac:dyDescent="0.25">
      <c r="A65" t="s">
        <v>137</v>
      </c>
      <c r="B65" t="s">
        <v>138</v>
      </c>
      <c r="C65">
        <v>50.790000915527337</v>
      </c>
      <c r="D65">
        <v>0</v>
      </c>
      <c r="E65" t="s">
        <v>71</v>
      </c>
      <c r="G65" t="s">
        <v>33</v>
      </c>
      <c r="H65" t="s">
        <v>34</v>
      </c>
      <c r="I65" s="5">
        <v>1</v>
      </c>
      <c r="J65" s="5">
        <v>2.5</v>
      </c>
      <c r="K65" s="5">
        <v>0</v>
      </c>
      <c r="L65" s="5">
        <v>50.790000915527337</v>
      </c>
      <c r="M65" t="s">
        <v>35</v>
      </c>
      <c r="N65" s="5">
        <v>50.790000915527337</v>
      </c>
      <c r="O65" t="s">
        <v>35</v>
      </c>
      <c r="P65" s="5" t="s">
        <v>36</v>
      </c>
      <c r="Q65" s="5">
        <v>40</v>
      </c>
      <c r="R65" s="5">
        <v>2025</v>
      </c>
      <c r="S65" s="5">
        <v>0</v>
      </c>
      <c r="T65" s="5">
        <v>0</v>
      </c>
      <c r="U65" s="5">
        <v>0</v>
      </c>
      <c r="V65" s="5">
        <v>0</v>
      </c>
      <c r="W65" t="s">
        <v>35</v>
      </c>
      <c r="X65" t="s">
        <v>35</v>
      </c>
      <c r="Y65" t="s">
        <v>35</v>
      </c>
      <c r="Z65" t="s">
        <v>35</v>
      </c>
      <c r="AA65" t="s">
        <v>35</v>
      </c>
      <c r="AB65" t="s">
        <v>35</v>
      </c>
      <c r="AC65" t="s">
        <v>35</v>
      </c>
      <c r="AD65" s="5">
        <v>0</v>
      </c>
      <c r="AE65" s="5">
        <v>0</v>
      </c>
    </row>
    <row r="66" spans="1:31" hidden="1" x14ac:dyDescent="0.25">
      <c r="A66" t="s">
        <v>139</v>
      </c>
      <c r="B66" t="s">
        <v>138</v>
      </c>
      <c r="C66">
        <v>0.139892578125</v>
      </c>
      <c r="D66">
        <v>0</v>
      </c>
      <c r="E66" t="s">
        <v>123</v>
      </c>
      <c r="G66" t="s">
        <v>33</v>
      </c>
      <c r="H66" t="s">
        <v>34</v>
      </c>
      <c r="I66" s="5">
        <v>1</v>
      </c>
      <c r="J66" s="5">
        <v>2.5</v>
      </c>
      <c r="K66" s="5">
        <v>0</v>
      </c>
      <c r="L66" s="5">
        <v>0.139892578125</v>
      </c>
      <c r="M66" t="s">
        <v>35</v>
      </c>
      <c r="N66" s="5">
        <v>0.139892578125</v>
      </c>
      <c r="O66" t="s">
        <v>35</v>
      </c>
      <c r="P66" s="5" t="s">
        <v>36</v>
      </c>
      <c r="Q66" s="5">
        <v>40</v>
      </c>
      <c r="R66" s="5">
        <v>2025</v>
      </c>
      <c r="S66" s="5">
        <v>0</v>
      </c>
      <c r="T66" s="5">
        <v>0</v>
      </c>
      <c r="U66" s="5">
        <v>0</v>
      </c>
      <c r="V66" s="5">
        <v>0</v>
      </c>
      <c r="W66" t="s">
        <v>35</v>
      </c>
      <c r="X66" t="s">
        <v>35</v>
      </c>
      <c r="Y66" t="s">
        <v>35</v>
      </c>
      <c r="Z66" t="s">
        <v>35</v>
      </c>
      <c r="AA66" t="s">
        <v>35</v>
      </c>
      <c r="AB66" t="s">
        <v>35</v>
      </c>
      <c r="AC66" t="s">
        <v>35</v>
      </c>
      <c r="AD66" s="5">
        <v>0</v>
      </c>
      <c r="AE66" s="5">
        <v>0</v>
      </c>
    </row>
    <row r="67" spans="1:31" hidden="1" x14ac:dyDescent="0.25">
      <c r="A67" t="s">
        <v>140</v>
      </c>
      <c r="B67" t="s">
        <v>138</v>
      </c>
      <c r="C67">
        <v>2.1400001049041748</v>
      </c>
      <c r="D67">
        <v>0</v>
      </c>
      <c r="E67" t="s">
        <v>32</v>
      </c>
      <c r="G67" t="s">
        <v>33</v>
      </c>
      <c r="H67" t="s">
        <v>34</v>
      </c>
      <c r="I67" s="5">
        <v>1</v>
      </c>
      <c r="J67" s="5">
        <v>2.5</v>
      </c>
      <c r="K67" s="5">
        <v>0</v>
      </c>
      <c r="L67" s="5">
        <v>2.1400001049041748</v>
      </c>
      <c r="M67" t="s">
        <v>35</v>
      </c>
      <c r="N67" s="5">
        <v>2.1400001049041748</v>
      </c>
      <c r="O67" t="s">
        <v>35</v>
      </c>
      <c r="P67" s="5" t="s">
        <v>36</v>
      </c>
      <c r="Q67" s="5">
        <v>40</v>
      </c>
      <c r="R67" s="5">
        <v>2025</v>
      </c>
      <c r="S67" s="5">
        <v>0</v>
      </c>
      <c r="T67" s="5">
        <v>0</v>
      </c>
      <c r="U67" s="5">
        <v>0</v>
      </c>
      <c r="V67" s="5">
        <v>0</v>
      </c>
      <c r="W67" t="s">
        <v>35</v>
      </c>
      <c r="X67" t="s">
        <v>35</v>
      </c>
      <c r="Y67" t="s">
        <v>35</v>
      </c>
      <c r="Z67" t="s">
        <v>35</v>
      </c>
      <c r="AA67" t="s">
        <v>35</v>
      </c>
      <c r="AB67" t="s">
        <v>35</v>
      </c>
      <c r="AC67" t="s">
        <v>35</v>
      </c>
      <c r="AD67" s="5">
        <v>0</v>
      </c>
      <c r="AE67" s="5">
        <v>0</v>
      </c>
    </row>
    <row r="68" spans="1:31" hidden="1" x14ac:dyDescent="0.25">
      <c r="A68" t="s">
        <v>141</v>
      </c>
      <c r="B68" t="s">
        <v>138</v>
      </c>
      <c r="C68">
        <v>1.029999971389771</v>
      </c>
      <c r="D68">
        <v>0</v>
      </c>
      <c r="E68" t="s">
        <v>38</v>
      </c>
      <c r="G68" t="s">
        <v>33</v>
      </c>
      <c r="H68" t="s">
        <v>34</v>
      </c>
      <c r="I68" s="5">
        <v>1</v>
      </c>
      <c r="J68" s="5">
        <v>2.5</v>
      </c>
      <c r="K68" s="5">
        <v>0</v>
      </c>
      <c r="L68" s="5">
        <v>1.029999971389771</v>
      </c>
      <c r="M68" t="s">
        <v>35</v>
      </c>
      <c r="N68" s="5">
        <v>1.029999971389771</v>
      </c>
      <c r="O68" t="s">
        <v>35</v>
      </c>
      <c r="P68" s="5" t="s">
        <v>36</v>
      </c>
      <c r="Q68" s="5">
        <v>40</v>
      </c>
      <c r="R68" s="5">
        <v>2025</v>
      </c>
      <c r="S68" s="5">
        <v>0</v>
      </c>
      <c r="T68" s="5">
        <v>0</v>
      </c>
      <c r="U68" s="5">
        <v>0</v>
      </c>
      <c r="V68" s="5">
        <v>0</v>
      </c>
      <c r="W68" t="s">
        <v>35</v>
      </c>
      <c r="X68" t="s">
        <v>35</v>
      </c>
      <c r="Y68" t="s">
        <v>35</v>
      </c>
      <c r="Z68" t="s">
        <v>35</v>
      </c>
      <c r="AA68" t="s">
        <v>35</v>
      </c>
      <c r="AB68" t="s">
        <v>35</v>
      </c>
      <c r="AC68" t="s">
        <v>35</v>
      </c>
      <c r="AD68" s="5">
        <v>0</v>
      </c>
      <c r="AE68" s="5">
        <v>0</v>
      </c>
    </row>
    <row r="69" spans="1:31" hidden="1" x14ac:dyDescent="0.25">
      <c r="A69" t="s">
        <v>142</v>
      </c>
      <c r="B69" t="s">
        <v>138</v>
      </c>
      <c r="C69">
        <v>10.52000045776367</v>
      </c>
      <c r="D69">
        <v>0</v>
      </c>
      <c r="E69" t="s">
        <v>38</v>
      </c>
      <c r="G69" t="s">
        <v>33</v>
      </c>
      <c r="H69" t="s">
        <v>34</v>
      </c>
      <c r="I69" s="5">
        <v>1</v>
      </c>
      <c r="J69" s="5">
        <v>2.5</v>
      </c>
      <c r="K69" s="5">
        <v>0</v>
      </c>
      <c r="L69" s="5">
        <v>10.52000045776367</v>
      </c>
      <c r="M69" t="s">
        <v>35</v>
      </c>
      <c r="N69" s="5">
        <v>10.52000045776367</v>
      </c>
      <c r="O69" t="s">
        <v>35</v>
      </c>
      <c r="P69" s="5" t="s">
        <v>36</v>
      </c>
      <c r="Q69" s="5">
        <v>40</v>
      </c>
      <c r="R69" s="5">
        <v>2025</v>
      </c>
      <c r="S69" s="5">
        <v>0</v>
      </c>
      <c r="T69" s="5">
        <v>0</v>
      </c>
      <c r="U69" s="5">
        <v>0</v>
      </c>
      <c r="V69" s="5">
        <v>0</v>
      </c>
      <c r="W69" t="s">
        <v>35</v>
      </c>
      <c r="X69" t="s">
        <v>35</v>
      </c>
      <c r="Y69" t="s">
        <v>35</v>
      </c>
      <c r="Z69" t="s">
        <v>35</v>
      </c>
      <c r="AA69" t="s">
        <v>35</v>
      </c>
      <c r="AB69" t="s">
        <v>35</v>
      </c>
      <c r="AC69" t="s">
        <v>35</v>
      </c>
      <c r="AD69" s="5">
        <v>0</v>
      </c>
      <c r="AE69" s="5">
        <v>0</v>
      </c>
    </row>
    <row r="70" spans="1:31" hidden="1" x14ac:dyDescent="0.25">
      <c r="A70" t="s">
        <v>143</v>
      </c>
      <c r="B70" t="s">
        <v>138</v>
      </c>
      <c r="C70">
        <v>30</v>
      </c>
      <c r="D70">
        <v>0</v>
      </c>
      <c r="E70" t="s">
        <v>38</v>
      </c>
      <c r="G70" t="s">
        <v>33</v>
      </c>
      <c r="H70" t="s">
        <v>34</v>
      </c>
      <c r="I70" s="5">
        <v>1</v>
      </c>
      <c r="J70" s="5">
        <v>2.5</v>
      </c>
      <c r="K70" s="5">
        <v>0</v>
      </c>
      <c r="L70" s="5">
        <v>30</v>
      </c>
      <c r="M70" t="s">
        <v>35</v>
      </c>
      <c r="N70" s="5">
        <v>30</v>
      </c>
      <c r="O70" t="s">
        <v>35</v>
      </c>
      <c r="P70" s="5" t="s">
        <v>36</v>
      </c>
      <c r="Q70" s="5">
        <v>40</v>
      </c>
      <c r="R70" s="5">
        <v>2025</v>
      </c>
      <c r="S70" s="5">
        <v>0</v>
      </c>
      <c r="T70" s="5">
        <v>0</v>
      </c>
      <c r="U70" s="5">
        <v>0</v>
      </c>
      <c r="V70" s="5">
        <v>0</v>
      </c>
      <c r="W70" t="s">
        <v>35</v>
      </c>
      <c r="X70" t="s">
        <v>35</v>
      </c>
      <c r="Y70" t="s">
        <v>35</v>
      </c>
      <c r="Z70" t="s">
        <v>35</v>
      </c>
      <c r="AA70" t="s">
        <v>35</v>
      </c>
      <c r="AB70" t="s">
        <v>35</v>
      </c>
      <c r="AC70" t="s">
        <v>35</v>
      </c>
      <c r="AD70" s="5">
        <v>0</v>
      </c>
      <c r="AE70" s="5">
        <v>0</v>
      </c>
    </row>
    <row r="71" spans="1:31" hidden="1" x14ac:dyDescent="0.25">
      <c r="A71" t="s">
        <v>144</v>
      </c>
      <c r="B71" t="s">
        <v>145</v>
      </c>
      <c r="C71">
        <v>40.580001831054688</v>
      </c>
      <c r="D71">
        <v>0</v>
      </c>
      <c r="E71" t="s">
        <v>71</v>
      </c>
      <c r="G71" t="s">
        <v>33</v>
      </c>
      <c r="H71" t="s">
        <v>34</v>
      </c>
      <c r="I71" s="5">
        <v>1</v>
      </c>
      <c r="J71" s="5">
        <v>2.5</v>
      </c>
      <c r="K71" s="5">
        <v>0</v>
      </c>
      <c r="L71" s="5">
        <v>40.580001831054688</v>
      </c>
      <c r="M71" t="s">
        <v>35</v>
      </c>
      <c r="N71" s="5">
        <v>40.580001831054688</v>
      </c>
      <c r="O71" t="s">
        <v>35</v>
      </c>
      <c r="P71" s="5" t="s">
        <v>36</v>
      </c>
      <c r="Q71" s="5">
        <v>40</v>
      </c>
      <c r="R71" s="5">
        <v>2025</v>
      </c>
      <c r="S71" s="5">
        <v>0</v>
      </c>
      <c r="T71" s="5">
        <v>0</v>
      </c>
      <c r="U71" s="5">
        <v>0</v>
      </c>
      <c r="V71" s="5">
        <v>0</v>
      </c>
      <c r="W71" t="s">
        <v>35</v>
      </c>
      <c r="X71" t="s">
        <v>35</v>
      </c>
      <c r="Y71" t="s">
        <v>35</v>
      </c>
      <c r="Z71" t="s">
        <v>35</v>
      </c>
      <c r="AA71" t="s">
        <v>35</v>
      </c>
      <c r="AB71" t="s">
        <v>35</v>
      </c>
      <c r="AC71" t="s">
        <v>35</v>
      </c>
      <c r="AD71" s="5">
        <v>0</v>
      </c>
      <c r="AE71" s="5">
        <v>0</v>
      </c>
    </row>
    <row r="72" spans="1:31" hidden="1" x14ac:dyDescent="0.25">
      <c r="A72" t="s">
        <v>146</v>
      </c>
      <c r="B72" t="s">
        <v>145</v>
      </c>
      <c r="C72">
        <v>0.27978515625</v>
      </c>
      <c r="D72">
        <v>0</v>
      </c>
      <c r="E72" t="s">
        <v>123</v>
      </c>
      <c r="G72" t="s">
        <v>33</v>
      </c>
      <c r="H72" t="s">
        <v>34</v>
      </c>
      <c r="I72" s="5">
        <v>1</v>
      </c>
      <c r="J72" s="5">
        <v>2.5</v>
      </c>
      <c r="K72" s="5">
        <v>0</v>
      </c>
      <c r="L72" s="5">
        <v>0.27978515625</v>
      </c>
      <c r="M72" t="s">
        <v>35</v>
      </c>
      <c r="N72" s="5">
        <v>0.27978515625</v>
      </c>
      <c r="O72" t="s">
        <v>35</v>
      </c>
      <c r="P72" s="5" t="s">
        <v>36</v>
      </c>
      <c r="Q72" s="5">
        <v>40</v>
      </c>
      <c r="R72" s="5">
        <v>2025</v>
      </c>
      <c r="S72" s="5">
        <v>0</v>
      </c>
      <c r="T72" s="5">
        <v>0</v>
      </c>
      <c r="U72" s="5">
        <v>0</v>
      </c>
      <c r="V72" s="5">
        <v>0</v>
      </c>
      <c r="W72" t="s">
        <v>35</v>
      </c>
      <c r="X72" t="s">
        <v>35</v>
      </c>
      <c r="Y72" t="s">
        <v>35</v>
      </c>
      <c r="Z72" t="s">
        <v>35</v>
      </c>
      <c r="AA72" t="s">
        <v>35</v>
      </c>
      <c r="AB72" t="s">
        <v>35</v>
      </c>
      <c r="AC72" t="s">
        <v>35</v>
      </c>
      <c r="AD72" s="5">
        <v>0</v>
      </c>
      <c r="AE72" s="5">
        <v>0</v>
      </c>
    </row>
    <row r="73" spans="1:31" hidden="1" x14ac:dyDescent="0.25">
      <c r="A73" t="s">
        <v>147</v>
      </c>
      <c r="B73" t="s">
        <v>145</v>
      </c>
      <c r="C73">
        <v>4.2800002098083496</v>
      </c>
      <c r="D73">
        <v>0</v>
      </c>
      <c r="E73" t="s">
        <v>32</v>
      </c>
      <c r="G73" t="s">
        <v>33</v>
      </c>
      <c r="H73" t="s">
        <v>34</v>
      </c>
      <c r="I73" s="5">
        <v>1</v>
      </c>
      <c r="J73" s="5">
        <v>2.5</v>
      </c>
      <c r="K73" s="5">
        <v>0</v>
      </c>
      <c r="L73" s="5">
        <v>4.2800002098083496</v>
      </c>
      <c r="M73" t="s">
        <v>35</v>
      </c>
      <c r="N73" s="5">
        <v>4.2800002098083496</v>
      </c>
      <c r="O73" t="s">
        <v>35</v>
      </c>
      <c r="P73" s="5" t="s">
        <v>36</v>
      </c>
      <c r="Q73" s="5">
        <v>40</v>
      </c>
      <c r="R73" s="5">
        <v>2025</v>
      </c>
      <c r="S73" s="5">
        <v>0</v>
      </c>
      <c r="T73" s="5">
        <v>0</v>
      </c>
      <c r="U73" s="5">
        <v>0</v>
      </c>
      <c r="V73" s="5">
        <v>0</v>
      </c>
      <c r="W73" t="s">
        <v>35</v>
      </c>
      <c r="X73" t="s">
        <v>35</v>
      </c>
      <c r="Y73" t="s">
        <v>35</v>
      </c>
      <c r="Z73" t="s">
        <v>35</v>
      </c>
      <c r="AA73" t="s">
        <v>35</v>
      </c>
      <c r="AB73" t="s">
        <v>35</v>
      </c>
      <c r="AC73" t="s">
        <v>35</v>
      </c>
      <c r="AD73" s="5">
        <v>0</v>
      </c>
      <c r="AE73" s="5">
        <v>0</v>
      </c>
    </row>
    <row r="74" spans="1:31" hidden="1" x14ac:dyDescent="0.25">
      <c r="A74" t="s">
        <v>148</v>
      </c>
      <c r="B74" t="s">
        <v>145</v>
      </c>
      <c r="C74">
        <v>2.0699999332427979</v>
      </c>
      <c r="D74">
        <v>0</v>
      </c>
      <c r="E74" t="s">
        <v>38</v>
      </c>
      <c r="G74" t="s">
        <v>33</v>
      </c>
      <c r="H74" t="s">
        <v>34</v>
      </c>
      <c r="I74" s="5">
        <v>1</v>
      </c>
      <c r="J74" s="5">
        <v>2.5</v>
      </c>
      <c r="K74" s="5">
        <v>0</v>
      </c>
      <c r="L74" s="5">
        <v>2.0699999332427979</v>
      </c>
      <c r="M74" t="s">
        <v>35</v>
      </c>
      <c r="N74" s="5">
        <v>2.0699999332427979</v>
      </c>
      <c r="O74" t="s">
        <v>35</v>
      </c>
      <c r="P74" s="5" t="s">
        <v>36</v>
      </c>
      <c r="Q74" s="5">
        <v>40</v>
      </c>
      <c r="R74" s="5">
        <v>2025</v>
      </c>
      <c r="S74" s="5">
        <v>0</v>
      </c>
      <c r="T74" s="5">
        <v>0</v>
      </c>
      <c r="U74" s="5">
        <v>0</v>
      </c>
      <c r="V74" s="5">
        <v>0</v>
      </c>
      <c r="W74" t="s">
        <v>35</v>
      </c>
      <c r="X74" t="s">
        <v>35</v>
      </c>
      <c r="Y74" t="s">
        <v>35</v>
      </c>
      <c r="Z74" t="s">
        <v>35</v>
      </c>
      <c r="AA74" t="s">
        <v>35</v>
      </c>
      <c r="AB74" t="s">
        <v>35</v>
      </c>
      <c r="AC74" t="s">
        <v>35</v>
      </c>
      <c r="AD74" s="5">
        <v>0</v>
      </c>
      <c r="AE74" s="5">
        <v>0</v>
      </c>
    </row>
    <row r="75" spans="1:31" hidden="1" x14ac:dyDescent="0.25">
      <c r="A75" t="s">
        <v>149</v>
      </c>
      <c r="B75" t="s">
        <v>145</v>
      </c>
      <c r="C75">
        <v>8.4099998474121094</v>
      </c>
      <c r="D75">
        <v>0</v>
      </c>
      <c r="E75" t="s">
        <v>38</v>
      </c>
      <c r="G75" t="s">
        <v>33</v>
      </c>
      <c r="H75" t="s">
        <v>34</v>
      </c>
      <c r="I75" s="5">
        <v>1</v>
      </c>
      <c r="J75" s="5">
        <v>2.5</v>
      </c>
      <c r="K75" s="5">
        <v>0</v>
      </c>
      <c r="L75" s="5">
        <v>8.4099998474121094</v>
      </c>
      <c r="M75" t="s">
        <v>35</v>
      </c>
      <c r="N75" s="5">
        <v>8.4099998474121094</v>
      </c>
      <c r="O75" t="s">
        <v>35</v>
      </c>
      <c r="P75" s="5" t="s">
        <v>36</v>
      </c>
      <c r="Q75" s="5">
        <v>40</v>
      </c>
      <c r="R75" s="5">
        <v>2025</v>
      </c>
      <c r="S75" s="5">
        <v>0</v>
      </c>
      <c r="T75" s="5">
        <v>0</v>
      </c>
      <c r="U75" s="5">
        <v>0</v>
      </c>
      <c r="V75" s="5">
        <v>0</v>
      </c>
      <c r="W75" t="s">
        <v>35</v>
      </c>
      <c r="X75" t="s">
        <v>35</v>
      </c>
      <c r="Y75" t="s">
        <v>35</v>
      </c>
      <c r="Z75" t="s">
        <v>35</v>
      </c>
      <c r="AA75" t="s">
        <v>35</v>
      </c>
      <c r="AB75" t="s">
        <v>35</v>
      </c>
      <c r="AC75" t="s">
        <v>35</v>
      </c>
      <c r="AD75" s="5">
        <v>0</v>
      </c>
      <c r="AE75" s="5">
        <v>0</v>
      </c>
    </row>
    <row r="76" spans="1:31" hidden="1" x14ac:dyDescent="0.25">
      <c r="A76" t="s">
        <v>150</v>
      </c>
      <c r="B76" t="s">
        <v>151</v>
      </c>
      <c r="C76">
        <v>37.349998474121087</v>
      </c>
      <c r="D76">
        <v>0</v>
      </c>
      <c r="E76" t="s">
        <v>71</v>
      </c>
      <c r="G76" t="s">
        <v>33</v>
      </c>
      <c r="H76" t="s">
        <v>34</v>
      </c>
      <c r="I76" s="5">
        <v>1</v>
      </c>
      <c r="J76" s="5">
        <v>2.5</v>
      </c>
      <c r="K76" s="5">
        <v>0</v>
      </c>
      <c r="L76" s="5">
        <v>37.349998474121087</v>
      </c>
      <c r="M76" t="s">
        <v>35</v>
      </c>
      <c r="N76" s="5">
        <v>37.349998474121087</v>
      </c>
      <c r="O76" t="s">
        <v>35</v>
      </c>
      <c r="P76" s="5" t="s">
        <v>36</v>
      </c>
      <c r="Q76" s="5">
        <v>40</v>
      </c>
      <c r="R76" s="5">
        <v>2025</v>
      </c>
      <c r="S76" s="5">
        <v>0</v>
      </c>
      <c r="T76" s="5">
        <v>0</v>
      </c>
      <c r="U76" s="5">
        <v>0</v>
      </c>
      <c r="V76" s="5">
        <v>0</v>
      </c>
      <c r="W76" t="s">
        <v>35</v>
      </c>
      <c r="X76" t="s">
        <v>35</v>
      </c>
      <c r="Y76" t="s">
        <v>35</v>
      </c>
      <c r="Z76" t="s">
        <v>35</v>
      </c>
      <c r="AA76" t="s">
        <v>35</v>
      </c>
      <c r="AB76" t="s">
        <v>35</v>
      </c>
      <c r="AC76" t="s">
        <v>35</v>
      </c>
      <c r="AD76" s="5">
        <v>0</v>
      </c>
      <c r="AE76" s="5">
        <v>0</v>
      </c>
    </row>
    <row r="77" spans="1:31" hidden="1" x14ac:dyDescent="0.25">
      <c r="A77" t="s">
        <v>152</v>
      </c>
      <c r="B77" t="s">
        <v>151</v>
      </c>
      <c r="C77">
        <v>0.77999991178512573</v>
      </c>
      <c r="D77">
        <v>0</v>
      </c>
      <c r="E77" t="s">
        <v>32</v>
      </c>
      <c r="G77" t="s">
        <v>33</v>
      </c>
      <c r="H77" t="s">
        <v>34</v>
      </c>
      <c r="I77" s="5">
        <v>1</v>
      </c>
      <c r="J77" s="5">
        <v>2.5</v>
      </c>
      <c r="K77" s="5">
        <v>0</v>
      </c>
      <c r="L77" s="5">
        <v>0.77999991178512573</v>
      </c>
      <c r="M77" t="s">
        <v>35</v>
      </c>
      <c r="N77" s="5">
        <v>0.77999991178512573</v>
      </c>
      <c r="O77" t="s">
        <v>35</v>
      </c>
      <c r="P77" s="5" t="s">
        <v>36</v>
      </c>
      <c r="Q77" s="5">
        <v>40</v>
      </c>
      <c r="R77" s="5">
        <v>2025</v>
      </c>
      <c r="S77" s="5">
        <v>0</v>
      </c>
      <c r="T77" s="5">
        <v>0</v>
      </c>
      <c r="U77" s="5">
        <v>0</v>
      </c>
      <c r="V77" s="5">
        <v>0</v>
      </c>
      <c r="W77" t="s">
        <v>35</v>
      </c>
      <c r="X77" t="s">
        <v>35</v>
      </c>
      <c r="Y77" t="s">
        <v>35</v>
      </c>
      <c r="Z77" t="s">
        <v>35</v>
      </c>
      <c r="AA77" t="s">
        <v>35</v>
      </c>
      <c r="AB77" t="s">
        <v>35</v>
      </c>
      <c r="AC77" t="s">
        <v>35</v>
      </c>
      <c r="AD77" s="5">
        <v>0</v>
      </c>
      <c r="AE77" s="5">
        <v>0</v>
      </c>
    </row>
    <row r="78" spans="1:31" hidden="1" x14ac:dyDescent="0.25">
      <c r="A78" t="s">
        <v>153</v>
      </c>
      <c r="B78" t="s">
        <v>151</v>
      </c>
      <c r="C78">
        <v>1.950000047683716</v>
      </c>
      <c r="D78">
        <v>0</v>
      </c>
      <c r="E78" t="s">
        <v>38</v>
      </c>
      <c r="G78" t="s">
        <v>33</v>
      </c>
      <c r="H78" t="s">
        <v>34</v>
      </c>
      <c r="I78" s="5">
        <v>1</v>
      </c>
      <c r="J78" s="5">
        <v>2.5</v>
      </c>
      <c r="K78" s="5">
        <v>0</v>
      </c>
      <c r="L78" s="5">
        <v>1.950000047683716</v>
      </c>
      <c r="M78" t="s">
        <v>35</v>
      </c>
      <c r="N78" s="5">
        <v>1.950000047683716</v>
      </c>
      <c r="O78" t="s">
        <v>35</v>
      </c>
      <c r="P78" s="5" t="s">
        <v>36</v>
      </c>
      <c r="Q78" s="5">
        <v>40</v>
      </c>
      <c r="R78" s="5">
        <v>2025</v>
      </c>
      <c r="S78" s="5">
        <v>0</v>
      </c>
      <c r="T78" s="5">
        <v>0</v>
      </c>
      <c r="U78" s="5">
        <v>0</v>
      </c>
      <c r="V78" s="5">
        <v>0</v>
      </c>
      <c r="W78" t="s">
        <v>35</v>
      </c>
      <c r="X78" t="s">
        <v>35</v>
      </c>
      <c r="Y78" t="s">
        <v>35</v>
      </c>
      <c r="Z78" t="s">
        <v>35</v>
      </c>
      <c r="AA78" t="s">
        <v>35</v>
      </c>
      <c r="AB78" t="s">
        <v>35</v>
      </c>
      <c r="AC78" t="s">
        <v>35</v>
      </c>
      <c r="AD78" s="5">
        <v>0</v>
      </c>
      <c r="AE78" s="5">
        <v>0</v>
      </c>
    </row>
    <row r="79" spans="1:31" hidden="1" x14ac:dyDescent="0.25">
      <c r="A79" t="s">
        <v>154</v>
      </c>
      <c r="B79" t="s">
        <v>151</v>
      </c>
      <c r="C79">
        <v>7.7399997711181641</v>
      </c>
      <c r="D79">
        <v>0</v>
      </c>
      <c r="E79" t="s">
        <v>38</v>
      </c>
      <c r="G79" t="s">
        <v>33</v>
      </c>
      <c r="H79" t="s">
        <v>34</v>
      </c>
      <c r="I79" s="5">
        <v>1</v>
      </c>
      <c r="J79" s="5">
        <v>2.5</v>
      </c>
      <c r="K79" s="5">
        <v>0</v>
      </c>
      <c r="L79" s="5">
        <v>7.7399997711181641</v>
      </c>
      <c r="M79" t="s">
        <v>35</v>
      </c>
      <c r="N79" s="5">
        <v>7.7399997711181641</v>
      </c>
      <c r="O79" t="s">
        <v>35</v>
      </c>
      <c r="P79" s="5" t="s">
        <v>36</v>
      </c>
      <c r="Q79" s="5">
        <v>40</v>
      </c>
      <c r="R79" s="5">
        <v>2025</v>
      </c>
      <c r="S79" s="5">
        <v>0</v>
      </c>
      <c r="T79" s="5">
        <v>0</v>
      </c>
      <c r="U79" s="5">
        <v>0</v>
      </c>
      <c r="V79" s="5">
        <v>0</v>
      </c>
      <c r="W79" t="s">
        <v>35</v>
      </c>
      <c r="X79" t="s">
        <v>35</v>
      </c>
      <c r="Y79" t="s">
        <v>35</v>
      </c>
      <c r="Z79" t="s">
        <v>35</v>
      </c>
      <c r="AA79" t="s">
        <v>35</v>
      </c>
      <c r="AB79" t="s">
        <v>35</v>
      </c>
      <c r="AC79" t="s">
        <v>35</v>
      </c>
      <c r="AD79" s="5">
        <v>0</v>
      </c>
      <c r="AE79" s="5">
        <v>0</v>
      </c>
    </row>
    <row r="80" spans="1:31" hidden="1" x14ac:dyDescent="0.25">
      <c r="A80" t="s">
        <v>155</v>
      </c>
      <c r="B80" t="s">
        <v>156</v>
      </c>
      <c r="C80">
        <v>1.3400000333786011</v>
      </c>
      <c r="D80">
        <v>0</v>
      </c>
      <c r="E80" t="s">
        <v>38</v>
      </c>
      <c r="G80" t="s">
        <v>33</v>
      </c>
      <c r="H80" t="s">
        <v>34</v>
      </c>
      <c r="I80" s="5">
        <v>1</v>
      </c>
      <c r="J80" s="5">
        <v>2.5</v>
      </c>
      <c r="K80" s="5">
        <v>0</v>
      </c>
      <c r="L80" s="5">
        <v>1.3400000333786011</v>
      </c>
      <c r="M80" t="s">
        <v>35</v>
      </c>
      <c r="N80" s="5">
        <v>1.3400000333786011</v>
      </c>
      <c r="O80" t="s">
        <v>35</v>
      </c>
      <c r="P80" s="5" t="s">
        <v>36</v>
      </c>
      <c r="Q80" s="5">
        <v>40</v>
      </c>
      <c r="R80" s="5">
        <v>2025</v>
      </c>
      <c r="S80" s="5">
        <v>0</v>
      </c>
      <c r="T80" s="5">
        <v>0</v>
      </c>
      <c r="U80" s="5">
        <v>0</v>
      </c>
      <c r="V80" s="5">
        <v>0</v>
      </c>
      <c r="W80" t="s">
        <v>35</v>
      </c>
      <c r="X80" t="s">
        <v>35</v>
      </c>
      <c r="Y80" t="s">
        <v>35</v>
      </c>
      <c r="Z80" t="s">
        <v>35</v>
      </c>
      <c r="AA80" t="s">
        <v>35</v>
      </c>
      <c r="AB80" t="s">
        <v>35</v>
      </c>
      <c r="AC80" t="s">
        <v>35</v>
      </c>
      <c r="AD80" s="5">
        <v>0</v>
      </c>
      <c r="AE80" s="5">
        <v>0</v>
      </c>
    </row>
    <row r="81" spans="1:31" hidden="1" x14ac:dyDescent="0.25">
      <c r="A81" t="s">
        <v>157</v>
      </c>
      <c r="B81" t="s">
        <v>156</v>
      </c>
      <c r="C81">
        <v>2.630000114440918</v>
      </c>
      <c r="D81">
        <v>0</v>
      </c>
      <c r="E81" t="s">
        <v>38</v>
      </c>
      <c r="G81" t="s">
        <v>33</v>
      </c>
      <c r="H81" t="s">
        <v>34</v>
      </c>
      <c r="I81" s="5">
        <v>1</v>
      </c>
      <c r="J81" s="5">
        <v>2.5</v>
      </c>
      <c r="K81" s="5">
        <v>0</v>
      </c>
      <c r="L81" s="5">
        <v>2.630000114440918</v>
      </c>
      <c r="M81" t="s">
        <v>35</v>
      </c>
      <c r="N81" s="5">
        <v>2.630000114440918</v>
      </c>
      <c r="O81" t="s">
        <v>35</v>
      </c>
      <c r="P81" s="5" t="s">
        <v>36</v>
      </c>
      <c r="Q81" s="5">
        <v>40</v>
      </c>
      <c r="R81" s="5">
        <v>2025</v>
      </c>
      <c r="S81" s="5">
        <v>0</v>
      </c>
      <c r="T81" s="5">
        <v>0</v>
      </c>
      <c r="U81" s="5">
        <v>0</v>
      </c>
      <c r="V81" s="5">
        <v>0</v>
      </c>
      <c r="W81" t="s">
        <v>35</v>
      </c>
      <c r="X81" t="s">
        <v>35</v>
      </c>
      <c r="Y81" t="s">
        <v>35</v>
      </c>
      <c r="Z81" t="s">
        <v>35</v>
      </c>
      <c r="AA81" t="s">
        <v>35</v>
      </c>
      <c r="AB81" t="s">
        <v>35</v>
      </c>
      <c r="AC81" t="s">
        <v>35</v>
      </c>
      <c r="AD81" s="5">
        <v>0</v>
      </c>
      <c r="AE81" s="5">
        <v>0</v>
      </c>
    </row>
    <row r="82" spans="1:31" hidden="1" x14ac:dyDescent="0.25">
      <c r="A82" t="s">
        <v>158</v>
      </c>
      <c r="B82" t="s">
        <v>159</v>
      </c>
      <c r="C82">
        <v>12.10999965667725</v>
      </c>
      <c r="D82">
        <v>0</v>
      </c>
      <c r="E82" t="s">
        <v>71</v>
      </c>
      <c r="G82" t="s">
        <v>33</v>
      </c>
      <c r="H82" t="s">
        <v>34</v>
      </c>
      <c r="I82" s="5">
        <v>1</v>
      </c>
      <c r="J82" s="5">
        <v>2.5</v>
      </c>
      <c r="K82" s="5">
        <v>0</v>
      </c>
      <c r="L82" s="5">
        <v>12.10999965667725</v>
      </c>
      <c r="M82" t="s">
        <v>35</v>
      </c>
      <c r="N82" s="5">
        <v>12.10999965667725</v>
      </c>
      <c r="O82" t="s">
        <v>35</v>
      </c>
      <c r="P82" s="5" t="s">
        <v>36</v>
      </c>
      <c r="Q82" s="5">
        <v>40</v>
      </c>
      <c r="R82" s="5">
        <v>2025</v>
      </c>
      <c r="S82" s="5">
        <v>0</v>
      </c>
      <c r="T82" s="5">
        <v>0</v>
      </c>
      <c r="U82" s="5">
        <v>0</v>
      </c>
      <c r="V82" s="5">
        <v>0</v>
      </c>
      <c r="W82" t="s">
        <v>35</v>
      </c>
      <c r="X82" t="s">
        <v>35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  <c r="AD82" s="5">
        <v>0</v>
      </c>
      <c r="AE82" s="5">
        <v>0</v>
      </c>
    </row>
    <row r="83" spans="1:31" hidden="1" x14ac:dyDescent="0.25">
      <c r="A83" t="s">
        <v>160</v>
      </c>
      <c r="B83" t="s">
        <v>159</v>
      </c>
      <c r="C83">
        <v>2.5099999904632568</v>
      </c>
      <c r="D83">
        <v>0</v>
      </c>
      <c r="E83" t="s">
        <v>38</v>
      </c>
      <c r="G83" t="s">
        <v>33</v>
      </c>
      <c r="H83" t="s">
        <v>34</v>
      </c>
      <c r="I83" s="5">
        <v>1</v>
      </c>
      <c r="J83" s="5">
        <v>2.5</v>
      </c>
      <c r="K83" s="5">
        <v>0</v>
      </c>
      <c r="L83" s="5">
        <v>2.5099999904632568</v>
      </c>
      <c r="M83" t="s">
        <v>35</v>
      </c>
      <c r="N83" s="5">
        <v>2.5099999904632568</v>
      </c>
      <c r="O83" t="s">
        <v>35</v>
      </c>
      <c r="P83" s="5" t="s">
        <v>36</v>
      </c>
      <c r="Q83" s="5">
        <v>40</v>
      </c>
      <c r="R83" s="5">
        <v>2025</v>
      </c>
      <c r="S83" s="5">
        <v>0</v>
      </c>
      <c r="T83" s="5">
        <v>0</v>
      </c>
      <c r="U83" s="5">
        <v>0</v>
      </c>
      <c r="V83" s="5">
        <v>0</v>
      </c>
      <c r="W83" t="s">
        <v>35</v>
      </c>
      <c r="X83" t="s">
        <v>35</v>
      </c>
      <c r="Y83" t="s">
        <v>35</v>
      </c>
      <c r="Z83" t="s">
        <v>35</v>
      </c>
      <c r="AA83" t="s">
        <v>35</v>
      </c>
      <c r="AB83" t="s">
        <v>35</v>
      </c>
      <c r="AC83" t="s">
        <v>35</v>
      </c>
      <c r="AD83" s="5">
        <v>0</v>
      </c>
      <c r="AE83" s="5">
        <v>0</v>
      </c>
    </row>
    <row r="84" spans="1:31" hidden="1" x14ac:dyDescent="0.25">
      <c r="A84" t="s">
        <v>161</v>
      </c>
      <c r="B84" t="s">
        <v>162</v>
      </c>
      <c r="C84">
        <v>26.739999771118161</v>
      </c>
      <c r="D84">
        <v>0</v>
      </c>
      <c r="E84" t="s">
        <v>71</v>
      </c>
      <c r="G84" t="s">
        <v>33</v>
      </c>
      <c r="H84" t="s">
        <v>34</v>
      </c>
      <c r="I84" s="5">
        <v>1</v>
      </c>
      <c r="J84" s="5">
        <v>2.5</v>
      </c>
      <c r="K84" s="5">
        <v>0</v>
      </c>
      <c r="L84" s="5">
        <v>26.739999771118161</v>
      </c>
      <c r="M84" t="s">
        <v>35</v>
      </c>
      <c r="N84" s="5">
        <v>26.739999771118161</v>
      </c>
      <c r="O84" t="s">
        <v>35</v>
      </c>
      <c r="P84" s="5" t="s">
        <v>36</v>
      </c>
      <c r="Q84" s="5">
        <v>40</v>
      </c>
      <c r="R84" s="5">
        <v>2025</v>
      </c>
      <c r="S84" s="5">
        <v>0</v>
      </c>
      <c r="T84" s="5">
        <v>0</v>
      </c>
      <c r="U84" s="5">
        <v>0</v>
      </c>
      <c r="V84" s="5">
        <v>0</v>
      </c>
      <c r="W84" t="s">
        <v>35</v>
      </c>
      <c r="X84" t="s">
        <v>35</v>
      </c>
      <c r="Y84" t="s">
        <v>35</v>
      </c>
      <c r="Z84" t="s">
        <v>35</v>
      </c>
      <c r="AA84" t="s">
        <v>35</v>
      </c>
      <c r="AB84" t="s">
        <v>35</v>
      </c>
      <c r="AC84" t="s">
        <v>35</v>
      </c>
      <c r="AD84" s="5">
        <v>0</v>
      </c>
      <c r="AE84" s="5">
        <v>0</v>
      </c>
    </row>
    <row r="85" spans="1:31" hidden="1" x14ac:dyDescent="0.25">
      <c r="A85" t="s">
        <v>163</v>
      </c>
      <c r="B85" t="s">
        <v>162</v>
      </c>
      <c r="C85">
        <v>0.76940912008285522</v>
      </c>
      <c r="D85">
        <v>0</v>
      </c>
      <c r="E85" t="s">
        <v>123</v>
      </c>
      <c r="G85" t="s">
        <v>33</v>
      </c>
      <c r="H85" t="s">
        <v>34</v>
      </c>
      <c r="I85" s="5">
        <v>1</v>
      </c>
      <c r="J85" s="5">
        <v>2.5</v>
      </c>
      <c r="K85" s="5">
        <v>0</v>
      </c>
      <c r="L85" s="5">
        <v>0.76940912008285522</v>
      </c>
      <c r="M85" t="s">
        <v>35</v>
      </c>
      <c r="N85" s="5">
        <v>0.76940912008285522</v>
      </c>
      <c r="O85" t="s">
        <v>35</v>
      </c>
      <c r="P85" s="5" t="s">
        <v>36</v>
      </c>
      <c r="Q85" s="5">
        <v>40</v>
      </c>
      <c r="R85" s="5">
        <v>2025</v>
      </c>
      <c r="S85" s="5">
        <v>0</v>
      </c>
      <c r="T85" s="5">
        <v>0</v>
      </c>
      <c r="U85" s="5">
        <v>0</v>
      </c>
      <c r="V85" s="5">
        <v>0</v>
      </c>
      <c r="W85" t="s">
        <v>35</v>
      </c>
      <c r="X85" t="s">
        <v>35</v>
      </c>
      <c r="Y85" t="s">
        <v>35</v>
      </c>
      <c r="Z85" t="s">
        <v>35</v>
      </c>
      <c r="AA85" t="s">
        <v>35</v>
      </c>
      <c r="AB85" t="s">
        <v>35</v>
      </c>
      <c r="AC85" t="s">
        <v>35</v>
      </c>
      <c r="AD85" s="5">
        <v>0</v>
      </c>
      <c r="AE85" s="5">
        <v>0</v>
      </c>
    </row>
    <row r="86" spans="1:31" hidden="1" x14ac:dyDescent="0.25">
      <c r="A86" t="s">
        <v>164</v>
      </c>
      <c r="B86" t="s">
        <v>162</v>
      </c>
      <c r="C86">
        <v>7.0000000298023224E-2</v>
      </c>
      <c r="D86">
        <v>0</v>
      </c>
      <c r="E86" t="s">
        <v>38</v>
      </c>
      <c r="G86" t="s">
        <v>33</v>
      </c>
      <c r="H86" t="s">
        <v>34</v>
      </c>
      <c r="I86" s="5">
        <v>1</v>
      </c>
      <c r="J86" s="5">
        <v>2.5</v>
      </c>
      <c r="K86" s="5">
        <v>0</v>
      </c>
      <c r="L86" s="5">
        <v>7.0000000298023224E-2</v>
      </c>
      <c r="M86" t="s">
        <v>35</v>
      </c>
      <c r="N86" s="5">
        <v>7.0000000298023224E-2</v>
      </c>
      <c r="O86" t="s">
        <v>35</v>
      </c>
      <c r="P86" s="5" t="s">
        <v>36</v>
      </c>
      <c r="Q86" s="5">
        <v>40</v>
      </c>
      <c r="R86" s="5">
        <v>2025</v>
      </c>
      <c r="S86" s="5">
        <v>0</v>
      </c>
      <c r="T86" s="5">
        <v>0</v>
      </c>
      <c r="U86" s="5">
        <v>0</v>
      </c>
      <c r="V86" s="5">
        <v>0</v>
      </c>
      <c r="W86" t="s">
        <v>35</v>
      </c>
      <c r="X86" t="s">
        <v>35</v>
      </c>
      <c r="Y86" t="s">
        <v>35</v>
      </c>
      <c r="Z86" t="s">
        <v>35</v>
      </c>
      <c r="AA86" t="s">
        <v>35</v>
      </c>
      <c r="AB86" t="s">
        <v>35</v>
      </c>
      <c r="AC86" t="s">
        <v>35</v>
      </c>
      <c r="AD86" s="5">
        <v>0</v>
      </c>
      <c r="AE86" s="5">
        <v>0</v>
      </c>
    </row>
    <row r="87" spans="1:31" hidden="1" x14ac:dyDescent="0.25">
      <c r="A87" t="s">
        <v>165</v>
      </c>
      <c r="B87" t="s">
        <v>162</v>
      </c>
      <c r="C87">
        <v>5.5399999618530273</v>
      </c>
      <c r="D87">
        <v>0</v>
      </c>
      <c r="E87" t="s">
        <v>38</v>
      </c>
      <c r="G87" t="s">
        <v>33</v>
      </c>
      <c r="H87" t="s">
        <v>34</v>
      </c>
      <c r="I87" s="5">
        <v>1</v>
      </c>
      <c r="J87" s="5">
        <v>2.5</v>
      </c>
      <c r="K87" s="5">
        <v>0</v>
      </c>
      <c r="L87" s="5">
        <v>5.5399999618530273</v>
      </c>
      <c r="M87" t="s">
        <v>35</v>
      </c>
      <c r="N87" s="5">
        <v>5.5399999618530273</v>
      </c>
      <c r="O87" t="s">
        <v>35</v>
      </c>
      <c r="P87" s="5" t="s">
        <v>36</v>
      </c>
      <c r="Q87" s="5">
        <v>40</v>
      </c>
      <c r="R87" s="5">
        <v>2025</v>
      </c>
      <c r="S87" s="5">
        <v>0</v>
      </c>
      <c r="T87" s="5">
        <v>0</v>
      </c>
      <c r="U87" s="5">
        <v>0</v>
      </c>
      <c r="V87" s="5">
        <v>0</v>
      </c>
      <c r="W87" t="s">
        <v>35</v>
      </c>
      <c r="X87" t="s">
        <v>35</v>
      </c>
      <c r="Y87" t="s">
        <v>35</v>
      </c>
      <c r="Z87" t="s">
        <v>35</v>
      </c>
      <c r="AA87" t="s">
        <v>35</v>
      </c>
      <c r="AB87" t="s">
        <v>35</v>
      </c>
      <c r="AC87" t="s">
        <v>35</v>
      </c>
      <c r="AD87" s="5">
        <v>0</v>
      </c>
      <c r="AE87" s="5">
        <v>0</v>
      </c>
    </row>
    <row r="88" spans="1:31" hidden="1" x14ac:dyDescent="0.25">
      <c r="A88" t="s">
        <v>166</v>
      </c>
      <c r="B88" t="s">
        <v>167</v>
      </c>
      <c r="C88">
        <v>27.139999389648441</v>
      </c>
      <c r="D88">
        <v>0</v>
      </c>
      <c r="E88" t="s">
        <v>71</v>
      </c>
      <c r="G88" t="s">
        <v>33</v>
      </c>
      <c r="H88" t="s">
        <v>34</v>
      </c>
      <c r="I88" s="5">
        <v>1</v>
      </c>
      <c r="J88" s="5">
        <v>2.5</v>
      </c>
      <c r="K88" s="5">
        <v>0</v>
      </c>
      <c r="L88" s="5">
        <v>27.139999389648441</v>
      </c>
      <c r="M88" t="s">
        <v>35</v>
      </c>
      <c r="N88" s="5">
        <v>27.139999389648441</v>
      </c>
      <c r="O88" t="s">
        <v>35</v>
      </c>
      <c r="P88" s="5" t="s">
        <v>36</v>
      </c>
      <c r="Q88" s="5">
        <v>40</v>
      </c>
      <c r="R88" s="5">
        <v>2025</v>
      </c>
      <c r="S88" s="5">
        <v>0</v>
      </c>
      <c r="T88" s="5">
        <v>0</v>
      </c>
      <c r="U88" s="5">
        <v>0</v>
      </c>
      <c r="V88" s="5">
        <v>0</v>
      </c>
      <c r="W88" t="s">
        <v>35</v>
      </c>
      <c r="X88" t="s">
        <v>35</v>
      </c>
      <c r="Y88" t="s">
        <v>35</v>
      </c>
      <c r="Z88" t="s">
        <v>35</v>
      </c>
      <c r="AA88" t="s">
        <v>35</v>
      </c>
      <c r="AB88" t="s">
        <v>35</v>
      </c>
      <c r="AC88" t="s">
        <v>35</v>
      </c>
      <c r="AD88" s="5">
        <v>0</v>
      </c>
      <c r="AE88" s="5">
        <v>0</v>
      </c>
    </row>
    <row r="89" spans="1:31" hidden="1" x14ac:dyDescent="0.25">
      <c r="A89" t="s">
        <v>168</v>
      </c>
      <c r="B89" t="s">
        <v>167</v>
      </c>
      <c r="C89">
        <v>9.9999997764825821E-3</v>
      </c>
      <c r="D89">
        <v>0</v>
      </c>
      <c r="E89" t="s">
        <v>32</v>
      </c>
      <c r="G89" t="s">
        <v>33</v>
      </c>
      <c r="H89" t="s">
        <v>34</v>
      </c>
      <c r="I89" s="5">
        <v>1</v>
      </c>
      <c r="J89" s="5">
        <v>2.5</v>
      </c>
      <c r="K89" s="5">
        <v>0</v>
      </c>
      <c r="L89" s="5">
        <v>9.9999997764825821E-3</v>
      </c>
      <c r="M89" t="s">
        <v>35</v>
      </c>
      <c r="N89" s="5">
        <v>9.9999997764825821E-3</v>
      </c>
      <c r="O89" t="s">
        <v>35</v>
      </c>
      <c r="P89" s="5" t="s">
        <v>36</v>
      </c>
      <c r="Q89" s="5">
        <v>40</v>
      </c>
      <c r="R89" s="5">
        <v>2025</v>
      </c>
      <c r="S89" s="5">
        <v>0</v>
      </c>
      <c r="T89" s="5">
        <v>0</v>
      </c>
      <c r="U89" s="5">
        <v>0</v>
      </c>
      <c r="V89" s="5">
        <v>0</v>
      </c>
      <c r="W89" t="s">
        <v>35</v>
      </c>
      <c r="X89" t="s">
        <v>35</v>
      </c>
      <c r="Y89" t="s">
        <v>35</v>
      </c>
      <c r="Z89" t="s">
        <v>35</v>
      </c>
      <c r="AA89" t="s">
        <v>35</v>
      </c>
      <c r="AB89" t="s">
        <v>35</v>
      </c>
      <c r="AC89" t="s">
        <v>35</v>
      </c>
      <c r="AD89" s="5">
        <v>0</v>
      </c>
      <c r="AE89" s="5">
        <v>0</v>
      </c>
    </row>
    <row r="90" spans="1:31" hidden="1" x14ac:dyDescent="0.25">
      <c r="A90" t="s">
        <v>169</v>
      </c>
      <c r="B90" t="s">
        <v>167</v>
      </c>
      <c r="C90">
        <v>1.7699999809265139</v>
      </c>
      <c r="D90">
        <v>0</v>
      </c>
      <c r="E90" t="s">
        <v>38</v>
      </c>
      <c r="G90" t="s">
        <v>33</v>
      </c>
      <c r="H90" t="s">
        <v>34</v>
      </c>
      <c r="I90" s="5">
        <v>1</v>
      </c>
      <c r="J90" s="5">
        <v>2.5</v>
      </c>
      <c r="K90" s="5">
        <v>0</v>
      </c>
      <c r="L90" s="5">
        <v>1.7699999809265139</v>
      </c>
      <c r="M90" t="s">
        <v>35</v>
      </c>
      <c r="N90" s="5">
        <v>1.7699999809265139</v>
      </c>
      <c r="O90" t="s">
        <v>35</v>
      </c>
      <c r="P90" s="5" t="s">
        <v>36</v>
      </c>
      <c r="Q90" s="5">
        <v>40</v>
      </c>
      <c r="R90" s="5">
        <v>2025</v>
      </c>
      <c r="S90" s="5">
        <v>0</v>
      </c>
      <c r="T90" s="5">
        <v>0</v>
      </c>
      <c r="U90" s="5">
        <v>0</v>
      </c>
      <c r="V90" s="5">
        <v>0</v>
      </c>
      <c r="W90" t="s">
        <v>35</v>
      </c>
      <c r="X90" t="s">
        <v>35</v>
      </c>
      <c r="Y90" t="s">
        <v>35</v>
      </c>
      <c r="Z90" t="s">
        <v>35</v>
      </c>
      <c r="AA90" t="s">
        <v>35</v>
      </c>
      <c r="AB90" t="s">
        <v>35</v>
      </c>
      <c r="AC90" t="s">
        <v>35</v>
      </c>
      <c r="AD90" s="5">
        <v>0</v>
      </c>
      <c r="AE90" s="5">
        <v>0</v>
      </c>
    </row>
    <row r="91" spans="1:31" hidden="1" x14ac:dyDescent="0.25">
      <c r="A91" t="s">
        <v>170</v>
      </c>
      <c r="B91" t="s">
        <v>167</v>
      </c>
      <c r="C91">
        <v>5.619999885559082</v>
      </c>
      <c r="D91">
        <v>0</v>
      </c>
      <c r="E91" t="s">
        <v>38</v>
      </c>
      <c r="G91" t="s">
        <v>33</v>
      </c>
      <c r="H91" t="s">
        <v>34</v>
      </c>
      <c r="I91" s="5">
        <v>1</v>
      </c>
      <c r="J91" s="5">
        <v>2.5</v>
      </c>
      <c r="K91" s="5">
        <v>0</v>
      </c>
      <c r="L91" s="5">
        <v>5.619999885559082</v>
      </c>
      <c r="M91" t="s">
        <v>35</v>
      </c>
      <c r="N91" s="5">
        <v>5.619999885559082</v>
      </c>
      <c r="O91" t="s">
        <v>35</v>
      </c>
      <c r="P91" s="5" t="s">
        <v>36</v>
      </c>
      <c r="Q91" s="5">
        <v>40</v>
      </c>
      <c r="R91" s="5">
        <v>2025</v>
      </c>
      <c r="S91" s="5">
        <v>0</v>
      </c>
      <c r="T91" s="5">
        <v>0</v>
      </c>
      <c r="U91" s="5">
        <v>0</v>
      </c>
      <c r="V91" s="5">
        <v>0</v>
      </c>
      <c r="W91" t="s">
        <v>35</v>
      </c>
      <c r="X91" t="s">
        <v>35</v>
      </c>
      <c r="Y91" t="s">
        <v>35</v>
      </c>
      <c r="Z91" t="s">
        <v>35</v>
      </c>
      <c r="AA91" t="s">
        <v>35</v>
      </c>
      <c r="AB91" t="s">
        <v>35</v>
      </c>
      <c r="AC91" t="s">
        <v>35</v>
      </c>
      <c r="AD91" s="5">
        <v>0</v>
      </c>
      <c r="AE91" s="5">
        <v>0</v>
      </c>
    </row>
    <row r="92" spans="1:31" hidden="1" x14ac:dyDescent="0.25">
      <c r="A92" t="s">
        <v>171</v>
      </c>
      <c r="B92" t="s">
        <v>172</v>
      </c>
      <c r="C92">
        <v>13.069999694824221</v>
      </c>
      <c r="D92">
        <v>0</v>
      </c>
      <c r="E92" t="s">
        <v>71</v>
      </c>
      <c r="G92" t="s">
        <v>33</v>
      </c>
      <c r="H92" t="s">
        <v>34</v>
      </c>
      <c r="I92" s="5">
        <v>1</v>
      </c>
      <c r="J92" s="5">
        <v>2.5</v>
      </c>
      <c r="K92" s="5">
        <v>0</v>
      </c>
      <c r="L92" s="5">
        <v>13.069999694824221</v>
      </c>
      <c r="M92" t="s">
        <v>35</v>
      </c>
      <c r="N92" s="5">
        <v>13.069999694824221</v>
      </c>
      <c r="O92" t="s">
        <v>35</v>
      </c>
      <c r="P92" s="5" t="s">
        <v>36</v>
      </c>
      <c r="Q92" s="5">
        <v>40</v>
      </c>
      <c r="R92" s="5">
        <v>2025</v>
      </c>
      <c r="S92" s="5">
        <v>0</v>
      </c>
      <c r="T92" s="5">
        <v>0</v>
      </c>
      <c r="U92" s="5">
        <v>0</v>
      </c>
      <c r="V92" s="5">
        <v>0</v>
      </c>
      <c r="W92" t="s">
        <v>35</v>
      </c>
      <c r="X92" t="s">
        <v>35</v>
      </c>
      <c r="Y92" t="s">
        <v>35</v>
      </c>
      <c r="Z92" t="s">
        <v>35</v>
      </c>
      <c r="AA92" t="s">
        <v>35</v>
      </c>
      <c r="AB92" t="s">
        <v>35</v>
      </c>
      <c r="AC92" t="s">
        <v>35</v>
      </c>
      <c r="AD92" s="5">
        <v>0</v>
      </c>
      <c r="AE92" s="5">
        <v>0</v>
      </c>
    </row>
    <row r="93" spans="1:31" hidden="1" x14ac:dyDescent="0.25">
      <c r="A93" t="s">
        <v>173</v>
      </c>
      <c r="B93" t="s">
        <v>172</v>
      </c>
      <c r="C93">
        <v>2.963973760604858</v>
      </c>
      <c r="D93">
        <v>0</v>
      </c>
      <c r="E93" t="s">
        <v>123</v>
      </c>
      <c r="G93" t="s">
        <v>33</v>
      </c>
      <c r="H93" t="s">
        <v>34</v>
      </c>
      <c r="I93" s="5">
        <v>1</v>
      </c>
      <c r="J93" s="5">
        <v>2.5</v>
      </c>
      <c r="K93" s="5">
        <v>0</v>
      </c>
      <c r="L93" s="5">
        <v>2.963973760604858</v>
      </c>
      <c r="M93" t="s">
        <v>35</v>
      </c>
      <c r="N93" s="5">
        <v>2.963973760604858</v>
      </c>
      <c r="O93" t="s">
        <v>35</v>
      </c>
      <c r="P93" s="5" t="s">
        <v>36</v>
      </c>
      <c r="Q93" s="5">
        <v>40</v>
      </c>
      <c r="R93" s="5">
        <v>2025</v>
      </c>
      <c r="S93" s="5">
        <v>0</v>
      </c>
      <c r="T93" s="5">
        <v>0</v>
      </c>
      <c r="U93" s="5">
        <v>0</v>
      </c>
      <c r="V93" s="5">
        <v>0</v>
      </c>
      <c r="W93" t="s">
        <v>35</v>
      </c>
      <c r="X93" t="s">
        <v>35</v>
      </c>
      <c r="Y93" t="s">
        <v>35</v>
      </c>
      <c r="Z93" t="s">
        <v>35</v>
      </c>
      <c r="AA93" t="s">
        <v>35</v>
      </c>
      <c r="AB93" t="s">
        <v>35</v>
      </c>
      <c r="AC93" t="s">
        <v>35</v>
      </c>
      <c r="AD93" s="5">
        <v>0</v>
      </c>
      <c r="AE93" s="5">
        <v>0</v>
      </c>
    </row>
    <row r="94" spans="1:31" hidden="1" x14ac:dyDescent="0.25">
      <c r="A94" t="s">
        <v>174</v>
      </c>
      <c r="B94" t="s">
        <v>172</v>
      </c>
      <c r="C94">
        <v>2.380000114440918</v>
      </c>
      <c r="D94">
        <v>0</v>
      </c>
      <c r="E94" t="s">
        <v>38</v>
      </c>
      <c r="G94" t="s">
        <v>33</v>
      </c>
      <c r="H94" t="s">
        <v>34</v>
      </c>
      <c r="I94" s="5">
        <v>1</v>
      </c>
      <c r="J94" s="5">
        <v>2.5</v>
      </c>
      <c r="K94" s="5">
        <v>0</v>
      </c>
      <c r="L94" s="5">
        <v>2.380000114440918</v>
      </c>
      <c r="M94" t="s">
        <v>35</v>
      </c>
      <c r="N94" s="5">
        <v>2.380000114440918</v>
      </c>
      <c r="O94" t="s">
        <v>35</v>
      </c>
      <c r="P94" s="5" t="s">
        <v>36</v>
      </c>
      <c r="Q94" s="5">
        <v>40</v>
      </c>
      <c r="R94" s="5">
        <v>2025</v>
      </c>
      <c r="S94" s="5">
        <v>0</v>
      </c>
      <c r="T94" s="5">
        <v>0</v>
      </c>
      <c r="U94" s="5">
        <v>0</v>
      </c>
      <c r="V94" s="5">
        <v>0</v>
      </c>
      <c r="W94" t="s">
        <v>35</v>
      </c>
      <c r="X94" t="s">
        <v>35</v>
      </c>
      <c r="Y94" t="s">
        <v>35</v>
      </c>
      <c r="Z94" t="s">
        <v>35</v>
      </c>
      <c r="AA94" t="s">
        <v>35</v>
      </c>
      <c r="AB94" t="s">
        <v>35</v>
      </c>
      <c r="AC94" t="s">
        <v>35</v>
      </c>
      <c r="AD94" s="5">
        <v>0</v>
      </c>
      <c r="AE94" s="5">
        <v>0</v>
      </c>
    </row>
    <row r="95" spans="1:31" hidden="1" x14ac:dyDescent="0.25">
      <c r="A95" t="s">
        <v>175</v>
      </c>
      <c r="B95" t="s">
        <v>172</v>
      </c>
      <c r="C95">
        <v>2.7100000381469731</v>
      </c>
      <c r="D95">
        <v>0</v>
      </c>
      <c r="E95" t="s">
        <v>38</v>
      </c>
      <c r="G95" t="s">
        <v>33</v>
      </c>
      <c r="H95" t="s">
        <v>34</v>
      </c>
      <c r="I95" s="5">
        <v>1</v>
      </c>
      <c r="J95" s="5">
        <v>2.5</v>
      </c>
      <c r="K95" s="5">
        <v>0</v>
      </c>
      <c r="L95" s="5">
        <v>2.7100000381469731</v>
      </c>
      <c r="M95" t="s">
        <v>35</v>
      </c>
      <c r="N95" s="5">
        <v>2.7100000381469731</v>
      </c>
      <c r="O95" t="s">
        <v>35</v>
      </c>
      <c r="P95" s="5" t="s">
        <v>36</v>
      </c>
      <c r="Q95" s="5">
        <v>40</v>
      </c>
      <c r="R95" s="5">
        <v>2025</v>
      </c>
      <c r="S95" s="5">
        <v>0</v>
      </c>
      <c r="T95" s="5">
        <v>0</v>
      </c>
      <c r="U95" s="5">
        <v>0</v>
      </c>
      <c r="V95" s="5">
        <v>0</v>
      </c>
      <c r="W95" t="s">
        <v>35</v>
      </c>
      <c r="X95" t="s">
        <v>35</v>
      </c>
      <c r="Y95" t="s">
        <v>35</v>
      </c>
      <c r="Z95" t="s">
        <v>35</v>
      </c>
      <c r="AA95" t="s">
        <v>35</v>
      </c>
      <c r="AB95" t="s">
        <v>35</v>
      </c>
      <c r="AC95" t="s">
        <v>35</v>
      </c>
      <c r="AD95" s="5">
        <v>0</v>
      </c>
      <c r="AE95" s="5">
        <v>0</v>
      </c>
    </row>
    <row r="96" spans="1:31" hidden="1" x14ac:dyDescent="0.25">
      <c r="A96" t="s">
        <v>176</v>
      </c>
      <c r="B96" t="s">
        <v>177</v>
      </c>
      <c r="C96">
        <v>11.340000152587891</v>
      </c>
      <c r="D96">
        <v>0</v>
      </c>
      <c r="E96" t="s">
        <v>71</v>
      </c>
      <c r="G96" t="s">
        <v>33</v>
      </c>
      <c r="H96" t="s">
        <v>34</v>
      </c>
      <c r="I96" s="5">
        <v>1</v>
      </c>
      <c r="J96" s="5">
        <v>2.5</v>
      </c>
      <c r="K96" s="5">
        <v>0</v>
      </c>
      <c r="L96" s="5">
        <v>11.340000152587891</v>
      </c>
      <c r="M96" t="s">
        <v>35</v>
      </c>
      <c r="N96" s="5">
        <v>11.340000152587891</v>
      </c>
      <c r="O96" t="s">
        <v>35</v>
      </c>
      <c r="P96" s="5" t="s">
        <v>36</v>
      </c>
      <c r="Q96" s="5">
        <v>40</v>
      </c>
      <c r="R96" s="5">
        <v>2025</v>
      </c>
      <c r="S96" s="5">
        <v>0</v>
      </c>
      <c r="T96" s="5">
        <v>0</v>
      </c>
      <c r="U96" s="5">
        <v>0</v>
      </c>
      <c r="V96" s="5">
        <v>0</v>
      </c>
      <c r="W96" t="s">
        <v>35</v>
      </c>
      <c r="X96" t="s">
        <v>35</v>
      </c>
      <c r="Y96" t="s">
        <v>35</v>
      </c>
      <c r="Z96" t="s">
        <v>35</v>
      </c>
      <c r="AA96" t="s">
        <v>35</v>
      </c>
      <c r="AB96" t="s">
        <v>35</v>
      </c>
      <c r="AC96" t="s">
        <v>35</v>
      </c>
      <c r="AD96" s="5">
        <v>0</v>
      </c>
      <c r="AE96" s="5">
        <v>0</v>
      </c>
    </row>
    <row r="97" spans="1:31" hidden="1" x14ac:dyDescent="0.25">
      <c r="A97" t="s">
        <v>178</v>
      </c>
      <c r="B97" t="s">
        <v>177</v>
      </c>
      <c r="C97">
        <v>8.3000001907348633</v>
      </c>
      <c r="D97">
        <v>0</v>
      </c>
      <c r="E97" t="s">
        <v>38</v>
      </c>
      <c r="G97" t="s">
        <v>33</v>
      </c>
      <c r="H97" t="s">
        <v>34</v>
      </c>
      <c r="I97" s="5">
        <v>1</v>
      </c>
      <c r="J97" s="5">
        <v>2.5</v>
      </c>
      <c r="K97" s="5">
        <v>0</v>
      </c>
      <c r="L97" s="5">
        <v>8.3000001907348633</v>
      </c>
      <c r="M97" t="s">
        <v>35</v>
      </c>
      <c r="N97" s="5">
        <v>8.3000001907348633</v>
      </c>
      <c r="O97" t="s">
        <v>35</v>
      </c>
      <c r="P97" s="5" t="s">
        <v>36</v>
      </c>
      <c r="Q97" s="5">
        <v>40</v>
      </c>
      <c r="R97" s="5">
        <v>2025</v>
      </c>
      <c r="S97" s="5">
        <v>0</v>
      </c>
      <c r="T97" s="5">
        <v>0</v>
      </c>
      <c r="U97" s="5">
        <v>0</v>
      </c>
      <c r="V97" s="5">
        <v>0</v>
      </c>
      <c r="W97" t="s">
        <v>35</v>
      </c>
      <c r="X97" t="s">
        <v>35</v>
      </c>
      <c r="Y97" t="s">
        <v>35</v>
      </c>
      <c r="Z97" t="s">
        <v>35</v>
      </c>
      <c r="AA97" t="s">
        <v>35</v>
      </c>
      <c r="AB97" t="s">
        <v>35</v>
      </c>
      <c r="AC97" t="s">
        <v>35</v>
      </c>
      <c r="AD97" s="5">
        <v>0</v>
      </c>
      <c r="AE97" s="5">
        <v>0</v>
      </c>
    </row>
    <row r="98" spans="1:31" hidden="1" x14ac:dyDescent="0.25">
      <c r="A98" t="s">
        <v>179</v>
      </c>
      <c r="B98" t="s">
        <v>177</v>
      </c>
      <c r="C98">
        <v>7.9999998211860657E-2</v>
      </c>
      <c r="D98">
        <v>0</v>
      </c>
      <c r="E98" t="s">
        <v>38</v>
      </c>
      <c r="G98" t="s">
        <v>33</v>
      </c>
      <c r="H98" t="s">
        <v>34</v>
      </c>
      <c r="I98" s="5">
        <v>1</v>
      </c>
      <c r="J98" s="5">
        <v>2.5</v>
      </c>
      <c r="K98" s="5">
        <v>0</v>
      </c>
      <c r="L98" s="5">
        <v>7.9999998211860657E-2</v>
      </c>
      <c r="M98" t="s">
        <v>35</v>
      </c>
      <c r="N98" s="5">
        <v>7.9999998211860657E-2</v>
      </c>
      <c r="O98" t="s">
        <v>35</v>
      </c>
      <c r="P98" s="5" t="s">
        <v>36</v>
      </c>
      <c r="Q98" s="5">
        <v>40</v>
      </c>
      <c r="R98" s="5">
        <v>2025</v>
      </c>
      <c r="S98" s="5">
        <v>0</v>
      </c>
      <c r="T98" s="5">
        <v>0</v>
      </c>
      <c r="U98" s="5">
        <v>0</v>
      </c>
      <c r="V98" s="5">
        <v>0</v>
      </c>
      <c r="W98" t="s">
        <v>35</v>
      </c>
      <c r="X98" t="s">
        <v>35</v>
      </c>
      <c r="Y98" t="s">
        <v>35</v>
      </c>
      <c r="Z98" t="s">
        <v>35</v>
      </c>
      <c r="AA98" t="s">
        <v>35</v>
      </c>
      <c r="AB98" t="s">
        <v>35</v>
      </c>
      <c r="AC98" t="s">
        <v>35</v>
      </c>
      <c r="AD98" s="5">
        <v>0</v>
      </c>
      <c r="AE98" s="5">
        <v>0</v>
      </c>
    </row>
    <row r="99" spans="1:31" hidden="1" x14ac:dyDescent="0.25">
      <c r="A99" t="s">
        <v>180</v>
      </c>
      <c r="B99" t="s">
        <v>177</v>
      </c>
      <c r="C99">
        <v>2.3499999046325679</v>
      </c>
      <c r="D99">
        <v>0</v>
      </c>
      <c r="E99" t="s">
        <v>38</v>
      </c>
      <c r="G99" t="s">
        <v>33</v>
      </c>
      <c r="H99" t="s">
        <v>34</v>
      </c>
      <c r="I99" s="5">
        <v>1</v>
      </c>
      <c r="J99" s="5">
        <v>2.5</v>
      </c>
      <c r="K99" s="5">
        <v>0</v>
      </c>
      <c r="L99" s="5">
        <v>2.3499999046325679</v>
      </c>
      <c r="M99" t="s">
        <v>35</v>
      </c>
      <c r="N99" s="5">
        <v>2.3499999046325679</v>
      </c>
      <c r="O99" t="s">
        <v>35</v>
      </c>
      <c r="P99" s="5" t="s">
        <v>36</v>
      </c>
      <c r="Q99" s="5">
        <v>40</v>
      </c>
      <c r="R99" s="5">
        <v>2025</v>
      </c>
      <c r="S99" s="5">
        <v>0</v>
      </c>
      <c r="T99" s="5">
        <v>0</v>
      </c>
      <c r="U99" s="5">
        <v>0</v>
      </c>
      <c r="V99" s="5">
        <v>0</v>
      </c>
      <c r="W99" t="s">
        <v>35</v>
      </c>
      <c r="X99" t="s">
        <v>35</v>
      </c>
      <c r="Y99" t="s">
        <v>35</v>
      </c>
      <c r="Z99" t="s">
        <v>35</v>
      </c>
      <c r="AA99" t="s">
        <v>35</v>
      </c>
      <c r="AB99" t="s">
        <v>35</v>
      </c>
      <c r="AC99" t="s">
        <v>35</v>
      </c>
      <c r="AD99" s="5">
        <v>0</v>
      </c>
      <c r="AE99" s="5">
        <v>0</v>
      </c>
    </row>
    <row r="100" spans="1:31" hidden="1" x14ac:dyDescent="0.25">
      <c r="A100" t="s">
        <v>181</v>
      </c>
      <c r="B100" t="s">
        <v>182</v>
      </c>
      <c r="C100">
        <v>3.9600000381469731</v>
      </c>
      <c r="D100">
        <v>0</v>
      </c>
      <c r="E100" t="s">
        <v>71</v>
      </c>
      <c r="G100" t="s">
        <v>33</v>
      </c>
      <c r="H100" t="s">
        <v>34</v>
      </c>
      <c r="I100" s="5">
        <v>1</v>
      </c>
      <c r="J100" s="5">
        <v>2.5</v>
      </c>
      <c r="K100" s="5">
        <v>0</v>
      </c>
      <c r="L100" s="5">
        <v>3.9600000381469731</v>
      </c>
      <c r="M100" t="s">
        <v>35</v>
      </c>
      <c r="N100" s="5">
        <v>3.9600000381469731</v>
      </c>
      <c r="O100" t="s">
        <v>35</v>
      </c>
      <c r="P100" s="5" t="s">
        <v>36</v>
      </c>
      <c r="Q100" s="5">
        <v>40</v>
      </c>
      <c r="R100" s="5">
        <v>2025</v>
      </c>
      <c r="S100" s="5">
        <v>0</v>
      </c>
      <c r="T100" s="5">
        <v>0</v>
      </c>
      <c r="U100" s="5">
        <v>0</v>
      </c>
      <c r="V100" s="5">
        <v>0</v>
      </c>
      <c r="W100" t="s">
        <v>35</v>
      </c>
      <c r="X100" t="s">
        <v>35</v>
      </c>
      <c r="Y100" t="s">
        <v>35</v>
      </c>
      <c r="Z100" t="s">
        <v>35</v>
      </c>
      <c r="AA100" t="s">
        <v>35</v>
      </c>
      <c r="AB100" t="s">
        <v>35</v>
      </c>
      <c r="AC100" t="s">
        <v>35</v>
      </c>
      <c r="AD100" s="5">
        <v>0</v>
      </c>
      <c r="AE100" s="5">
        <v>0</v>
      </c>
    </row>
    <row r="101" spans="1:31" hidden="1" x14ac:dyDescent="0.25">
      <c r="A101" t="s">
        <v>183</v>
      </c>
      <c r="B101" t="s">
        <v>182</v>
      </c>
      <c r="C101">
        <v>0.14000000059604639</v>
      </c>
      <c r="D101">
        <v>0</v>
      </c>
      <c r="E101" t="s">
        <v>38</v>
      </c>
      <c r="G101" t="s">
        <v>33</v>
      </c>
      <c r="H101" t="s">
        <v>34</v>
      </c>
      <c r="I101" s="5">
        <v>1</v>
      </c>
      <c r="J101" s="5">
        <v>2.5</v>
      </c>
      <c r="K101" s="5">
        <v>0</v>
      </c>
      <c r="L101" s="5">
        <v>0.14000000059604639</v>
      </c>
      <c r="M101" t="s">
        <v>35</v>
      </c>
      <c r="N101" s="5">
        <v>0.14000000059604639</v>
      </c>
      <c r="O101" t="s">
        <v>35</v>
      </c>
      <c r="P101" s="5" t="s">
        <v>36</v>
      </c>
      <c r="Q101" s="5">
        <v>40</v>
      </c>
      <c r="R101" s="5">
        <v>2025</v>
      </c>
      <c r="S101" s="5">
        <v>0</v>
      </c>
      <c r="T101" s="5">
        <v>0</v>
      </c>
      <c r="U101" s="5">
        <v>0</v>
      </c>
      <c r="V101" s="5">
        <v>0</v>
      </c>
      <c r="W101" t="s">
        <v>35</v>
      </c>
      <c r="X101" t="s">
        <v>35</v>
      </c>
      <c r="Y101" t="s">
        <v>35</v>
      </c>
      <c r="Z101" t="s">
        <v>35</v>
      </c>
      <c r="AA101" t="s">
        <v>35</v>
      </c>
      <c r="AB101" t="s">
        <v>35</v>
      </c>
      <c r="AC101" t="s">
        <v>35</v>
      </c>
      <c r="AD101" s="5">
        <v>0</v>
      </c>
      <c r="AE101" s="5">
        <v>0</v>
      </c>
    </row>
    <row r="102" spans="1:31" hidden="1" x14ac:dyDescent="0.25">
      <c r="A102" t="s">
        <v>184</v>
      </c>
      <c r="B102" t="s">
        <v>182</v>
      </c>
      <c r="C102">
        <v>0.81999999284744263</v>
      </c>
      <c r="D102">
        <v>0</v>
      </c>
      <c r="E102" t="s">
        <v>38</v>
      </c>
      <c r="G102" t="s">
        <v>33</v>
      </c>
      <c r="H102" t="s">
        <v>34</v>
      </c>
      <c r="I102" s="5">
        <v>1</v>
      </c>
      <c r="J102" s="5">
        <v>2.5</v>
      </c>
      <c r="K102" s="5">
        <v>0</v>
      </c>
      <c r="L102" s="5">
        <v>0.81999999284744263</v>
      </c>
      <c r="M102" t="s">
        <v>35</v>
      </c>
      <c r="N102" s="5">
        <v>0.81999999284744263</v>
      </c>
      <c r="O102" t="s">
        <v>35</v>
      </c>
      <c r="P102" s="5" t="s">
        <v>36</v>
      </c>
      <c r="Q102" s="5">
        <v>40</v>
      </c>
      <c r="R102" s="5">
        <v>2025</v>
      </c>
      <c r="S102" s="5">
        <v>0</v>
      </c>
      <c r="T102" s="5">
        <v>0</v>
      </c>
      <c r="U102" s="5">
        <v>0</v>
      </c>
      <c r="V102" s="5">
        <v>0</v>
      </c>
      <c r="W102" t="s">
        <v>35</v>
      </c>
      <c r="X102" t="s">
        <v>35</v>
      </c>
      <c r="Y102" t="s">
        <v>35</v>
      </c>
      <c r="Z102" t="s">
        <v>35</v>
      </c>
      <c r="AA102" t="s">
        <v>35</v>
      </c>
      <c r="AB102" t="s">
        <v>35</v>
      </c>
      <c r="AC102" t="s">
        <v>35</v>
      </c>
      <c r="AD102" s="5">
        <v>0</v>
      </c>
      <c r="AE102" s="5">
        <v>0</v>
      </c>
    </row>
    <row r="103" spans="1:31" hidden="1" x14ac:dyDescent="0.25">
      <c r="A103" t="s">
        <v>185</v>
      </c>
      <c r="B103" t="s">
        <v>186</v>
      </c>
      <c r="C103">
        <v>18.819999694824219</v>
      </c>
      <c r="D103">
        <v>0</v>
      </c>
      <c r="E103" t="s">
        <v>71</v>
      </c>
      <c r="G103" t="s">
        <v>33</v>
      </c>
      <c r="H103" t="s">
        <v>34</v>
      </c>
      <c r="I103" s="5">
        <v>1</v>
      </c>
      <c r="J103" s="5">
        <v>2.5</v>
      </c>
      <c r="K103" s="5">
        <v>0</v>
      </c>
      <c r="L103" s="5">
        <v>18.819999694824219</v>
      </c>
      <c r="M103" t="s">
        <v>35</v>
      </c>
      <c r="N103" s="5">
        <v>18.819999694824219</v>
      </c>
      <c r="O103" t="s">
        <v>35</v>
      </c>
      <c r="P103" s="5" t="s">
        <v>36</v>
      </c>
      <c r="Q103" s="5">
        <v>40</v>
      </c>
      <c r="R103" s="5">
        <v>2025</v>
      </c>
      <c r="S103" s="5">
        <v>0</v>
      </c>
      <c r="T103" s="5">
        <v>0</v>
      </c>
      <c r="U103" s="5">
        <v>0</v>
      </c>
      <c r="V103" s="5">
        <v>0</v>
      </c>
      <c r="W103" t="s">
        <v>35</v>
      </c>
      <c r="X103" t="s">
        <v>35</v>
      </c>
      <c r="Y103" t="s">
        <v>35</v>
      </c>
      <c r="Z103" t="s">
        <v>35</v>
      </c>
      <c r="AA103" t="s">
        <v>35</v>
      </c>
      <c r="AB103" t="s">
        <v>35</v>
      </c>
      <c r="AC103" t="s">
        <v>35</v>
      </c>
      <c r="AD103" s="5">
        <v>0</v>
      </c>
      <c r="AE103" s="5">
        <v>0</v>
      </c>
    </row>
    <row r="104" spans="1:31" hidden="1" x14ac:dyDescent="0.25">
      <c r="A104" t="s">
        <v>187</v>
      </c>
      <c r="B104" t="s">
        <v>186</v>
      </c>
      <c r="C104">
        <v>5.9999998658895493E-2</v>
      </c>
      <c r="D104">
        <v>0</v>
      </c>
      <c r="E104" t="s">
        <v>32</v>
      </c>
      <c r="G104" t="s">
        <v>33</v>
      </c>
      <c r="H104" t="s">
        <v>34</v>
      </c>
      <c r="I104" s="5">
        <v>1</v>
      </c>
      <c r="J104" s="5">
        <v>2.5</v>
      </c>
      <c r="K104" s="5">
        <v>0</v>
      </c>
      <c r="L104" s="5">
        <v>5.9999998658895493E-2</v>
      </c>
      <c r="M104" t="s">
        <v>35</v>
      </c>
      <c r="N104" s="5">
        <v>5.9999998658895493E-2</v>
      </c>
      <c r="O104" t="s">
        <v>35</v>
      </c>
      <c r="P104" s="5" t="s">
        <v>36</v>
      </c>
      <c r="Q104" s="5">
        <v>40</v>
      </c>
      <c r="R104" s="5">
        <v>2025</v>
      </c>
      <c r="S104" s="5">
        <v>0</v>
      </c>
      <c r="T104" s="5">
        <v>0</v>
      </c>
      <c r="U104" s="5">
        <v>0</v>
      </c>
      <c r="V104" s="5">
        <v>0</v>
      </c>
      <c r="W104" t="s">
        <v>35</v>
      </c>
      <c r="X104" t="s">
        <v>35</v>
      </c>
      <c r="Y104" t="s">
        <v>35</v>
      </c>
      <c r="Z104" t="s">
        <v>35</v>
      </c>
      <c r="AA104" t="s">
        <v>35</v>
      </c>
      <c r="AB104" t="s">
        <v>35</v>
      </c>
      <c r="AC104" t="s">
        <v>35</v>
      </c>
      <c r="AD104" s="5">
        <v>0</v>
      </c>
      <c r="AE104" s="5">
        <v>0</v>
      </c>
    </row>
    <row r="105" spans="1:31" hidden="1" x14ac:dyDescent="0.25">
      <c r="A105" t="s">
        <v>188</v>
      </c>
      <c r="B105" t="s">
        <v>186</v>
      </c>
      <c r="C105">
        <v>0.40000000596046448</v>
      </c>
      <c r="D105">
        <v>0</v>
      </c>
      <c r="E105" t="s">
        <v>38</v>
      </c>
      <c r="G105" t="s">
        <v>33</v>
      </c>
      <c r="H105" t="s">
        <v>34</v>
      </c>
      <c r="I105" s="5">
        <v>1</v>
      </c>
      <c r="J105" s="5">
        <v>2.5</v>
      </c>
      <c r="K105" s="5">
        <v>0</v>
      </c>
      <c r="L105" s="5">
        <v>0.40000000596046448</v>
      </c>
      <c r="M105" t="s">
        <v>35</v>
      </c>
      <c r="N105" s="5">
        <v>0.40000000596046448</v>
      </c>
      <c r="O105" t="s">
        <v>35</v>
      </c>
      <c r="P105" s="5" t="s">
        <v>36</v>
      </c>
      <c r="Q105" s="5">
        <v>40</v>
      </c>
      <c r="R105" s="5">
        <v>2025</v>
      </c>
      <c r="S105" s="5">
        <v>0</v>
      </c>
      <c r="T105" s="5">
        <v>0</v>
      </c>
      <c r="U105" s="5">
        <v>0</v>
      </c>
      <c r="V105" s="5">
        <v>0</v>
      </c>
      <c r="W105" t="s">
        <v>35</v>
      </c>
      <c r="X105" t="s">
        <v>35</v>
      </c>
      <c r="Y105" t="s">
        <v>35</v>
      </c>
      <c r="Z105" t="s">
        <v>35</v>
      </c>
      <c r="AA105" t="s">
        <v>35</v>
      </c>
      <c r="AB105" t="s">
        <v>35</v>
      </c>
      <c r="AC105" t="s">
        <v>35</v>
      </c>
      <c r="AD105" s="5">
        <v>0</v>
      </c>
      <c r="AE105" s="5">
        <v>0</v>
      </c>
    </row>
    <row r="106" spans="1:31" hidden="1" x14ac:dyDescent="0.25">
      <c r="A106" t="s">
        <v>189</v>
      </c>
      <c r="B106" t="s">
        <v>186</v>
      </c>
      <c r="C106">
        <v>3.9000000953674321</v>
      </c>
      <c r="D106">
        <v>0</v>
      </c>
      <c r="E106" t="s">
        <v>38</v>
      </c>
      <c r="G106" t="s">
        <v>33</v>
      </c>
      <c r="H106" t="s">
        <v>34</v>
      </c>
      <c r="I106" s="5">
        <v>1</v>
      </c>
      <c r="J106" s="5">
        <v>2.5</v>
      </c>
      <c r="K106" s="5">
        <v>0</v>
      </c>
      <c r="L106" s="5">
        <v>3.9000000953674321</v>
      </c>
      <c r="M106" t="s">
        <v>35</v>
      </c>
      <c r="N106" s="5">
        <v>3.9000000953674321</v>
      </c>
      <c r="O106" t="s">
        <v>35</v>
      </c>
      <c r="P106" s="5" t="s">
        <v>36</v>
      </c>
      <c r="Q106" s="5">
        <v>40</v>
      </c>
      <c r="R106" s="5">
        <v>2025</v>
      </c>
      <c r="S106" s="5">
        <v>0</v>
      </c>
      <c r="T106" s="5">
        <v>0</v>
      </c>
      <c r="U106" s="5">
        <v>0</v>
      </c>
      <c r="V106" s="5">
        <v>0</v>
      </c>
      <c r="W106" t="s">
        <v>35</v>
      </c>
      <c r="X106" t="s">
        <v>35</v>
      </c>
      <c r="Y106" t="s">
        <v>35</v>
      </c>
      <c r="Z106" t="s">
        <v>35</v>
      </c>
      <c r="AA106" t="s">
        <v>35</v>
      </c>
      <c r="AB106" t="s">
        <v>35</v>
      </c>
      <c r="AC106" t="s">
        <v>35</v>
      </c>
      <c r="AD106" s="5">
        <v>0</v>
      </c>
      <c r="AE106" s="5">
        <v>0</v>
      </c>
    </row>
    <row r="107" spans="1:31" hidden="1" x14ac:dyDescent="0.25">
      <c r="A107" t="s">
        <v>190</v>
      </c>
      <c r="B107" t="s">
        <v>191</v>
      </c>
      <c r="C107">
        <v>9.6599998474121094</v>
      </c>
      <c r="D107">
        <v>0</v>
      </c>
      <c r="E107" t="s">
        <v>71</v>
      </c>
      <c r="G107" t="s">
        <v>33</v>
      </c>
      <c r="H107" t="s">
        <v>34</v>
      </c>
      <c r="I107" s="5">
        <v>1</v>
      </c>
      <c r="J107" s="5">
        <v>2.5</v>
      </c>
      <c r="K107" s="5">
        <v>0</v>
      </c>
      <c r="L107" s="5">
        <v>9.6599998474121094</v>
      </c>
      <c r="M107" t="s">
        <v>35</v>
      </c>
      <c r="N107" s="5">
        <v>9.6599998474121094</v>
      </c>
      <c r="O107" t="s">
        <v>35</v>
      </c>
      <c r="P107" s="5" t="s">
        <v>36</v>
      </c>
      <c r="Q107" s="5">
        <v>40</v>
      </c>
      <c r="R107" s="5">
        <v>2025</v>
      </c>
      <c r="S107" s="5">
        <v>0</v>
      </c>
      <c r="T107" s="5">
        <v>0</v>
      </c>
      <c r="U107" s="5">
        <v>0</v>
      </c>
      <c r="V107" s="5">
        <v>0</v>
      </c>
      <c r="W107" t="s">
        <v>35</v>
      </c>
      <c r="X107" t="s">
        <v>35</v>
      </c>
      <c r="Y107" t="s">
        <v>35</v>
      </c>
      <c r="Z107" t="s">
        <v>35</v>
      </c>
      <c r="AA107" t="s">
        <v>35</v>
      </c>
      <c r="AB107" t="s">
        <v>35</v>
      </c>
      <c r="AC107" t="s">
        <v>35</v>
      </c>
      <c r="AD107" s="5">
        <v>0</v>
      </c>
      <c r="AE107" s="5">
        <v>0</v>
      </c>
    </row>
    <row r="108" spans="1:31" hidden="1" x14ac:dyDescent="0.25">
      <c r="A108" t="s">
        <v>192</v>
      </c>
      <c r="B108" t="s">
        <v>191</v>
      </c>
      <c r="C108">
        <v>2</v>
      </c>
      <c r="D108">
        <v>0</v>
      </c>
      <c r="E108" t="s">
        <v>38</v>
      </c>
      <c r="G108" t="s">
        <v>33</v>
      </c>
      <c r="H108" t="s">
        <v>34</v>
      </c>
      <c r="I108" s="5">
        <v>1</v>
      </c>
      <c r="J108" s="5">
        <v>2.5</v>
      </c>
      <c r="K108" s="5">
        <v>0</v>
      </c>
      <c r="L108" s="5">
        <v>2</v>
      </c>
      <c r="M108" t="s">
        <v>35</v>
      </c>
      <c r="N108" s="5">
        <v>2</v>
      </c>
      <c r="O108" t="s">
        <v>35</v>
      </c>
      <c r="P108" s="5" t="s">
        <v>36</v>
      </c>
      <c r="Q108" s="5">
        <v>40</v>
      </c>
      <c r="R108" s="5">
        <v>2025</v>
      </c>
      <c r="S108" s="5">
        <v>0</v>
      </c>
      <c r="T108" s="5">
        <v>0</v>
      </c>
      <c r="U108" s="5">
        <v>0</v>
      </c>
      <c r="V108" s="5">
        <v>0</v>
      </c>
      <c r="W108" t="s">
        <v>35</v>
      </c>
      <c r="X108" t="s">
        <v>35</v>
      </c>
      <c r="Y108" t="s">
        <v>35</v>
      </c>
      <c r="Z108" t="s">
        <v>35</v>
      </c>
      <c r="AA108" t="s">
        <v>35</v>
      </c>
      <c r="AB108" t="s">
        <v>35</v>
      </c>
      <c r="AC108" t="s">
        <v>35</v>
      </c>
      <c r="AD108" s="5">
        <v>0</v>
      </c>
      <c r="AE108" s="5">
        <v>0</v>
      </c>
    </row>
    <row r="109" spans="1:31" hidden="1" x14ac:dyDescent="0.25">
      <c r="A109" t="s">
        <v>193</v>
      </c>
      <c r="B109" t="s">
        <v>194</v>
      </c>
      <c r="C109" s="6">
        <v>10.8</v>
      </c>
      <c r="D109" s="6">
        <v>2.6</v>
      </c>
      <c r="E109" t="s">
        <v>62</v>
      </c>
      <c r="F109" t="s">
        <v>195</v>
      </c>
      <c r="G109" t="s">
        <v>51</v>
      </c>
      <c r="H109" t="s">
        <v>34</v>
      </c>
      <c r="I109" s="6">
        <f>105000/32/8760</f>
        <v>0.37457191780821919</v>
      </c>
      <c r="J109" s="6">
        <v>0</v>
      </c>
      <c r="K109" s="6">
        <v>60</v>
      </c>
      <c r="L109" s="6">
        <v>999</v>
      </c>
      <c r="M109" s="6">
        <v>50</v>
      </c>
      <c r="N109" s="6">
        <v>999</v>
      </c>
      <c r="O109" s="6">
        <v>999</v>
      </c>
      <c r="P109" s="6" t="s">
        <v>688</v>
      </c>
      <c r="Q109" s="5">
        <v>40</v>
      </c>
      <c r="R109" s="5">
        <v>2025</v>
      </c>
      <c r="S109" s="6" t="s">
        <v>687</v>
      </c>
      <c r="T109" s="5">
        <v>66</v>
      </c>
      <c r="U109" s="5">
        <v>0</v>
      </c>
      <c r="V109" s="5">
        <v>0</v>
      </c>
      <c r="W109">
        <v>20</v>
      </c>
      <c r="X109" s="6">
        <v>7.6</v>
      </c>
      <c r="Y109" s="6">
        <v>6.45</v>
      </c>
      <c r="Z109" s="6">
        <v>62</v>
      </c>
      <c r="AA109" s="6">
        <v>12.5</v>
      </c>
      <c r="AB109" s="6">
        <v>12.5</v>
      </c>
      <c r="AC109" t="s">
        <v>206</v>
      </c>
      <c r="AD109" s="5">
        <v>0</v>
      </c>
      <c r="AE109" s="5">
        <v>0</v>
      </c>
    </row>
    <row r="110" spans="1:31" hidden="1" x14ac:dyDescent="0.25">
      <c r="A110" t="s">
        <v>197</v>
      </c>
      <c r="B110" t="s">
        <v>194</v>
      </c>
      <c r="C110" s="6">
        <v>10.8</v>
      </c>
      <c r="D110" s="6">
        <v>2.6</v>
      </c>
      <c r="E110" t="s">
        <v>62</v>
      </c>
      <c r="F110" t="s">
        <v>195</v>
      </c>
      <c r="G110" t="s">
        <v>51</v>
      </c>
      <c r="H110" t="s">
        <v>34</v>
      </c>
      <c r="I110" s="6">
        <f t="shared" ref="I110:I111" si="0">105000/32/8760</f>
        <v>0.37457191780821919</v>
      </c>
      <c r="J110" s="6">
        <v>0</v>
      </c>
      <c r="K110" s="6">
        <v>60</v>
      </c>
      <c r="L110" s="6">
        <v>999</v>
      </c>
      <c r="M110" s="6">
        <v>50</v>
      </c>
      <c r="N110" s="6">
        <v>999</v>
      </c>
      <c r="O110" s="6">
        <v>999</v>
      </c>
      <c r="P110" s="6" t="s">
        <v>688</v>
      </c>
      <c r="Q110" s="5">
        <v>40</v>
      </c>
      <c r="R110" s="5">
        <v>2025</v>
      </c>
      <c r="S110" s="6" t="s">
        <v>687</v>
      </c>
      <c r="T110" s="5">
        <v>66</v>
      </c>
      <c r="U110" s="5">
        <v>0</v>
      </c>
      <c r="V110" s="5">
        <v>0</v>
      </c>
      <c r="W110">
        <v>20</v>
      </c>
      <c r="X110" s="6">
        <v>7.6</v>
      </c>
      <c r="Y110" s="6">
        <v>6.45</v>
      </c>
      <c r="Z110" s="6">
        <v>62</v>
      </c>
      <c r="AA110" s="6">
        <v>12.5</v>
      </c>
      <c r="AB110" s="6">
        <v>12.5</v>
      </c>
      <c r="AC110" t="s">
        <v>206</v>
      </c>
      <c r="AD110" s="5">
        <v>0</v>
      </c>
      <c r="AE110" s="5">
        <v>0</v>
      </c>
    </row>
    <row r="111" spans="1:31" hidden="1" x14ac:dyDescent="0.25">
      <c r="A111" t="s">
        <v>198</v>
      </c>
      <c r="B111" t="s">
        <v>194</v>
      </c>
      <c r="C111" s="6">
        <v>10.8</v>
      </c>
      <c r="D111" s="6">
        <v>2.6</v>
      </c>
      <c r="E111" t="s">
        <v>62</v>
      </c>
      <c r="F111" t="s">
        <v>195</v>
      </c>
      <c r="G111" t="s">
        <v>51</v>
      </c>
      <c r="H111" t="s">
        <v>34</v>
      </c>
      <c r="I111" s="6">
        <f t="shared" si="0"/>
        <v>0.37457191780821919</v>
      </c>
      <c r="J111" s="6">
        <v>0</v>
      </c>
      <c r="K111" s="6">
        <v>60</v>
      </c>
      <c r="L111" s="6">
        <v>999</v>
      </c>
      <c r="M111" s="6">
        <v>50</v>
      </c>
      <c r="N111" s="6">
        <v>999</v>
      </c>
      <c r="O111" s="6">
        <v>999</v>
      </c>
      <c r="P111" s="6" t="s">
        <v>688</v>
      </c>
      <c r="Q111" s="5">
        <v>40</v>
      </c>
      <c r="R111" s="5">
        <v>2025</v>
      </c>
      <c r="S111" s="6" t="s">
        <v>687</v>
      </c>
      <c r="T111" s="5">
        <v>66</v>
      </c>
      <c r="U111" s="5">
        <v>0</v>
      </c>
      <c r="V111" s="5">
        <v>0</v>
      </c>
      <c r="W111">
        <v>20</v>
      </c>
      <c r="X111" s="6">
        <v>7.6</v>
      </c>
      <c r="Y111" s="6">
        <v>6.45</v>
      </c>
      <c r="Z111" s="6">
        <v>62</v>
      </c>
      <c r="AA111" s="6">
        <v>12.5</v>
      </c>
      <c r="AB111" s="6">
        <v>12.5</v>
      </c>
      <c r="AC111" t="s">
        <v>206</v>
      </c>
      <c r="AD111" s="5">
        <v>0</v>
      </c>
      <c r="AE111" s="5">
        <v>0</v>
      </c>
    </row>
    <row r="112" spans="1:31" hidden="1" x14ac:dyDescent="0.25">
      <c r="A112" t="s">
        <v>199</v>
      </c>
      <c r="B112" t="s">
        <v>194</v>
      </c>
      <c r="C112">
        <v>3.0399999618530269</v>
      </c>
      <c r="D112">
        <v>0</v>
      </c>
      <c r="E112" t="s">
        <v>32</v>
      </c>
      <c r="G112" t="s">
        <v>33</v>
      </c>
      <c r="H112" t="s">
        <v>34</v>
      </c>
      <c r="I112" s="5">
        <v>1</v>
      </c>
      <c r="J112" s="5">
        <v>2.5</v>
      </c>
      <c r="K112" s="5">
        <v>0</v>
      </c>
      <c r="L112" s="5">
        <v>3.0399999618530269</v>
      </c>
      <c r="M112" t="s">
        <v>35</v>
      </c>
      <c r="N112" s="5">
        <v>3.0399999618530269</v>
      </c>
      <c r="O112" t="s">
        <v>35</v>
      </c>
      <c r="P112" s="5" t="s">
        <v>36</v>
      </c>
      <c r="Q112" s="5">
        <v>40</v>
      </c>
      <c r="R112" s="5">
        <v>2025</v>
      </c>
      <c r="S112" s="5">
        <v>0</v>
      </c>
      <c r="T112" s="5">
        <v>0</v>
      </c>
      <c r="U112" s="5">
        <v>0</v>
      </c>
      <c r="V112" s="5">
        <v>0</v>
      </c>
      <c r="W112" t="s">
        <v>35</v>
      </c>
      <c r="X112" t="s">
        <v>35</v>
      </c>
      <c r="Y112" t="s">
        <v>35</v>
      </c>
      <c r="Z112" t="s">
        <v>35</v>
      </c>
      <c r="AA112" t="s">
        <v>35</v>
      </c>
      <c r="AB112" t="s">
        <v>35</v>
      </c>
      <c r="AC112" t="s">
        <v>35</v>
      </c>
      <c r="AD112" s="5">
        <v>0</v>
      </c>
      <c r="AE112" s="5">
        <v>0</v>
      </c>
    </row>
    <row r="113" spans="1:31" hidden="1" x14ac:dyDescent="0.25">
      <c r="A113" t="s">
        <v>200</v>
      </c>
      <c r="B113" t="s">
        <v>194</v>
      </c>
      <c r="C113">
        <v>9.0000003576278687E-2</v>
      </c>
      <c r="D113">
        <v>0</v>
      </c>
      <c r="E113" t="s">
        <v>38</v>
      </c>
      <c r="G113" t="s">
        <v>33</v>
      </c>
      <c r="H113" t="s">
        <v>34</v>
      </c>
      <c r="I113" s="5">
        <v>1</v>
      </c>
      <c r="J113" s="5">
        <v>2.5</v>
      </c>
      <c r="K113" s="5">
        <v>0</v>
      </c>
      <c r="L113" s="5">
        <v>9.0000003576278687E-2</v>
      </c>
      <c r="M113" t="s">
        <v>35</v>
      </c>
      <c r="N113" s="5">
        <v>9.0000003576278687E-2</v>
      </c>
      <c r="O113" t="s">
        <v>35</v>
      </c>
      <c r="P113" s="5" t="s">
        <v>36</v>
      </c>
      <c r="Q113" s="5">
        <v>40</v>
      </c>
      <c r="R113" s="5">
        <v>2025</v>
      </c>
      <c r="S113" s="5">
        <v>0</v>
      </c>
      <c r="T113" s="5">
        <v>0</v>
      </c>
      <c r="U113" s="5">
        <v>0</v>
      </c>
      <c r="V113" s="5">
        <v>0</v>
      </c>
      <c r="W113" t="s">
        <v>35</v>
      </c>
      <c r="X113" t="s">
        <v>35</v>
      </c>
      <c r="Y113" t="s">
        <v>35</v>
      </c>
      <c r="Z113" t="s">
        <v>35</v>
      </c>
      <c r="AA113" t="s">
        <v>35</v>
      </c>
      <c r="AB113" t="s">
        <v>35</v>
      </c>
      <c r="AC113" t="s">
        <v>35</v>
      </c>
      <c r="AD113" s="5">
        <v>0</v>
      </c>
      <c r="AE113" s="5">
        <v>0</v>
      </c>
    </row>
    <row r="114" spans="1:31" hidden="1" x14ac:dyDescent="0.25">
      <c r="A114" t="s">
        <v>201</v>
      </c>
      <c r="B114" t="s">
        <v>202</v>
      </c>
      <c r="C114" s="6">
        <v>40.6</v>
      </c>
      <c r="D114" s="6">
        <v>12</v>
      </c>
      <c r="E114" t="s">
        <v>62</v>
      </c>
      <c r="F114" t="s">
        <v>195</v>
      </c>
      <c r="G114" t="s">
        <v>51</v>
      </c>
      <c r="H114" t="s">
        <v>34</v>
      </c>
      <c r="I114" s="6">
        <f>199000/40/8760</f>
        <v>0.56792237442922378</v>
      </c>
      <c r="J114" s="6">
        <v>0</v>
      </c>
      <c r="K114" s="6">
        <v>60</v>
      </c>
      <c r="L114" s="6">
        <v>999</v>
      </c>
      <c r="M114" s="6">
        <v>100</v>
      </c>
      <c r="N114" s="6">
        <v>999</v>
      </c>
      <c r="O114" s="6">
        <v>999</v>
      </c>
      <c r="P114" s="6" t="s">
        <v>688</v>
      </c>
      <c r="Q114" s="5">
        <v>40</v>
      </c>
      <c r="R114" s="5">
        <v>2025</v>
      </c>
      <c r="S114" s="6" t="s">
        <v>687</v>
      </c>
      <c r="T114" s="5">
        <v>66</v>
      </c>
      <c r="U114" s="5">
        <v>0</v>
      </c>
      <c r="V114" s="5">
        <v>0</v>
      </c>
      <c r="W114">
        <v>20</v>
      </c>
      <c r="X114" s="6">
        <v>5.92</v>
      </c>
      <c r="Y114" s="6">
        <v>4.54</v>
      </c>
      <c r="Z114" s="6">
        <v>105</v>
      </c>
      <c r="AA114" s="6">
        <v>30</v>
      </c>
      <c r="AB114" s="6">
        <v>0.8</v>
      </c>
      <c r="AC114" t="s">
        <v>196</v>
      </c>
      <c r="AD114" s="5">
        <v>0</v>
      </c>
      <c r="AE114" s="5">
        <v>0</v>
      </c>
    </row>
    <row r="115" spans="1:31" hidden="1" x14ac:dyDescent="0.25">
      <c r="A115" t="s">
        <v>203</v>
      </c>
      <c r="B115" t="s">
        <v>202</v>
      </c>
      <c r="C115" s="6">
        <v>13.6</v>
      </c>
      <c r="D115" s="6">
        <v>3.5</v>
      </c>
      <c r="E115" t="s">
        <v>62</v>
      </c>
      <c r="F115" t="s">
        <v>195</v>
      </c>
      <c r="G115" t="s">
        <v>51</v>
      </c>
      <c r="H115" t="s">
        <v>34</v>
      </c>
      <c r="I115" s="6">
        <f t="shared" ref="I115:I117" si="1">150000/30/8760</f>
        <v>0.57077625570776258</v>
      </c>
      <c r="J115" s="6">
        <v>0</v>
      </c>
      <c r="K115" s="6">
        <v>60</v>
      </c>
      <c r="L115" s="6">
        <v>999</v>
      </c>
      <c r="M115" s="6">
        <v>100</v>
      </c>
      <c r="N115" s="6">
        <v>999</v>
      </c>
      <c r="O115" s="6">
        <v>999</v>
      </c>
      <c r="P115" s="6" t="s">
        <v>688</v>
      </c>
      <c r="Q115" s="5">
        <v>40</v>
      </c>
      <c r="R115" s="5">
        <v>2025</v>
      </c>
      <c r="S115" s="6" t="s">
        <v>687</v>
      </c>
      <c r="T115" s="5">
        <v>66</v>
      </c>
      <c r="U115" s="5">
        <v>0</v>
      </c>
      <c r="V115" s="5">
        <v>0</v>
      </c>
      <c r="W115">
        <v>20</v>
      </c>
      <c r="X115" s="6">
        <v>5.92</v>
      </c>
      <c r="Y115" s="6">
        <v>4.54</v>
      </c>
      <c r="Z115" s="6">
        <v>34.200000000000003</v>
      </c>
      <c r="AA115" s="6">
        <v>13.2</v>
      </c>
      <c r="AB115" s="6">
        <v>0.8</v>
      </c>
      <c r="AC115" t="s">
        <v>196</v>
      </c>
      <c r="AD115" s="5">
        <v>0</v>
      </c>
      <c r="AE115" s="5">
        <v>0</v>
      </c>
    </row>
    <row r="116" spans="1:31" hidden="1" x14ac:dyDescent="0.25">
      <c r="A116" t="s">
        <v>204</v>
      </c>
      <c r="B116" t="s">
        <v>202</v>
      </c>
      <c r="C116" s="6">
        <v>13.6</v>
      </c>
      <c r="D116" s="6">
        <v>3.5</v>
      </c>
      <c r="E116" t="s">
        <v>62</v>
      </c>
      <c r="F116" t="s">
        <v>195</v>
      </c>
      <c r="G116" t="s">
        <v>51</v>
      </c>
      <c r="H116" t="s">
        <v>34</v>
      </c>
      <c r="I116" s="6">
        <f t="shared" si="1"/>
        <v>0.57077625570776258</v>
      </c>
      <c r="J116" s="6">
        <v>0</v>
      </c>
      <c r="K116" s="6">
        <v>60</v>
      </c>
      <c r="L116" s="6">
        <v>999</v>
      </c>
      <c r="M116" s="6">
        <v>100</v>
      </c>
      <c r="N116" s="6">
        <v>999</v>
      </c>
      <c r="O116" s="6">
        <v>999</v>
      </c>
      <c r="P116" s="6" t="s">
        <v>688</v>
      </c>
      <c r="Q116" s="5">
        <v>40</v>
      </c>
      <c r="R116" s="5">
        <v>2025</v>
      </c>
      <c r="S116" s="6" t="s">
        <v>687</v>
      </c>
      <c r="T116" s="5">
        <v>66</v>
      </c>
      <c r="U116" s="5">
        <v>0</v>
      </c>
      <c r="V116" s="5">
        <v>0</v>
      </c>
      <c r="W116">
        <v>20</v>
      </c>
      <c r="X116" s="6">
        <v>5.92</v>
      </c>
      <c r="Y116" s="6">
        <v>4.54</v>
      </c>
      <c r="Z116" s="6">
        <v>34.200000000000003</v>
      </c>
      <c r="AA116" s="6">
        <v>13.2</v>
      </c>
      <c r="AB116" s="6">
        <v>0.8</v>
      </c>
      <c r="AC116" t="s">
        <v>196</v>
      </c>
      <c r="AD116" s="5">
        <v>0</v>
      </c>
      <c r="AE116" s="5">
        <v>0</v>
      </c>
    </row>
    <row r="117" spans="1:31" hidden="1" x14ac:dyDescent="0.25">
      <c r="A117" t="s">
        <v>205</v>
      </c>
      <c r="B117" t="s">
        <v>202</v>
      </c>
      <c r="C117" s="6">
        <v>13.6</v>
      </c>
      <c r="D117" s="6">
        <v>3.5</v>
      </c>
      <c r="E117" t="s">
        <v>62</v>
      </c>
      <c r="F117" t="s">
        <v>195</v>
      </c>
      <c r="G117" t="s">
        <v>51</v>
      </c>
      <c r="H117" t="s">
        <v>34</v>
      </c>
      <c r="I117" s="6">
        <f t="shared" si="1"/>
        <v>0.57077625570776258</v>
      </c>
      <c r="J117" s="6">
        <v>0</v>
      </c>
      <c r="K117" s="6">
        <v>60</v>
      </c>
      <c r="L117" s="6">
        <v>999</v>
      </c>
      <c r="M117" s="6">
        <v>100</v>
      </c>
      <c r="N117" s="6">
        <v>999</v>
      </c>
      <c r="O117" s="6">
        <v>999</v>
      </c>
      <c r="P117" s="6" t="s">
        <v>688</v>
      </c>
      <c r="Q117" s="5">
        <v>40</v>
      </c>
      <c r="R117" s="5">
        <v>2025</v>
      </c>
      <c r="S117" s="6" t="s">
        <v>687</v>
      </c>
      <c r="T117" s="5">
        <v>66</v>
      </c>
      <c r="U117" s="5">
        <v>0</v>
      </c>
      <c r="V117" s="5">
        <v>0</v>
      </c>
      <c r="W117">
        <v>20</v>
      </c>
      <c r="X117" s="6">
        <v>5.92</v>
      </c>
      <c r="Y117" s="6">
        <v>4.54</v>
      </c>
      <c r="Z117" s="6">
        <v>34.200000000000003</v>
      </c>
      <c r="AA117" s="6">
        <v>13.2</v>
      </c>
      <c r="AB117" s="6">
        <v>0.8</v>
      </c>
      <c r="AC117" t="s">
        <v>196</v>
      </c>
      <c r="AD117" s="5">
        <v>0</v>
      </c>
      <c r="AE117" s="5">
        <v>0</v>
      </c>
    </row>
    <row r="118" spans="1:31" hidden="1" x14ac:dyDescent="0.25">
      <c r="A118" t="s">
        <v>206</v>
      </c>
      <c r="B118" t="s">
        <v>207</v>
      </c>
      <c r="C118" s="6">
        <v>20</v>
      </c>
      <c r="D118" s="6">
        <v>5</v>
      </c>
      <c r="E118" t="s">
        <v>62</v>
      </c>
      <c r="F118" t="s">
        <v>195</v>
      </c>
      <c r="G118" t="s">
        <v>51</v>
      </c>
      <c r="H118" t="s">
        <v>34</v>
      </c>
      <c r="I118" s="6">
        <f>116000/20/8760</f>
        <v>0.66210045662100458</v>
      </c>
      <c r="J118" s="6">
        <v>0</v>
      </c>
      <c r="K118" s="6">
        <v>60</v>
      </c>
      <c r="L118" s="6">
        <v>999</v>
      </c>
      <c r="M118" s="6">
        <v>100</v>
      </c>
      <c r="N118" s="6">
        <v>999</v>
      </c>
      <c r="O118" s="6">
        <v>999</v>
      </c>
      <c r="P118" s="6" t="s">
        <v>688</v>
      </c>
      <c r="Q118" s="5">
        <v>40</v>
      </c>
      <c r="R118" s="5">
        <v>2025</v>
      </c>
      <c r="S118" s="6" t="s">
        <v>687</v>
      </c>
      <c r="T118" s="5">
        <v>66</v>
      </c>
      <c r="U118" s="5">
        <v>0</v>
      </c>
      <c r="V118" s="5">
        <v>0</v>
      </c>
      <c r="W118">
        <v>20</v>
      </c>
      <c r="X118" s="6">
        <v>0.95</v>
      </c>
      <c r="Y118" s="6">
        <v>0.43</v>
      </c>
      <c r="Z118" s="6">
        <v>105</v>
      </c>
      <c r="AA118" s="6">
        <v>28</v>
      </c>
      <c r="AB118" s="5">
        <v>0</v>
      </c>
      <c r="AC118" t="s">
        <v>201</v>
      </c>
      <c r="AD118" s="5">
        <v>0</v>
      </c>
      <c r="AE118" s="5">
        <v>0</v>
      </c>
    </row>
    <row r="119" spans="1:31" hidden="1" x14ac:dyDescent="0.25">
      <c r="A119" t="s">
        <v>208</v>
      </c>
      <c r="B119" t="s">
        <v>207</v>
      </c>
      <c r="C119" s="6">
        <v>8.5</v>
      </c>
      <c r="D119" s="6">
        <v>2</v>
      </c>
      <c r="E119" t="s">
        <v>62</v>
      </c>
      <c r="F119" t="s">
        <v>195</v>
      </c>
      <c r="G119" t="s">
        <v>51</v>
      </c>
      <c r="H119" t="s">
        <v>34</v>
      </c>
      <c r="I119" s="6">
        <f t="shared" ref="I119:I120" si="2">80000/15/8760</f>
        <v>0.60882800608828003</v>
      </c>
      <c r="J119" s="6">
        <v>0</v>
      </c>
      <c r="K119" s="6">
        <v>60</v>
      </c>
      <c r="L119" s="6">
        <v>999</v>
      </c>
      <c r="M119" s="6">
        <v>100</v>
      </c>
      <c r="N119" s="6">
        <v>999</v>
      </c>
      <c r="O119" s="6">
        <v>999</v>
      </c>
      <c r="P119" s="6" t="s">
        <v>688</v>
      </c>
      <c r="Q119" s="5">
        <v>40</v>
      </c>
      <c r="R119" s="5">
        <v>2025</v>
      </c>
      <c r="S119" s="6" t="s">
        <v>687</v>
      </c>
      <c r="T119" s="5">
        <v>66</v>
      </c>
      <c r="U119" s="5">
        <v>0</v>
      </c>
      <c r="V119" s="5">
        <v>0</v>
      </c>
      <c r="W119">
        <v>20</v>
      </c>
      <c r="X119" s="6">
        <v>0.95</v>
      </c>
      <c r="Y119" s="6">
        <v>0.43</v>
      </c>
      <c r="Z119" s="6">
        <v>40</v>
      </c>
      <c r="AA119" s="6">
        <v>12</v>
      </c>
      <c r="AB119" s="5">
        <v>0</v>
      </c>
      <c r="AC119" t="s">
        <v>201</v>
      </c>
      <c r="AD119" s="5">
        <v>0</v>
      </c>
      <c r="AE119" s="5">
        <v>0</v>
      </c>
    </row>
    <row r="120" spans="1:31" hidden="1" x14ac:dyDescent="0.25">
      <c r="A120" t="s">
        <v>209</v>
      </c>
      <c r="B120" t="s">
        <v>207</v>
      </c>
      <c r="C120" s="6">
        <v>8.5</v>
      </c>
      <c r="D120" s="6">
        <v>2</v>
      </c>
      <c r="E120" t="s">
        <v>62</v>
      </c>
      <c r="F120" t="s">
        <v>195</v>
      </c>
      <c r="G120" t="s">
        <v>51</v>
      </c>
      <c r="H120" t="s">
        <v>34</v>
      </c>
      <c r="I120" s="6">
        <f t="shared" si="2"/>
        <v>0.60882800608828003</v>
      </c>
      <c r="J120" s="6">
        <v>0</v>
      </c>
      <c r="K120" s="6">
        <v>60</v>
      </c>
      <c r="L120" s="6">
        <v>999</v>
      </c>
      <c r="M120" s="6">
        <v>100</v>
      </c>
      <c r="N120" s="6">
        <v>999</v>
      </c>
      <c r="O120" s="6">
        <v>999</v>
      </c>
      <c r="P120" s="6" t="s">
        <v>688</v>
      </c>
      <c r="Q120" s="5">
        <v>40</v>
      </c>
      <c r="R120" s="5">
        <v>2025</v>
      </c>
      <c r="S120" s="6" t="s">
        <v>687</v>
      </c>
      <c r="T120" s="5">
        <v>66</v>
      </c>
      <c r="U120" s="5">
        <v>0</v>
      </c>
      <c r="V120" s="5">
        <v>0</v>
      </c>
      <c r="W120">
        <v>20</v>
      </c>
      <c r="X120" s="6">
        <v>0.95</v>
      </c>
      <c r="Y120" s="6">
        <v>0.43</v>
      </c>
      <c r="Z120" s="6">
        <v>40</v>
      </c>
      <c r="AA120" s="6">
        <v>12</v>
      </c>
      <c r="AB120" s="5">
        <v>0</v>
      </c>
      <c r="AC120" t="s">
        <v>201</v>
      </c>
      <c r="AD120" s="5">
        <v>0</v>
      </c>
      <c r="AE120" s="5">
        <v>0</v>
      </c>
    </row>
    <row r="121" spans="1:31" hidden="1" x14ac:dyDescent="0.25">
      <c r="A121" t="s">
        <v>210</v>
      </c>
      <c r="B121" t="s">
        <v>207</v>
      </c>
      <c r="C121">
        <v>15.340000152587891</v>
      </c>
      <c r="D121">
        <v>0</v>
      </c>
      <c r="E121" t="s">
        <v>71</v>
      </c>
      <c r="G121" t="s">
        <v>33</v>
      </c>
      <c r="H121" t="s">
        <v>34</v>
      </c>
      <c r="I121" s="5">
        <v>1</v>
      </c>
      <c r="J121" s="5">
        <v>2.5</v>
      </c>
      <c r="K121" s="5">
        <v>0</v>
      </c>
      <c r="L121" s="5">
        <v>15.340000152587891</v>
      </c>
      <c r="M121" t="s">
        <v>35</v>
      </c>
      <c r="N121" s="5">
        <v>15.340000152587891</v>
      </c>
      <c r="O121" t="s">
        <v>35</v>
      </c>
      <c r="P121" s="5" t="s">
        <v>36</v>
      </c>
      <c r="Q121" s="5">
        <v>40</v>
      </c>
      <c r="R121" s="5">
        <v>2025</v>
      </c>
      <c r="S121" s="5">
        <v>0</v>
      </c>
      <c r="T121" s="5">
        <v>0</v>
      </c>
      <c r="U121" s="5">
        <v>0</v>
      </c>
      <c r="V121" s="5">
        <v>0</v>
      </c>
      <c r="W121" t="s">
        <v>35</v>
      </c>
      <c r="X121" t="s">
        <v>35</v>
      </c>
      <c r="Y121" t="s">
        <v>35</v>
      </c>
      <c r="Z121" t="s">
        <v>35</v>
      </c>
      <c r="AA121" t="s">
        <v>35</v>
      </c>
      <c r="AB121" t="s">
        <v>35</v>
      </c>
      <c r="AC121" t="s">
        <v>35</v>
      </c>
      <c r="AD121" s="5">
        <v>0</v>
      </c>
      <c r="AE121" s="5">
        <v>0</v>
      </c>
    </row>
    <row r="122" spans="1:31" hidden="1" x14ac:dyDescent="0.25">
      <c r="A122" t="s">
        <v>211</v>
      </c>
      <c r="B122" t="s">
        <v>207</v>
      </c>
      <c r="C122">
        <v>9.0000003576278687E-2</v>
      </c>
      <c r="D122">
        <v>0</v>
      </c>
      <c r="E122" t="s">
        <v>38</v>
      </c>
      <c r="G122" t="s">
        <v>33</v>
      </c>
      <c r="H122" t="s">
        <v>34</v>
      </c>
      <c r="I122" s="5">
        <v>1</v>
      </c>
      <c r="J122" s="5">
        <v>2.5</v>
      </c>
      <c r="K122" s="5">
        <v>0</v>
      </c>
      <c r="L122" s="5">
        <v>9.0000003576278687E-2</v>
      </c>
      <c r="M122" t="s">
        <v>35</v>
      </c>
      <c r="N122" s="5">
        <v>9.0000003576278687E-2</v>
      </c>
      <c r="O122" t="s">
        <v>35</v>
      </c>
      <c r="P122" s="5" t="s">
        <v>36</v>
      </c>
      <c r="Q122" s="5">
        <v>40</v>
      </c>
      <c r="R122" s="5">
        <v>2025</v>
      </c>
      <c r="S122" s="5">
        <v>0</v>
      </c>
      <c r="T122" s="5">
        <v>0</v>
      </c>
      <c r="U122" s="5">
        <v>0</v>
      </c>
      <c r="V122" s="5">
        <v>0</v>
      </c>
      <c r="W122" t="s">
        <v>35</v>
      </c>
      <c r="X122" t="s">
        <v>35</v>
      </c>
      <c r="Y122" t="s">
        <v>35</v>
      </c>
      <c r="Z122" t="s">
        <v>35</v>
      </c>
      <c r="AA122" t="s">
        <v>35</v>
      </c>
      <c r="AB122" t="s">
        <v>35</v>
      </c>
      <c r="AC122" t="s">
        <v>35</v>
      </c>
      <c r="AD122" s="5">
        <v>0</v>
      </c>
      <c r="AE122" s="5">
        <v>0</v>
      </c>
    </row>
    <row r="123" spans="1:31" hidden="1" x14ac:dyDescent="0.25">
      <c r="A123" t="s">
        <v>212</v>
      </c>
      <c r="B123" t="s">
        <v>207</v>
      </c>
      <c r="C123">
        <v>3.1800003051757808</v>
      </c>
      <c r="D123">
        <v>0</v>
      </c>
      <c r="E123" t="s">
        <v>38</v>
      </c>
      <c r="G123" t="s">
        <v>33</v>
      </c>
      <c r="H123" t="s">
        <v>34</v>
      </c>
      <c r="I123" s="5">
        <v>1</v>
      </c>
      <c r="J123" s="5">
        <v>2.5</v>
      </c>
      <c r="K123" s="5">
        <v>0</v>
      </c>
      <c r="L123" s="5">
        <v>3.1800003051757808</v>
      </c>
      <c r="M123" t="s">
        <v>35</v>
      </c>
      <c r="N123" s="5">
        <v>3.1800003051757808</v>
      </c>
      <c r="O123" t="s">
        <v>35</v>
      </c>
      <c r="P123" s="5" t="s">
        <v>36</v>
      </c>
      <c r="Q123" s="5">
        <v>40</v>
      </c>
      <c r="R123" s="5">
        <v>2025</v>
      </c>
      <c r="S123" s="5">
        <v>0</v>
      </c>
      <c r="T123" s="5">
        <v>0</v>
      </c>
      <c r="U123" s="5">
        <v>0</v>
      </c>
      <c r="V123" s="5">
        <v>0</v>
      </c>
      <c r="W123" t="s">
        <v>35</v>
      </c>
      <c r="X123" t="s">
        <v>35</v>
      </c>
      <c r="Y123" t="s">
        <v>35</v>
      </c>
      <c r="Z123" t="s">
        <v>35</v>
      </c>
      <c r="AA123" t="s">
        <v>35</v>
      </c>
      <c r="AB123" t="s">
        <v>35</v>
      </c>
      <c r="AC123" t="s">
        <v>35</v>
      </c>
      <c r="AD123" s="5">
        <v>0</v>
      </c>
      <c r="AE123" s="5">
        <v>0</v>
      </c>
    </row>
    <row r="124" spans="1:31" hidden="1" x14ac:dyDescent="0.25">
      <c r="A124" t="s">
        <v>213</v>
      </c>
      <c r="B124" t="s">
        <v>214</v>
      </c>
      <c r="C124" s="6">
        <v>18.5</v>
      </c>
      <c r="D124" s="6">
        <v>8</v>
      </c>
      <c r="E124" t="s">
        <v>62</v>
      </c>
      <c r="F124" t="s">
        <v>215</v>
      </c>
      <c r="G124" t="s">
        <v>51</v>
      </c>
      <c r="H124" t="s">
        <v>34</v>
      </c>
      <c r="I124" s="6">
        <f>247000/55.6/8760</f>
        <v>0.50712854374035021</v>
      </c>
      <c r="J124" s="6">
        <v>0</v>
      </c>
      <c r="K124" s="6">
        <v>60</v>
      </c>
      <c r="L124" s="6">
        <v>999</v>
      </c>
      <c r="M124" s="6">
        <v>20</v>
      </c>
      <c r="N124" s="6">
        <v>999</v>
      </c>
      <c r="O124" s="6">
        <v>999</v>
      </c>
      <c r="P124" s="6" t="s">
        <v>688</v>
      </c>
      <c r="Q124" s="5">
        <v>40</v>
      </c>
      <c r="R124" s="5">
        <v>2025</v>
      </c>
      <c r="S124" s="6" t="s">
        <v>687</v>
      </c>
      <c r="T124" s="5">
        <v>33.5</v>
      </c>
      <c r="U124" s="5">
        <v>0</v>
      </c>
      <c r="V124" s="5">
        <v>0</v>
      </c>
      <c r="W124">
        <v>13.73</v>
      </c>
      <c r="X124" s="6">
        <v>1.91</v>
      </c>
      <c r="Y124" s="6">
        <v>0</v>
      </c>
      <c r="Z124" s="6">
        <v>183.3</v>
      </c>
      <c r="AA124" s="6">
        <v>60</v>
      </c>
      <c r="AB124" s="5">
        <v>0</v>
      </c>
      <c r="AC124" t="s">
        <v>240</v>
      </c>
      <c r="AD124" s="5">
        <v>0</v>
      </c>
      <c r="AE124" s="5">
        <v>0</v>
      </c>
    </row>
    <row r="125" spans="1:31" hidden="1" x14ac:dyDescent="0.25">
      <c r="A125" t="s">
        <v>217</v>
      </c>
      <c r="B125" t="s">
        <v>214</v>
      </c>
      <c r="C125" s="6">
        <v>18.5</v>
      </c>
      <c r="D125" s="6">
        <v>8</v>
      </c>
      <c r="E125" t="s">
        <v>62</v>
      </c>
      <c r="F125" t="s">
        <v>215</v>
      </c>
      <c r="G125" t="s">
        <v>51</v>
      </c>
      <c r="H125" t="s">
        <v>34</v>
      </c>
      <c r="I125" s="6">
        <f t="shared" ref="I125:I126" si="3">247000/55.6/8760</f>
        <v>0.50712854374035021</v>
      </c>
      <c r="J125" s="6">
        <v>0</v>
      </c>
      <c r="K125" s="6">
        <v>60</v>
      </c>
      <c r="L125" s="6">
        <v>999</v>
      </c>
      <c r="M125" s="6">
        <v>20</v>
      </c>
      <c r="N125" s="6">
        <v>999</v>
      </c>
      <c r="O125" s="6">
        <v>999</v>
      </c>
      <c r="P125" s="6" t="s">
        <v>688</v>
      </c>
      <c r="Q125" s="5">
        <v>40</v>
      </c>
      <c r="R125" s="5">
        <v>2025</v>
      </c>
      <c r="S125" s="6" t="s">
        <v>687</v>
      </c>
      <c r="T125" s="5">
        <v>33.5</v>
      </c>
      <c r="U125" s="5">
        <v>0</v>
      </c>
      <c r="V125" s="5">
        <v>0</v>
      </c>
      <c r="W125">
        <v>13.73</v>
      </c>
      <c r="X125" s="6">
        <v>1.91</v>
      </c>
      <c r="Y125" s="6">
        <v>0</v>
      </c>
      <c r="Z125" s="6">
        <v>183.3</v>
      </c>
      <c r="AA125" s="6">
        <v>60</v>
      </c>
      <c r="AB125" s="5">
        <v>0</v>
      </c>
      <c r="AC125" t="s">
        <v>240</v>
      </c>
      <c r="AD125" s="5">
        <v>0</v>
      </c>
      <c r="AE125" s="5">
        <v>0</v>
      </c>
    </row>
    <row r="126" spans="1:31" hidden="1" x14ac:dyDescent="0.25">
      <c r="A126" t="s">
        <v>218</v>
      </c>
      <c r="B126" t="s">
        <v>214</v>
      </c>
      <c r="C126" s="6">
        <v>18.5</v>
      </c>
      <c r="D126" s="6">
        <v>8</v>
      </c>
      <c r="E126" t="s">
        <v>62</v>
      </c>
      <c r="F126" t="s">
        <v>215</v>
      </c>
      <c r="G126" t="s">
        <v>51</v>
      </c>
      <c r="H126" t="s">
        <v>34</v>
      </c>
      <c r="I126" s="6">
        <f t="shared" si="3"/>
        <v>0.50712854374035021</v>
      </c>
      <c r="J126" s="6">
        <v>0</v>
      </c>
      <c r="K126" s="6">
        <v>60</v>
      </c>
      <c r="L126" s="6">
        <v>999</v>
      </c>
      <c r="M126" s="6">
        <v>20</v>
      </c>
      <c r="N126" s="6">
        <v>999</v>
      </c>
      <c r="O126" s="6">
        <v>999</v>
      </c>
      <c r="P126" s="6" t="s">
        <v>688</v>
      </c>
      <c r="Q126" s="5">
        <v>40</v>
      </c>
      <c r="R126" s="5">
        <v>2025</v>
      </c>
      <c r="S126" s="6" t="s">
        <v>687</v>
      </c>
      <c r="T126" s="5">
        <v>33.5</v>
      </c>
      <c r="U126" s="5">
        <v>0</v>
      </c>
      <c r="V126" s="5">
        <v>0</v>
      </c>
      <c r="W126">
        <v>13.73</v>
      </c>
      <c r="X126" s="6">
        <v>1.91</v>
      </c>
      <c r="Y126" s="6">
        <v>0</v>
      </c>
      <c r="Z126" s="6">
        <v>183.3</v>
      </c>
      <c r="AA126" s="6">
        <v>60</v>
      </c>
      <c r="AB126" s="5">
        <v>0</v>
      </c>
      <c r="AC126" t="s">
        <v>240</v>
      </c>
      <c r="AD126" s="5">
        <v>0</v>
      </c>
      <c r="AE126" s="5">
        <v>0</v>
      </c>
    </row>
    <row r="127" spans="1:31" hidden="1" x14ac:dyDescent="0.25">
      <c r="A127" t="s">
        <v>219</v>
      </c>
      <c r="B127" t="s">
        <v>220</v>
      </c>
      <c r="C127" s="6">
        <v>24.1</v>
      </c>
      <c r="D127" s="6">
        <v>7</v>
      </c>
      <c r="E127" t="s">
        <v>62</v>
      </c>
      <c r="F127" t="s">
        <v>215</v>
      </c>
      <c r="G127" t="s">
        <v>51</v>
      </c>
      <c r="H127" t="s">
        <v>34</v>
      </c>
      <c r="I127" s="6">
        <f t="shared" ref="I127:I129" si="4">297000/72.3/8760</f>
        <v>0.46893650883874272</v>
      </c>
      <c r="J127" s="6">
        <v>0</v>
      </c>
      <c r="K127" s="6">
        <v>60</v>
      </c>
      <c r="L127" s="6">
        <v>999</v>
      </c>
      <c r="M127" s="6">
        <v>20</v>
      </c>
      <c r="N127" s="6">
        <v>999</v>
      </c>
      <c r="O127" s="6">
        <v>999</v>
      </c>
      <c r="P127" s="6" t="s">
        <v>688</v>
      </c>
      <c r="Q127" s="5">
        <v>40</v>
      </c>
      <c r="R127" s="5">
        <v>2025</v>
      </c>
      <c r="S127" s="6" t="s">
        <v>687</v>
      </c>
      <c r="T127" s="5">
        <v>33.5</v>
      </c>
      <c r="U127" s="5">
        <v>0</v>
      </c>
      <c r="V127" s="5">
        <v>0</v>
      </c>
      <c r="W127">
        <v>17.41</v>
      </c>
      <c r="X127" s="6">
        <v>2.23</v>
      </c>
      <c r="Y127" s="6">
        <v>0</v>
      </c>
      <c r="Z127" s="6">
        <v>183.3</v>
      </c>
      <c r="AA127" s="6">
        <v>50</v>
      </c>
      <c r="AB127" s="5">
        <v>0</v>
      </c>
      <c r="AC127" t="s">
        <v>218</v>
      </c>
      <c r="AD127" s="5">
        <v>0</v>
      </c>
      <c r="AE127" s="5">
        <v>0</v>
      </c>
    </row>
    <row r="128" spans="1:31" hidden="1" x14ac:dyDescent="0.25">
      <c r="A128" t="s">
        <v>221</v>
      </c>
      <c r="B128" t="s">
        <v>220</v>
      </c>
      <c r="C128" s="6">
        <v>24.1</v>
      </c>
      <c r="D128" s="6">
        <v>7</v>
      </c>
      <c r="E128" t="s">
        <v>62</v>
      </c>
      <c r="F128" t="s">
        <v>215</v>
      </c>
      <c r="G128" t="s">
        <v>51</v>
      </c>
      <c r="H128" t="s">
        <v>34</v>
      </c>
      <c r="I128" s="6">
        <f t="shared" si="4"/>
        <v>0.46893650883874272</v>
      </c>
      <c r="J128" s="6">
        <v>0</v>
      </c>
      <c r="K128" s="6">
        <v>60</v>
      </c>
      <c r="L128" s="6">
        <v>999</v>
      </c>
      <c r="M128" s="6">
        <v>20</v>
      </c>
      <c r="N128" s="6">
        <v>999</v>
      </c>
      <c r="O128" s="6">
        <v>999</v>
      </c>
      <c r="P128" s="6" t="s">
        <v>688</v>
      </c>
      <c r="Q128" s="5">
        <v>40</v>
      </c>
      <c r="R128" s="5">
        <v>2025</v>
      </c>
      <c r="S128" s="6" t="s">
        <v>687</v>
      </c>
      <c r="T128" s="5">
        <v>33.5</v>
      </c>
      <c r="U128" s="5">
        <v>0</v>
      </c>
      <c r="V128" s="5">
        <v>0</v>
      </c>
      <c r="W128">
        <v>17.41</v>
      </c>
      <c r="X128" s="6">
        <v>2.23</v>
      </c>
      <c r="Y128" s="6">
        <v>0</v>
      </c>
      <c r="Z128" s="6">
        <v>183.3</v>
      </c>
      <c r="AA128" s="6">
        <v>50</v>
      </c>
      <c r="AB128" s="5">
        <v>0</v>
      </c>
      <c r="AC128" t="s">
        <v>218</v>
      </c>
      <c r="AD128" s="5">
        <v>0</v>
      </c>
      <c r="AE128" s="5">
        <v>0</v>
      </c>
    </row>
    <row r="129" spans="1:31" hidden="1" x14ac:dyDescent="0.25">
      <c r="A129" t="s">
        <v>222</v>
      </c>
      <c r="B129" t="s">
        <v>220</v>
      </c>
      <c r="C129" s="6">
        <v>24.1</v>
      </c>
      <c r="D129" s="6">
        <v>7</v>
      </c>
      <c r="E129" t="s">
        <v>62</v>
      </c>
      <c r="F129" t="s">
        <v>215</v>
      </c>
      <c r="G129" t="s">
        <v>51</v>
      </c>
      <c r="H129" t="s">
        <v>34</v>
      </c>
      <c r="I129" s="6">
        <f t="shared" si="4"/>
        <v>0.46893650883874272</v>
      </c>
      <c r="J129" s="6">
        <v>0</v>
      </c>
      <c r="K129" s="6">
        <v>60</v>
      </c>
      <c r="L129" s="6">
        <v>999</v>
      </c>
      <c r="M129" s="6">
        <v>20</v>
      </c>
      <c r="N129" s="6">
        <v>999</v>
      </c>
      <c r="O129" s="6">
        <v>999</v>
      </c>
      <c r="P129" s="6" t="s">
        <v>688</v>
      </c>
      <c r="Q129" s="5">
        <v>40</v>
      </c>
      <c r="R129" s="5">
        <v>2025</v>
      </c>
      <c r="S129" s="6" t="s">
        <v>687</v>
      </c>
      <c r="T129" s="5">
        <v>33.5</v>
      </c>
      <c r="U129" s="5">
        <v>0</v>
      </c>
      <c r="V129" s="5">
        <v>0</v>
      </c>
      <c r="W129">
        <v>17.41</v>
      </c>
      <c r="X129" s="6">
        <v>2.23</v>
      </c>
      <c r="Y129" s="6">
        <v>0</v>
      </c>
      <c r="Z129" s="6">
        <v>183.3</v>
      </c>
      <c r="AA129" s="6">
        <v>50</v>
      </c>
      <c r="AB129" s="5">
        <v>0</v>
      </c>
      <c r="AC129" t="s">
        <v>218</v>
      </c>
      <c r="AD129" s="5">
        <v>0</v>
      </c>
      <c r="AE129" s="5">
        <v>0</v>
      </c>
    </row>
    <row r="130" spans="1:31" hidden="1" x14ac:dyDescent="0.25">
      <c r="A130" t="s">
        <v>223</v>
      </c>
      <c r="B130" t="s">
        <v>224</v>
      </c>
      <c r="C130" s="6">
        <v>24</v>
      </c>
      <c r="D130" s="6">
        <v>7</v>
      </c>
      <c r="E130" t="s">
        <v>62</v>
      </c>
      <c r="F130" t="s">
        <v>215</v>
      </c>
      <c r="G130" t="s">
        <v>51</v>
      </c>
      <c r="H130" t="s">
        <v>34</v>
      </c>
      <c r="I130" s="6">
        <f t="shared" ref="I130:I132" si="5">305000/73.2/8760</f>
        <v>0.47564687975646874</v>
      </c>
      <c r="J130" s="6">
        <v>0</v>
      </c>
      <c r="K130" s="6">
        <v>60</v>
      </c>
      <c r="L130" s="6">
        <v>999</v>
      </c>
      <c r="M130" s="6">
        <v>20</v>
      </c>
      <c r="N130" s="6">
        <v>999</v>
      </c>
      <c r="O130" s="6">
        <v>999</v>
      </c>
      <c r="P130" s="6" t="s">
        <v>688</v>
      </c>
      <c r="Q130" s="5">
        <v>40</v>
      </c>
      <c r="R130" s="5">
        <v>2025</v>
      </c>
      <c r="S130" s="6" t="s">
        <v>687</v>
      </c>
      <c r="T130" s="5">
        <v>33.5</v>
      </c>
      <c r="U130" s="5">
        <v>0</v>
      </c>
      <c r="V130" s="5">
        <v>0</v>
      </c>
      <c r="W130">
        <v>17.420000000000002</v>
      </c>
      <c r="X130" s="6">
        <v>1.42</v>
      </c>
      <c r="Y130" s="6">
        <v>0</v>
      </c>
      <c r="Z130" s="6">
        <v>183.3</v>
      </c>
      <c r="AA130" s="6">
        <v>50</v>
      </c>
      <c r="AB130" s="5">
        <v>0</v>
      </c>
      <c r="AC130" t="s">
        <v>222</v>
      </c>
      <c r="AD130" s="5">
        <v>0</v>
      </c>
      <c r="AE130" s="5">
        <v>0</v>
      </c>
    </row>
    <row r="131" spans="1:31" hidden="1" x14ac:dyDescent="0.25">
      <c r="A131" t="s">
        <v>225</v>
      </c>
      <c r="B131" t="s">
        <v>224</v>
      </c>
      <c r="C131" s="6">
        <v>24</v>
      </c>
      <c r="D131" s="6">
        <v>7</v>
      </c>
      <c r="E131" t="s">
        <v>62</v>
      </c>
      <c r="F131" t="s">
        <v>215</v>
      </c>
      <c r="G131" t="s">
        <v>51</v>
      </c>
      <c r="H131" t="s">
        <v>34</v>
      </c>
      <c r="I131" s="6">
        <f t="shared" si="5"/>
        <v>0.47564687975646874</v>
      </c>
      <c r="J131" s="6">
        <v>0</v>
      </c>
      <c r="K131" s="6">
        <v>60</v>
      </c>
      <c r="L131" s="6">
        <v>999</v>
      </c>
      <c r="M131" s="6">
        <v>20</v>
      </c>
      <c r="N131" s="6">
        <v>999</v>
      </c>
      <c r="O131" s="6">
        <v>999</v>
      </c>
      <c r="P131" s="6" t="s">
        <v>688</v>
      </c>
      <c r="Q131" s="5">
        <v>40</v>
      </c>
      <c r="R131" s="5">
        <v>2025</v>
      </c>
      <c r="S131" s="6" t="s">
        <v>687</v>
      </c>
      <c r="T131" s="5">
        <v>33.5</v>
      </c>
      <c r="U131" s="5">
        <v>0</v>
      </c>
      <c r="V131" s="5">
        <v>0</v>
      </c>
      <c r="W131">
        <v>17.420000000000002</v>
      </c>
      <c r="X131" s="6">
        <v>1.42</v>
      </c>
      <c r="Y131" s="6">
        <v>0</v>
      </c>
      <c r="Z131" s="6">
        <v>183.3</v>
      </c>
      <c r="AA131" s="6">
        <v>50</v>
      </c>
      <c r="AB131" s="5">
        <v>0</v>
      </c>
      <c r="AC131" t="s">
        <v>222</v>
      </c>
      <c r="AD131" s="5">
        <v>0</v>
      </c>
      <c r="AE131" s="5">
        <v>0</v>
      </c>
    </row>
    <row r="132" spans="1:31" hidden="1" x14ac:dyDescent="0.25">
      <c r="A132" t="s">
        <v>226</v>
      </c>
      <c r="B132" t="s">
        <v>224</v>
      </c>
      <c r="C132" s="6">
        <v>24</v>
      </c>
      <c r="D132" s="6">
        <v>7</v>
      </c>
      <c r="E132" t="s">
        <v>62</v>
      </c>
      <c r="F132" t="s">
        <v>215</v>
      </c>
      <c r="G132" t="s">
        <v>51</v>
      </c>
      <c r="H132" t="s">
        <v>34</v>
      </c>
      <c r="I132" s="6">
        <f t="shared" si="5"/>
        <v>0.47564687975646874</v>
      </c>
      <c r="J132" s="6">
        <v>0</v>
      </c>
      <c r="K132" s="6">
        <v>60</v>
      </c>
      <c r="L132" s="6">
        <v>999</v>
      </c>
      <c r="M132" s="6">
        <v>20</v>
      </c>
      <c r="N132" s="6">
        <v>999</v>
      </c>
      <c r="O132" s="6">
        <v>999</v>
      </c>
      <c r="P132" s="6" t="s">
        <v>688</v>
      </c>
      <c r="Q132" s="5">
        <v>40</v>
      </c>
      <c r="R132" s="5">
        <v>2025</v>
      </c>
      <c r="S132" s="6" t="s">
        <v>687</v>
      </c>
      <c r="T132" s="5">
        <v>33.5</v>
      </c>
      <c r="U132" s="5">
        <v>0</v>
      </c>
      <c r="V132" s="5">
        <v>0</v>
      </c>
      <c r="W132">
        <v>17.420000000000002</v>
      </c>
      <c r="X132" s="6">
        <v>1.42</v>
      </c>
      <c r="Y132" s="6">
        <v>0</v>
      </c>
      <c r="Z132" s="6">
        <v>183.3</v>
      </c>
      <c r="AA132" s="6">
        <v>50</v>
      </c>
      <c r="AB132" s="5">
        <v>0</v>
      </c>
      <c r="AC132" t="s">
        <v>222</v>
      </c>
      <c r="AD132" s="5">
        <v>0</v>
      </c>
      <c r="AE132" s="5">
        <v>0</v>
      </c>
    </row>
    <row r="133" spans="1:31" hidden="1" x14ac:dyDescent="0.25">
      <c r="A133" t="s">
        <v>227</v>
      </c>
      <c r="B133" t="s">
        <v>228</v>
      </c>
      <c r="C133" s="8">
        <v>58</v>
      </c>
      <c r="D133" s="6">
        <v>27</v>
      </c>
      <c r="E133" t="s">
        <v>62</v>
      </c>
      <c r="F133" t="s">
        <v>215</v>
      </c>
      <c r="G133" t="s">
        <v>51</v>
      </c>
      <c r="H133" t="s">
        <v>34</v>
      </c>
      <c r="I133" s="6">
        <f t="shared" ref="I133:I134" si="6">548000/116/8760</f>
        <v>0.53928515194457571</v>
      </c>
      <c r="J133" s="6">
        <v>0</v>
      </c>
      <c r="K133" s="6">
        <v>60</v>
      </c>
      <c r="L133" s="6">
        <v>999</v>
      </c>
      <c r="M133" s="6">
        <v>20</v>
      </c>
      <c r="N133" s="6">
        <v>999</v>
      </c>
      <c r="O133" s="6">
        <v>999</v>
      </c>
      <c r="P133" s="6" t="s">
        <v>688</v>
      </c>
      <c r="Q133" s="5">
        <v>40</v>
      </c>
      <c r="R133" s="5">
        <v>2025</v>
      </c>
      <c r="S133" s="6" t="s">
        <v>687</v>
      </c>
      <c r="T133" s="5">
        <v>33.5</v>
      </c>
      <c r="U133" s="5">
        <v>0</v>
      </c>
      <c r="V133" s="5">
        <v>0</v>
      </c>
      <c r="W133">
        <v>29</v>
      </c>
      <c r="X133" s="6">
        <v>5.25</v>
      </c>
      <c r="Y133" s="6">
        <v>0</v>
      </c>
      <c r="Z133" s="6">
        <v>275</v>
      </c>
      <c r="AA133" s="6">
        <v>100</v>
      </c>
      <c r="AB133" s="5">
        <v>0</v>
      </c>
      <c r="AC133" t="s">
        <v>236</v>
      </c>
      <c r="AD133" s="5">
        <v>0</v>
      </c>
      <c r="AE133" s="5">
        <v>0</v>
      </c>
    </row>
    <row r="134" spans="1:31" hidden="1" x14ac:dyDescent="0.25">
      <c r="A134" t="s">
        <v>229</v>
      </c>
      <c r="B134" t="s">
        <v>228</v>
      </c>
      <c r="C134" s="8">
        <v>58</v>
      </c>
      <c r="D134" s="6">
        <v>27</v>
      </c>
      <c r="E134" t="s">
        <v>62</v>
      </c>
      <c r="F134" t="s">
        <v>215</v>
      </c>
      <c r="G134" t="s">
        <v>51</v>
      </c>
      <c r="H134" t="s">
        <v>34</v>
      </c>
      <c r="I134" s="6">
        <f t="shared" si="6"/>
        <v>0.53928515194457571</v>
      </c>
      <c r="J134" s="6">
        <v>0</v>
      </c>
      <c r="K134" s="6">
        <v>60</v>
      </c>
      <c r="L134" s="6">
        <v>999</v>
      </c>
      <c r="M134" s="6">
        <v>20</v>
      </c>
      <c r="N134" s="6">
        <v>999</v>
      </c>
      <c r="O134" s="6">
        <v>999</v>
      </c>
      <c r="P134" s="6" t="s">
        <v>688</v>
      </c>
      <c r="Q134" s="5">
        <v>40</v>
      </c>
      <c r="R134" s="5">
        <v>2025</v>
      </c>
      <c r="S134" s="6" t="s">
        <v>687</v>
      </c>
      <c r="T134" s="5">
        <v>33.5</v>
      </c>
      <c r="U134" s="5">
        <v>0</v>
      </c>
      <c r="V134" s="5">
        <v>0</v>
      </c>
      <c r="W134">
        <v>29</v>
      </c>
      <c r="X134" s="6">
        <v>5.25</v>
      </c>
      <c r="Y134" s="6">
        <v>0</v>
      </c>
      <c r="Z134" s="6">
        <v>275</v>
      </c>
      <c r="AA134" s="6">
        <v>100</v>
      </c>
      <c r="AB134" s="5">
        <v>0</v>
      </c>
      <c r="AC134" t="s">
        <v>236</v>
      </c>
      <c r="AD134" s="5">
        <v>0</v>
      </c>
      <c r="AE134" s="5">
        <v>0</v>
      </c>
    </row>
    <row r="135" spans="1:31" hidden="1" x14ac:dyDescent="0.25">
      <c r="A135" t="s">
        <v>230</v>
      </c>
      <c r="B135" t="s">
        <v>231</v>
      </c>
      <c r="C135" s="6">
        <v>20.8</v>
      </c>
      <c r="D135" s="6">
        <v>8</v>
      </c>
      <c r="E135" t="s">
        <v>62</v>
      </c>
      <c r="F135" t="s">
        <v>215</v>
      </c>
      <c r="G135" t="s">
        <v>51</v>
      </c>
      <c r="H135" t="s">
        <v>34</v>
      </c>
      <c r="I135" s="6">
        <f>270000/60/8760</f>
        <v>0.51369863013698636</v>
      </c>
      <c r="J135" s="6">
        <v>0</v>
      </c>
      <c r="K135" s="6">
        <v>60</v>
      </c>
      <c r="L135" s="6">
        <v>999</v>
      </c>
      <c r="M135" s="6">
        <v>20</v>
      </c>
      <c r="N135" s="6">
        <v>999</v>
      </c>
      <c r="O135" s="6">
        <v>999</v>
      </c>
      <c r="P135" s="6" t="s">
        <v>688</v>
      </c>
      <c r="Q135" s="5">
        <v>40</v>
      </c>
      <c r="R135" s="5">
        <v>2025</v>
      </c>
      <c r="S135" s="6" t="s">
        <v>687</v>
      </c>
      <c r="T135" s="5">
        <v>33.5</v>
      </c>
      <c r="U135" s="5">
        <v>0</v>
      </c>
      <c r="V135" s="5">
        <v>0</v>
      </c>
      <c r="W135">
        <v>14.2</v>
      </c>
      <c r="X135" s="6">
        <v>2.19</v>
      </c>
      <c r="Y135" s="6">
        <v>0</v>
      </c>
      <c r="Z135" s="6">
        <v>183.3</v>
      </c>
      <c r="AA135" s="6">
        <v>50</v>
      </c>
      <c r="AB135" s="5">
        <v>0</v>
      </c>
      <c r="AC135" t="s">
        <v>243</v>
      </c>
      <c r="AD135" s="5">
        <v>0</v>
      </c>
      <c r="AE135" s="5">
        <v>0</v>
      </c>
    </row>
    <row r="136" spans="1:31" hidden="1" x14ac:dyDescent="0.25">
      <c r="A136" t="s">
        <v>232</v>
      </c>
      <c r="B136" t="s">
        <v>231</v>
      </c>
      <c r="C136" s="6">
        <v>20.8</v>
      </c>
      <c r="D136" s="6">
        <v>8</v>
      </c>
      <c r="E136" t="s">
        <v>62</v>
      </c>
      <c r="F136" t="s">
        <v>215</v>
      </c>
      <c r="G136" t="s">
        <v>51</v>
      </c>
      <c r="H136" t="s">
        <v>34</v>
      </c>
      <c r="I136" s="6">
        <f t="shared" ref="I136:I137" si="7">270000/60/8760</f>
        <v>0.51369863013698636</v>
      </c>
      <c r="J136" s="6">
        <v>0</v>
      </c>
      <c r="K136" s="6">
        <v>60</v>
      </c>
      <c r="L136" s="6">
        <v>999</v>
      </c>
      <c r="M136" s="6">
        <v>20</v>
      </c>
      <c r="N136" s="6">
        <v>999</v>
      </c>
      <c r="O136" s="6">
        <v>999</v>
      </c>
      <c r="P136" s="6" t="s">
        <v>688</v>
      </c>
      <c r="Q136" s="5">
        <v>40</v>
      </c>
      <c r="R136" s="5">
        <v>2025</v>
      </c>
      <c r="S136" s="6" t="s">
        <v>687</v>
      </c>
      <c r="T136" s="5">
        <v>33.5</v>
      </c>
      <c r="U136" s="5">
        <v>0</v>
      </c>
      <c r="V136" s="5">
        <v>0</v>
      </c>
      <c r="W136">
        <v>14.2</v>
      </c>
      <c r="X136" s="6">
        <v>2.19</v>
      </c>
      <c r="Y136" s="6">
        <v>0</v>
      </c>
      <c r="Z136" s="6">
        <v>183.3</v>
      </c>
      <c r="AA136" s="6">
        <v>50</v>
      </c>
      <c r="AB136" s="5">
        <v>0</v>
      </c>
      <c r="AC136" t="s">
        <v>243</v>
      </c>
      <c r="AD136" s="5">
        <v>0</v>
      </c>
      <c r="AE136" s="5">
        <v>0</v>
      </c>
    </row>
    <row r="137" spans="1:31" hidden="1" x14ac:dyDescent="0.25">
      <c r="A137" t="s">
        <v>233</v>
      </c>
      <c r="B137" t="s">
        <v>231</v>
      </c>
      <c r="C137" s="6">
        <v>20.8</v>
      </c>
      <c r="D137" s="6">
        <v>8</v>
      </c>
      <c r="E137" t="s">
        <v>62</v>
      </c>
      <c r="F137" t="s">
        <v>215</v>
      </c>
      <c r="G137" t="s">
        <v>51</v>
      </c>
      <c r="H137" t="s">
        <v>34</v>
      </c>
      <c r="I137" s="6">
        <f t="shared" si="7"/>
        <v>0.51369863013698636</v>
      </c>
      <c r="J137" s="6">
        <v>0</v>
      </c>
      <c r="K137" s="6">
        <v>60</v>
      </c>
      <c r="L137" s="6">
        <v>999</v>
      </c>
      <c r="M137" s="6">
        <v>20</v>
      </c>
      <c r="N137" s="6">
        <v>999</v>
      </c>
      <c r="O137" s="6">
        <v>999</v>
      </c>
      <c r="P137" s="6" t="s">
        <v>688</v>
      </c>
      <c r="Q137" s="5">
        <v>40</v>
      </c>
      <c r="R137" s="5">
        <v>2025</v>
      </c>
      <c r="S137" s="6" t="s">
        <v>687</v>
      </c>
      <c r="T137" s="5">
        <v>33.5</v>
      </c>
      <c r="U137" s="5">
        <v>0</v>
      </c>
      <c r="V137" s="5">
        <v>0</v>
      </c>
      <c r="W137">
        <v>14.2</v>
      </c>
      <c r="X137" s="6">
        <v>2.19</v>
      </c>
      <c r="Y137" s="6">
        <v>0</v>
      </c>
      <c r="Z137" s="6">
        <v>183.3</v>
      </c>
      <c r="AA137" s="6">
        <v>50</v>
      </c>
      <c r="AB137" s="5">
        <v>0</v>
      </c>
      <c r="AC137" t="s">
        <v>243</v>
      </c>
      <c r="AD137" s="5">
        <v>0</v>
      </c>
      <c r="AE137" s="5">
        <v>0</v>
      </c>
    </row>
    <row r="138" spans="1:31" hidden="1" x14ac:dyDescent="0.25">
      <c r="A138" t="s">
        <v>234</v>
      </c>
      <c r="B138" t="s">
        <v>235</v>
      </c>
      <c r="C138" s="6">
        <v>76.5</v>
      </c>
      <c r="D138" s="6">
        <v>25</v>
      </c>
      <c r="E138" t="s">
        <v>62</v>
      </c>
      <c r="F138" t="s">
        <v>215</v>
      </c>
      <c r="G138" t="s">
        <v>51</v>
      </c>
      <c r="H138" t="s">
        <v>34</v>
      </c>
      <c r="I138" s="6">
        <f t="shared" ref="I138:I139" si="8">577000/136/8760</f>
        <v>0.48432044050496914</v>
      </c>
      <c r="J138" s="6">
        <v>0</v>
      </c>
      <c r="K138" s="6">
        <v>60</v>
      </c>
      <c r="L138" s="6">
        <v>999</v>
      </c>
      <c r="M138" s="6">
        <v>20</v>
      </c>
      <c r="N138" s="6">
        <v>999</v>
      </c>
      <c r="O138" s="6">
        <v>999</v>
      </c>
      <c r="P138" s="6" t="s">
        <v>688</v>
      </c>
      <c r="Q138" s="5">
        <v>40</v>
      </c>
      <c r="R138" s="5">
        <v>2025</v>
      </c>
      <c r="S138" s="6" t="s">
        <v>687</v>
      </c>
      <c r="T138" s="5">
        <v>33.5</v>
      </c>
      <c r="U138" s="5">
        <v>0</v>
      </c>
      <c r="V138" s="5">
        <v>0</v>
      </c>
      <c r="W138">
        <v>33</v>
      </c>
      <c r="X138" s="6">
        <v>0.44</v>
      </c>
      <c r="Y138" s="6">
        <v>0</v>
      </c>
      <c r="Z138" s="6">
        <v>290</v>
      </c>
      <c r="AA138" s="6">
        <v>90</v>
      </c>
      <c r="AB138" s="5">
        <v>0</v>
      </c>
      <c r="AC138" t="s">
        <v>233</v>
      </c>
      <c r="AD138" s="5">
        <v>0</v>
      </c>
      <c r="AE138" s="5">
        <v>0</v>
      </c>
    </row>
    <row r="139" spans="1:31" hidden="1" x14ac:dyDescent="0.25">
      <c r="A139" t="s">
        <v>236</v>
      </c>
      <c r="B139" t="s">
        <v>235</v>
      </c>
      <c r="C139" s="6">
        <v>76.5</v>
      </c>
      <c r="D139" s="6">
        <v>25</v>
      </c>
      <c r="E139" t="s">
        <v>62</v>
      </c>
      <c r="F139" t="s">
        <v>215</v>
      </c>
      <c r="G139" t="s">
        <v>51</v>
      </c>
      <c r="H139" t="s">
        <v>34</v>
      </c>
      <c r="I139" s="6">
        <f t="shared" si="8"/>
        <v>0.48432044050496914</v>
      </c>
      <c r="J139" s="6">
        <v>0</v>
      </c>
      <c r="K139" s="6">
        <v>60</v>
      </c>
      <c r="L139" s="6">
        <v>999</v>
      </c>
      <c r="M139" s="6">
        <v>20</v>
      </c>
      <c r="N139" s="6">
        <v>999</v>
      </c>
      <c r="O139" s="6">
        <v>999</v>
      </c>
      <c r="P139" s="6" t="s">
        <v>688</v>
      </c>
      <c r="Q139" s="5">
        <v>40</v>
      </c>
      <c r="R139" s="5">
        <v>2025</v>
      </c>
      <c r="S139" s="6" t="s">
        <v>687</v>
      </c>
      <c r="T139" s="5">
        <v>33.5</v>
      </c>
      <c r="U139" s="5">
        <v>0</v>
      </c>
      <c r="V139" s="5">
        <v>0</v>
      </c>
      <c r="W139">
        <v>33</v>
      </c>
      <c r="X139" s="6">
        <v>0.44</v>
      </c>
      <c r="Y139" s="6">
        <v>0</v>
      </c>
      <c r="Z139" s="6">
        <v>290</v>
      </c>
      <c r="AA139" s="6">
        <v>90</v>
      </c>
      <c r="AB139" s="5">
        <v>0</v>
      </c>
      <c r="AC139" t="s">
        <v>233</v>
      </c>
      <c r="AD139" s="5">
        <v>0</v>
      </c>
      <c r="AE139" s="5">
        <v>0</v>
      </c>
    </row>
    <row r="140" spans="1:31" hidden="1" x14ac:dyDescent="0.25">
      <c r="A140" t="s">
        <v>237</v>
      </c>
      <c r="B140" t="s">
        <v>238</v>
      </c>
      <c r="C140" s="6">
        <v>9.6</v>
      </c>
      <c r="D140" s="6">
        <v>4</v>
      </c>
      <c r="E140" t="s">
        <v>62</v>
      </c>
      <c r="F140" t="s">
        <v>215</v>
      </c>
      <c r="G140" t="s">
        <v>51</v>
      </c>
      <c r="H140" t="s">
        <v>34</v>
      </c>
      <c r="I140" s="6">
        <f>142000/26.2/8760</f>
        <v>0.61870403290459752</v>
      </c>
      <c r="J140" s="6">
        <v>0</v>
      </c>
      <c r="K140" s="6">
        <v>60</v>
      </c>
      <c r="L140" s="6">
        <v>999</v>
      </c>
      <c r="M140" s="6">
        <v>20</v>
      </c>
      <c r="N140" s="6">
        <v>999</v>
      </c>
      <c r="O140" s="6">
        <v>999</v>
      </c>
      <c r="P140" s="6" t="s">
        <v>688</v>
      </c>
      <c r="Q140" s="5">
        <v>40</v>
      </c>
      <c r="R140" s="5">
        <v>2025</v>
      </c>
      <c r="S140" s="6" t="s">
        <v>687</v>
      </c>
      <c r="T140" s="5">
        <v>33.5</v>
      </c>
      <c r="U140" s="5">
        <v>0</v>
      </c>
      <c r="V140" s="5">
        <v>0</v>
      </c>
      <c r="W140">
        <v>8.94</v>
      </c>
      <c r="X140" s="6">
        <v>1.1299999999999999</v>
      </c>
      <c r="Y140" s="6">
        <v>0</v>
      </c>
      <c r="Z140" s="6">
        <v>140</v>
      </c>
      <c r="AA140" s="6">
        <v>40</v>
      </c>
      <c r="AB140" s="5">
        <v>0</v>
      </c>
      <c r="AC140" t="s">
        <v>216</v>
      </c>
      <c r="AD140" s="5">
        <v>0</v>
      </c>
      <c r="AE140" s="5">
        <v>0</v>
      </c>
    </row>
    <row r="141" spans="1:31" hidden="1" x14ac:dyDescent="0.25">
      <c r="A141" t="s">
        <v>239</v>
      </c>
      <c r="B141" t="s">
        <v>238</v>
      </c>
      <c r="C141" s="6">
        <v>9.6</v>
      </c>
      <c r="D141" s="6">
        <v>4</v>
      </c>
      <c r="E141" t="s">
        <v>62</v>
      </c>
      <c r="F141" t="s">
        <v>215</v>
      </c>
      <c r="G141" t="s">
        <v>51</v>
      </c>
      <c r="H141" t="s">
        <v>34</v>
      </c>
      <c r="I141" s="6">
        <f t="shared" ref="I141:I142" si="9">142000/26.2/8760</f>
        <v>0.61870403290459752</v>
      </c>
      <c r="J141" s="6">
        <v>0</v>
      </c>
      <c r="K141" s="6">
        <v>60</v>
      </c>
      <c r="L141" s="6">
        <v>999</v>
      </c>
      <c r="M141" s="6">
        <v>20</v>
      </c>
      <c r="N141" s="6">
        <v>999</v>
      </c>
      <c r="O141" s="6">
        <v>999</v>
      </c>
      <c r="P141" s="6" t="s">
        <v>688</v>
      </c>
      <c r="Q141" s="5">
        <v>40</v>
      </c>
      <c r="R141" s="5">
        <v>2025</v>
      </c>
      <c r="S141" s="6" t="s">
        <v>687</v>
      </c>
      <c r="T141" s="5">
        <v>33.5</v>
      </c>
      <c r="U141" s="5">
        <v>0</v>
      </c>
      <c r="V141" s="5">
        <v>0</v>
      </c>
      <c r="W141">
        <v>8.94</v>
      </c>
      <c r="X141" s="6">
        <v>1.1299999999999999</v>
      </c>
      <c r="Y141" s="6">
        <v>0</v>
      </c>
      <c r="Z141" s="6">
        <v>140</v>
      </c>
      <c r="AA141" s="6">
        <v>40</v>
      </c>
      <c r="AB141" s="5">
        <v>0</v>
      </c>
      <c r="AC141" t="s">
        <v>216</v>
      </c>
      <c r="AD141" s="5">
        <v>0</v>
      </c>
      <c r="AE141" s="5">
        <v>0</v>
      </c>
    </row>
    <row r="142" spans="1:31" hidden="1" x14ac:dyDescent="0.25">
      <c r="A142" t="s">
        <v>240</v>
      </c>
      <c r="B142" t="s">
        <v>238</v>
      </c>
      <c r="C142" s="6">
        <v>9.6</v>
      </c>
      <c r="D142" s="6">
        <v>4</v>
      </c>
      <c r="E142" t="s">
        <v>62</v>
      </c>
      <c r="F142" t="s">
        <v>215</v>
      </c>
      <c r="G142" t="s">
        <v>51</v>
      </c>
      <c r="H142" t="s">
        <v>34</v>
      </c>
      <c r="I142" s="6">
        <f t="shared" si="9"/>
        <v>0.61870403290459752</v>
      </c>
      <c r="J142" s="6">
        <v>0</v>
      </c>
      <c r="K142" s="6">
        <v>60</v>
      </c>
      <c r="L142" s="6">
        <v>999</v>
      </c>
      <c r="M142" s="6">
        <v>20</v>
      </c>
      <c r="N142" s="6">
        <v>999</v>
      </c>
      <c r="O142" s="6">
        <v>999</v>
      </c>
      <c r="P142" s="6" t="s">
        <v>688</v>
      </c>
      <c r="Q142" s="5">
        <v>40</v>
      </c>
      <c r="R142" s="5">
        <v>2025</v>
      </c>
      <c r="S142" s="6" t="s">
        <v>687</v>
      </c>
      <c r="T142" s="5">
        <v>33.5</v>
      </c>
      <c r="U142" s="5">
        <v>0</v>
      </c>
      <c r="V142" s="5">
        <v>0</v>
      </c>
      <c r="W142">
        <v>8.94</v>
      </c>
      <c r="X142" s="6">
        <v>1.1299999999999999</v>
      </c>
      <c r="Y142" s="6">
        <v>0</v>
      </c>
      <c r="Z142" s="6">
        <v>140</v>
      </c>
      <c r="AA142" s="6">
        <v>40</v>
      </c>
      <c r="AB142" s="5">
        <v>0</v>
      </c>
      <c r="AC142" t="s">
        <v>216</v>
      </c>
      <c r="AD142" s="5">
        <v>0</v>
      </c>
      <c r="AE142" s="5">
        <v>0</v>
      </c>
    </row>
    <row r="143" spans="1:31" hidden="1" x14ac:dyDescent="0.25">
      <c r="A143" t="s">
        <v>241</v>
      </c>
      <c r="B143" t="s">
        <v>238</v>
      </c>
      <c r="C143">
        <v>1.5199999809265139</v>
      </c>
      <c r="D143">
        <v>0</v>
      </c>
      <c r="E143" t="s">
        <v>32</v>
      </c>
      <c r="G143" t="s">
        <v>33</v>
      </c>
      <c r="H143" t="s">
        <v>34</v>
      </c>
      <c r="I143" s="5">
        <v>1</v>
      </c>
      <c r="J143" s="5">
        <v>2.5</v>
      </c>
      <c r="K143" s="5">
        <v>0</v>
      </c>
      <c r="L143" s="5">
        <v>1.5199999809265139</v>
      </c>
      <c r="M143" t="s">
        <v>35</v>
      </c>
      <c r="N143" s="5">
        <v>1.5199999809265139</v>
      </c>
      <c r="O143" t="s">
        <v>35</v>
      </c>
      <c r="P143" s="5" t="s">
        <v>36</v>
      </c>
      <c r="Q143" s="5">
        <v>40</v>
      </c>
      <c r="R143" s="5">
        <v>2025</v>
      </c>
      <c r="S143" s="5">
        <v>0</v>
      </c>
      <c r="T143" s="5">
        <v>0</v>
      </c>
      <c r="U143" s="5">
        <v>0</v>
      </c>
      <c r="V143" s="5">
        <v>0</v>
      </c>
      <c r="W143" t="s">
        <v>35</v>
      </c>
      <c r="X143" t="s">
        <v>35</v>
      </c>
      <c r="Y143" t="s">
        <v>35</v>
      </c>
      <c r="Z143" t="s">
        <v>35</v>
      </c>
      <c r="AA143" t="s">
        <v>35</v>
      </c>
      <c r="AB143" t="s">
        <v>35</v>
      </c>
      <c r="AC143" t="s">
        <v>35</v>
      </c>
      <c r="AD143" s="5">
        <v>0</v>
      </c>
      <c r="AE143" s="5">
        <v>0</v>
      </c>
    </row>
    <row r="144" spans="1:31" hidden="1" x14ac:dyDescent="0.25">
      <c r="A144" t="s">
        <v>242</v>
      </c>
      <c r="B144" t="s">
        <v>238</v>
      </c>
      <c r="C144">
        <v>2.999999932944775E-2</v>
      </c>
      <c r="D144">
        <v>0</v>
      </c>
      <c r="E144" t="s">
        <v>38</v>
      </c>
      <c r="G144" t="s">
        <v>33</v>
      </c>
      <c r="H144" t="s">
        <v>34</v>
      </c>
      <c r="I144" s="5">
        <v>1</v>
      </c>
      <c r="J144" s="5">
        <v>2.5</v>
      </c>
      <c r="K144" s="5">
        <v>0</v>
      </c>
      <c r="L144" s="5">
        <v>2.999999932944775E-2</v>
      </c>
      <c r="M144" t="s">
        <v>35</v>
      </c>
      <c r="N144" s="5">
        <v>2.999999932944775E-2</v>
      </c>
      <c r="O144" t="s">
        <v>35</v>
      </c>
      <c r="P144" s="5" t="s">
        <v>36</v>
      </c>
      <c r="Q144" s="5">
        <v>40</v>
      </c>
      <c r="R144" s="5">
        <v>2025</v>
      </c>
      <c r="S144" s="5">
        <v>0</v>
      </c>
      <c r="T144" s="5">
        <v>0</v>
      </c>
      <c r="U144" s="5">
        <v>0</v>
      </c>
      <c r="V144" s="5">
        <v>0</v>
      </c>
      <c r="W144" t="s">
        <v>35</v>
      </c>
      <c r="X144" t="s">
        <v>35</v>
      </c>
      <c r="Y144" t="s">
        <v>35</v>
      </c>
      <c r="Z144" t="s">
        <v>35</v>
      </c>
      <c r="AA144" t="s">
        <v>35</v>
      </c>
      <c r="AB144" t="s">
        <v>35</v>
      </c>
      <c r="AC144" t="s">
        <v>35</v>
      </c>
      <c r="AD144" s="5">
        <v>0</v>
      </c>
      <c r="AE144" s="5">
        <v>0</v>
      </c>
    </row>
    <row r="145" spans="1:31" hidden="1" x14ac:dyDescent="0.25">
      <c r="A145" t="s">
        <v>243</v>
      </c>
      <c r="B145" t="s">
        <v>244</v>
      </c>
      <c r="C145" s="6">
        <v>16.8</v>
      </c>
      <c r="D145" s="6">
        <v>6</v>
      </c>
      <c r="E145" t="s">
        <v>62</v>
      </c>
      <c r="F145" t="s">
        <v>215</v>
      </c>
      <c r="G145" t="s">
        <v>51</v>
      </c>
      <c r="H145" t="s">
        <v>34</v>
      </c>
      <c r="I145" s="6">
        <f t="shared" ref="I145:I147" si="10">260000/58/8760</f>
        <v>0.51173043615178704</v>
      </c>
      <c r="J145" s="6">
        <v>0</v>
      </c>
      <c r="K145" s="6">
        <v>60</v>
      </c>
      <c r="L145" s="6">
        <v>999</v>
      </c>
      <c r="M145" s="6">
        <v>20</v>
      </c>
      <c r="N145" s="6">
        <v>999</v>
      </c>
      <c r="O145" s="6">
        <v>999</v>
      </c>
      <c r="P145" s="6" t="s">
        <v>688</v>
      </c>
      <c r="Q145" s="5">
        <v>40</v>
      </c>
      <c r="R145" s="5">
        <v>2025</v>
      </c>
      <c r="S145" s="6" t="s">
        <v>687</v>
      </c>
      <c r="T145" s="5">
        <v>33.5</v>
      </c>
      <c r="U145" s="5">
        <v>0</v>
      </c>
      <c r="V145" s="5">
        <v>0</v>
      </c>
      <c r="W145">
        <v>14.6</v>
      </c>
      <c r="X145" s="6">
        <v>0.6</v>
      </c>
      <c r="Y145" s="6">
        <v>0</v>
      </c>
      <c r="Z145" s="6">
        <v>175</v>
      </c>
      <c r="AA145" s="6">
        <v>45</v>
      </c>
      <c r="AB145" s="5">
        <v>0</v>
      </c>
      <c r="AC145" t="s">
        <v>226</v>
      </c>
      <c r="AD145" s="5">
        <v>0</v>
      </c>
      <c r="AE145" s="5">
        <v>0</v>
      </c>
    </row>
    <row r="146" spans="1:31" hidden="1" x14ac:dyDescent="0.25">
      <c r="A146" t="s">
        <v>245</v>
      </c>
      <c r="B146" t="s">
        <v>244</v>
      </c>
      <c r="C146" s="6">
        <v>20</v>
      </c>
      <c r="D146" s="6">
        <v>6</v>
      </c>
      <c r="E146" t="s">
        <v>62</v>
      </c>
      <c r="F146" t="s">
        <v>215</v>
      </c>
      <c r="G146" t="s">
        <v>51</v>
      </c>
      <c r="H146" t="s">
        <v>34</v>
      </c>
      <c r="I146" s="6">
        <f t="shared" si="10"/>
        <v>0.51173043615178704</v>
      </c>
      <c r="J146" s="6">
        <v>0</v>
      </c>
      <c r="K146" s="6">
        <v>60</v>
      </c>
      <c r="L146" s="6">
        <v>999</v>
      </c>
      <c r="M146" s="6">
        <v>20</v>
      </c>
      <c r="N146" s="6">
        <v>999</v>
      </c>
      <c r="O146" s="6">
        <v>999</v>
      </c>
      <c r="P146" s="6" t="s">
        <v>688</v>
      </c>
      <c r="Q146" s="5">
        <v>40</v>
      </c>
      <c r="R146" s="5">
        <v>2025</v>
      </c>
      <c r="S146" s="6" t="s">
        <v>687</v>
      </c>
      <c r="T146" s="5">
        <v>33.5</v>
      </c>
      <c r="U146" s="5">
        <v>0</v>
      </c>
      <c r="V146" s="5">
        <v>0</v>
      </c>
      <c r="W146">
        <v>14.6</v>
      </c>
      <c r="X146" s="6">
        <v>0.6</v>
      </c>
      <c r="Y146" s="6">
        <v>0</v>
      </c>
      <c r="Z146" s="6">
        <v>190</v>
      </c>
      <c r="AA146" s="6">
        <v>50</v>
      </c>
      <c r="AB146" s="5">
        <v>0</v>
      </c>
      <c r="AC146" t="s">
        <v>226</v>
      </c>
      <c r="AD146" s="5">
        <v>0</v>
      </c>
      <c r="AE146" s="5">
        <v>0</v>
      </c>
    </row>
    <row r="147" spans="1:31" hidden="1" x14ac:dyDescent="0.25">
      <c r="A147" t="s">
        <v>246</v>
      </c>
      <c r="B147" t="s">
        <v>244</v>
      </c>
      <c r="C147" s="6">
        <v>20</v>
      </c>
      <c r="D147" s="6">
        <v>6</v>
      </c>
      <c r="E147" t="s">
        <v>62</v>
      </c>
      <c r="F147" t="s">
        <v>215</v>
      </c>
      <c r="G147" t="s">
        <v>51</v>
      </c>
      <c r="H147" t="s">
        <v>34</v>
      </c>
      <c r="I147" s="6">
        <f t="shared" si="10"/>
        <v>0.51173043615178704</v>
      </c>
      <c r="J147" s="6">
        <v>0</v>
      </c>
      <c r="K147" s="6">
        <v>60</v>
      </c>
      <c r="L147" s="6">
        <v>999</v>
      </c>
      <c r="M147" s="6">
        <v>20</v>
      </c>
      <c r="N147" s="6">
        <v>999</v>
      </c>
      <c r="O147" s="6">
        <v>999</v>
      </c>
      <c r="P147" s="6" t="s">
        <v>688</v>
      </c>
      <c r="Q147" s="5">
        <v>40</v>
      </c>
      <c r="R147" s="5">
        <v>2025</v>
      </c>
      <c r="S147" s="6" t="s">
        <v>687</v>
      </c>
      <c r="T147" s="5">
        <v>33.5</v>
      </c>
      <c r="U147" s="5">
        <v>0</v>
      </c>
      <c r="V147" s="5">
        <v>0</v>
      </c>
      <c r="W147">
        <v>14.6</v>
      </c>
      <c r="X147" s="6">
        <v>0.6</v>
      </c>
      <c r="Y147" s="6">
        <v>0</v>
      </c>
      <c r="Z147" s="6">
        <v>190</v>
      </c>
      <c r="AA147" s="6">
        <v>50</v>
      </c>
      <c r="AB147" s="5">
        <v>0</v>
      </c>
      <c r="AC147" t="s">
        <v>226</v>
      </c>
      <c r="AD147" s="5">
        <v>0</v>
      </c>
      <c r="AE147" s="5">
        <v>0</v>
      </c>
    </row>
    <row r="148" spans="1:31" hidden="1" x14ac:dyDescent="0.25">
      <c r="A148" t="s">
        <v>247</v>
      </c>
      <c r="B148" t="s">
        <v>248</v>
      </c>
      <c r="C148" s="6">
        <v>31.5</v>
      </c>
      <c r="D148">
        <v>0</v>
      </c>
      <c r="E148" t="s">
        <v>54</v>
      </c>
      <c r="F148" t="s">
        <v>249</v>
      </c>
      <c r="G148" t="s">
        <v>51</v>
      </c>
      <c r="H148" t="s">
        <v>34</v>
      </c>
      <c r="I148" s="6">
        <f t="shared" ref="I148:I149" si="11">20/8760</f>
        <v>2.2831050228310501E-3</v>
      </c>
      <c r="J148" s="6">
        <v>0</v>
      </c>
      <c r="K148" s="5">
        <v>0</v>
      </c>
      <c r="L148" s="6">
        <f t="shared" ref="L148:L149" si="12">31.5/12</f>
        <v>2.625</v>
      </c>
      <c r="M148" t="s">
        <v>35</v>
      </c>
      <c r="N148" s="6">
        <v>999</v>
      </c>
      <c r="O148" t="s">
        <v>35</v>
      </c>
      <c r="P148" s="5" t="s">
        <v>36</v>
      </c>
      <c r="Q148" s="5">
        <v>40</v>
      </c>
      <c r="R148" s="5">
        <v>2025</v>
      </c>
      <c r="S148" s="5">
        <v>0</v>
      </c>
      <c r="T148" s="5">
        <v>0</v>
      </c>
      <c r="U148" s="5">
        <v>0</v>
      </c>
      <c r="V148" s="5">
        <v>0</v>
      </c>
      <c r="W148" t="s">
        <v>35</v>
      </c>
      <c r="X148" t="s">
        <v>35</v>
      </c>
      <c r="Y148" t="s">
        <v>35</v>
      </c>
      <c r="Z148" t="s">
        <v>35</v>
      </c>
      <c r="AA148" t="s">
        <v>35</v>
      </c>
      <c r="AB148" t="s">
        <v>35</v>
      </c>
      <c r="AC148" t="s">
        <v>35</v>
      </c>
      <c r="AD148" s="5">
        <v>0</v>
      </c>
      <c r="AE148" s="5">
        <v>0</v>
      </c>
    </row>
    <row r="149" spans="1:31" hidden="1" x14ac:dyDescent="0.25">
      <c r="A149" t="s">
        <v>250</v>
      </c>
      <c r="B149" t="s">
        <v>248</v>
      </c>
      <c r="C149" s="6">
        <v>31.5</v>
      </c>
      <c r="D149">
        <v>0</v>
      </c>
      <c r="E149" t="s">
        <v>54</v>
      </c>
      <c r="F149" t="s">
        <v>249</v>
      </c>
      <c r="G149" t="s">
        <v>51</v>
      </c>
      <c r="H149" t="s">
        <v>34</v>
      </c>
      <c r="I149" s="6">
        <f t="shared" si="11"/>
        <v>2.2831050228310501E-3</v>
      </c>
      <c r="J149" s="6">
        <v>0</v>
      </c>
      <c r="K149" s="5">
        <v>0</v>
      </c>
      <c r="L149" s="6">
        <f t="shared" si="12"/>
        <v>2.625</v>
      </c>
      <c r="M149" t="s">
        <v>35</v>
      </c>
      <c r="N149" s="6">
        <v>999</v>
      </c>
      <c r="O149" t="s">
        <v>35</v>
      </c>
      <c r="P149" s="5" t="s">
        <v>36</v>
      </c>
      <c r="Q149" s="5">
        <v>40</v>
      </c>
      <c r="R149" s="5">
        <v>2025</v>
      </c>
      <c r="S149" s="5">
        <v>0</v>
      </c>
      <c r="T149" s="5">
        <v>0</v>
      </c>
      <c r="U149" s="5">
        <v>0</v>
      </c>
      <c r="V149" s="5">
        <v>0</v>
      </c>
      <c r="W149" t="s">
        <v>35</v>
      </c>
      <c r="X149" t="s">
        <v>35</v>
      </c>
      <c r="Y149" t="s">
        <v>35</v>
      </c>
      <c r="Z149" t="s">
        <v>35</v>
      </c>
      <c r="AA149" t="s">
        <v>35</v>
      </c>
      <c r="AB149" t="s">
        <v>35</v>
      </c>
      <c r="AC149" t="s">
        <v>35</v>
      </c>
      <c r="AD149" s="5">
        <v>0</v>
      </c>
      <c r="AE149" s="5">
        <v>0</v>
      </c>
    </row>
    <row r="150" spans="1:31" hidden="1" x14ac:dyDescent="0.25">
      <c r="A150" t="s">
        <v>251</v>
      </c>
      <c r="B150" t="s">
        <v>248</v>
      </c>
      <c r="C150">
        <v>20.610000610351559</v>
      </c>
      <c r="D150">
        <v>0</v>
      </c>
      <c r="E150" t="s">
        <v>71</v>
      </c>
      <c r="G150" t="s">
        <v>33</v>
      </c>
      <c r="H150" t="s">
        <v>34</v>
      </c>
      <c r="I150" s="5">
        <v>1</v>
      </c>
      <c r="J150" s="5">
        <v>2.5</v>
      </c>
      <c r="K150" s="5">
        <v>0</v>
      </c>
      <c r="L150" s="5">
        <v>20.610000610351559</v>
      </c>
      <c r="M150" t="s">
        <v>35</v>
      </c>
      <c r="N150" s="5">
        <v>20.610000610351559</v>
      </c>
      <c r="O150" t="s">
        <v>35</v>
      </c>
      <c r="P150" s="5" t="s">
        <v>36</v>
      </c>
      <c r="Q150" s="5">
        <v>40</v>
      </c>
      <c r="R150" s="5">
        <v>2025</v>
      </c>
      <c r="S150" s="5">
        <v>0</v>
      </c>
      <c r="T150" s="5">
        <v>0</v>
      </c>
      <c r="U150" s="5">
        <v>0</v>
      </c>
      <c r="V150" s="5">
        <v>0</v>
      </c>
      <c r="W150" t="s">
        <v>35</v>
      </c>
      <c r="X150" t="s">
        <v>35</v>
      </c>
      <c r="Y150" t="s">
        <v>35</v>
      </c>
      <c r="Z150" t="s">
        <v>35</v>
      </c>
      <c r="AA150" t="s">
        <v>35</v>
      </c>
      <c r="AB150" t="s">
        <v>35</v>
      </c>
      <c r="AC150" t="s">
        <v>35</v>
      </c>
      <c r="AD150" s="5">
        <v>0</v>
      </c>
      <c r="AE150" s="5">
        <v>0</v>
      </c>
    </row>
    <row r="151" spans="1:31" hidden="1" x14ac:dyDescent="0.25">
      <c r="A151" t="s">
        <v>252</v>
      </c>
      <c r="B151" t="s">
        <v>248</v>
      </c>
      <c r="C151">
        <v>4.2699999809265137</v>
      </c>
      <c r="D151">
        <v>0</v>
      </c>
      <c r="E151" t="s">
        <v>38</v>
      </c>
      <c r="G151" t="s">
        <v>33</v>
      </c>
      <c r="H151" t="s">
        <v>34</v>
      </c>
      <c r="I151" s="5">
        <v>1</v>
      </c>
      <c r="J151" s="5">
        <v>2.5</v>
      </c>
      <c r="K151" s="5">
        <v>0</v>
      </c>
      <c r="L151" s="5">
        <v>4.2699999809265137</v>
      </c>
      <c r="M151" t="s">
        <v>35</v>
      </c>
      <c r="N151" s="5">
        <v>4.2699999809265137</v>
      </c>
      <c r="O151" t="s">
        <v>35</v>
      </c>
      <c r="P151" s="5" t="s">
        <v>36</v>
      </c>
      <c r="Q151" s="5">
        <v>40</v>
      </c>
      <c r="R151" s="5">
        <v>2025</v>
      </c>
      <c r="S151" s="5">
        <v>0</v>
      </c>
      <c r="T151" s="5">
        <v>0</v>
      </c>
      <c r="U151" s="5">
        <v>0</v>
      </c>
      <c r="V151" s="5">
        <v>0</v>
      </c>
      <c r="W151" t="s">
        <v>35</v>
      </c>
      <c r="X151" t="s">
        <v>35</v>
      </c>
      <c r="Y151" t="s">
        <v>35</v>
      </c>
      <c r="Z151" t="s">
        <v>35</v>
      </c>
      <c r="AA151" t="s">
        <v>35</v>
      </c>
      <c r="AB151" t="s">
        <v>35</v>
      </c>
      <c r="AC151" t="s">
        <v>35</v>
      </c>
      <c r="AD151" s="5">
        <v>0</v>
      </c>
      <c r="AE151" s="5">
        <v>0</v>
      </c>
    </row>
    <row r="152" spans="1:31" hidden="1" x14ac:dyDescent="0.25">
      <c r="A152" t="s">
        <v>253</v>
      </c>
      <c r="B152" t="s">
        <v>254</v>
      </c>
      <c r="C152" s="8">
        <v>180</v>
      </c>
      <c r="D152" s="6">
        <v>92</v>
      </c>
      <c r="E152" t="s">
        <v>255</v>
      </c>
      <c r="F152" t="s">
        <v>195</v>
      </c>
      <c r="G152" s="6" t="s">
        <v>51</v>
      </c>
      <c r="H152" t="s">
        <v>34</v>
      </c>
      <c r="I152" s="6">
        <f>426000/180/8760</f>
        <v>0.27016742770167423</v>
      </c>
      <c r="J152" s="6">
        <v>0</v>
      </c>
      <c r="K152" s="6">
        <v>60</v>
      </c>
      <c r="L152" s="6">
        <v>999</v>
      </c>
      <c r="M152" t="s">
        <v>35</v>
      </c>
      <c r="N152" s="6">
        <v>999</v>
      </c>
      <c r="O152" t="s">
        <v>35</v>
      </c>
      <c r="P152" s="6" t="s">
        <v>689</v>
      </c>
      <c r="Q152" s="5">
        <v>40</v>
      </c>
      <c r="R152" s="6">
        <v>2009</v>
      </c>
      <c r="S152" s="6" t="s">
        <v>687</v>
      </c>
      <c r="T152" s="5">
        <v>0</v>
      </c>
      <c r="U152" s="5">
        <v>0</v>
      </c>
      <c r="V152" s="5">
        <v>0</v>
      </c>
      <c r="W152" t="s">
        <v>35</v>
      </c>
      <c r="X152" t="s">
        <v>35</v>
      </c>
      <c r="Y152" t="s">
        <v>35</v>
      </c>
      <c r="Z152" t="s">
        <v>35</v>
      </c>
      <c r="AA152" t="s">
        <v>35</v>
      </c>
      <c r="AB152" t="s">
        <v>35</v>
      </c>
      <c r="AC152" t="s">
        <v>35</v>
      </c>
      <c r="AD152" s="5">
        <v>0</v>
      </c>
      <c r="AE152" s="5">
        <v>0</v>
      </c>
    </row>
    <row r="153" spans="1:31" hidden="1" x14ac:dyDescent="0.25">
      <c r="A153" t="s">
        <v>256</v>
      </c>
      <c r="B153" t="s">
        <v>257</v>
      </c>
      <c r="C153">
        <v>10.289999961853029</v>
      </c>
      <c r="D153">
        <v>0</v>
      </c>
      <c r="E153" t="s">
        <v>71</v>
      </c>
      <c r="G153" t="s">
        <v>33</v>
      </c>
      <c r="H153" t="s">
        <v>34</v>
      </c>
      <c r="I153" s="5">
        <v>1</v>
      </c>
      <c r="J153" s="5">
        <v>2.5</v>
      </c>
      <c r="K153" s="5">
        <v>0</v>
      </c>
      <c r="L153" s="5">
        <v>10.289999961853029</v>
      </c>
      <c r="M153" t="s">
        <v>35</v>
      </c>
      <c r="N153" s="5">
        <v>10.289999961853029</v>
      </c>
      <c r="O153" t="s">
        <v>35</v>
      </c>
      <c r="P153" s="5" t="s">
        <v>36</v>
      </c>
      <c r="Q153" s="5">
        <v>40</v>
      </c>
      <c r="R153" s="5">
        <v>2025</v>
      </c>
      <c r="S153" s="5">
        <v>0</v>
      </c>
      <c r="T153" s="5">
        <v>0</v>
      </c>
      <c r="U153" s="5">
        <v>0</v>
      </c>
      <c r="V153" s="5">
        <v>0</v>
      </c>
      <c r="W153" t="s">
        <v>35</v>
      </c>
      <c r="X153" t="s">
        <v>35</v>
      </c>
      <c r="Y153" t="s">
        <v>35</v>
      </c>
      <c r="Z153" t="s">
        <v>35</v>
      </c>
      <c r="AA153" t="s">
        <v>35</v>
      </c>
      <c r="AB153" t="s">
        <v>35</v>
      </c>
      <c r="AC153" t="s">
        <v>35</v>
      </c>
      <c r="AD153" s="5">
        <v>0</v>
      </c>
      <c r="AE153" s="5">
        <v>0</v>
      </c>
    </row>
    <row r="154" spans="1:31" hidden="1" x14ac:dyDescent="0.25">
      <c r="A154" t="s">
        <v>258</v>
      </c>
      <c r="B154" t="s">
        <v>257</v>
      </c>
      <c r="C154">
        <v>2.130000114440918</v>
      </c>
      <c r="D154">
        <v>0</v>
      </c>
      <c r="E154" t="s">
        <v>38</v>
      </c>
      <c r="G154" t="s">
        <v>33</v>
      </c>
      <c r="H154" t="s">
        <v>34</v>
      </c>
      <c r="I154" s="5">
        <v>1</v>
      </c>
      <c r="J154" s="5">
        <v>2.5</v>
      </c>
      <c r="K154" s="5">
        <v>0</v>
      </c>
      <c r="L154" s="5">
        <v>2.130000114440918</v>
      </c>
      <c r="M154" t="s">
        <v>35</v>
      </c>
      <c r="N154" s="5">
        <v>2.130000114440918</v>
      </c>
      <c r="O154" t="s">
        <v>35</v>
      </c>
      <c r="P154" s="5" t="s">
        <v>36</v>
      </c>
      <c r="Q154" s="5">
        <v>40</v>
      </c>
      <c r="R154" s="5">
        <v>2025</v>
      </c>
      <c r="S154" s="5">
        <v>0</v>
      </c>
      <c r="T154" s="5">
        <v>0</v>
      </c>
      <c r="U154" s="5">
        <v>0</v>
      </c>
      <c r="V154" s="5">
        <v>0</v>
      </c>
      <c r="W154" t="s">
        <v>35</v>
      </c>
      <c r="X154" t="s">
        <v>35</v>
      </c>
      <c r="Y154" t="s">
        <v>35</v>
      </c>
      <c r="Z154" t="s">
        <v>35</v>
      </c>
      <c r="AA154" t="s">
        <v>35</v>
      </c>
      <c r="AB154" t="s">
        <v>35</v>
      </c>
      <c r="AC154" t="s">
        <v>35</v>
      </c>
      <c r="AD154" s="5">
        <v>0</v>
      </c>
      <c r="AE154" s="5">
        <v>0</v>
      </c>
    </row>
    <row r="155" spans="1:31" hidden="1" x14ac:dyDescent="0.25">
      <c r="A155" t="s">
        <v>259</v>
      </c>
      <c r="B155" t="s">
        <v>260</v>
      </c>
      <c r="C155">
        <v>10.64999961853027</v>
      </c>
      <c r="D155">
        <v>0</v>
      </c>
      <c r="E155" t="s">
        <v>71</v>
      </c>
      <c r="G155" t="s">
        <v>33</v>
      </c>
      <c r="H155" t="s">
        <v>34</v>
      </c>
      <c r="I155" s="5">
        <v>1</v>
      </c>
      <c r="J155" s="5">
        <v>2.5</v>
      </c>
      <c r="K155" s="5">
        <v>0</v>
      </c>
      <c r="L155" s="5">
        <v>10.64999961853027</v>
      </c>
      <c r="M155" t="s">
        <v>35</v>
      </c>
      <c r="N155" s="5">
        <v>10.64999961853027</v>
      </c>
      <c r="O155" t="s">
        <v>35</v>
      </c>
      <c r="P155" s="5" t="s">
        <v>36</v>
      </c>
      <c r="Q155" s="5">
        <v>40</v>
      </c>
      <c r="R155" s="5">
        <v>2025</v>
      </c>
      <c r="S155" s="5">
        <v>0</v>
      </c>
      <c r="T155" s="5">
        <v>0</v>
      </c>
      <c r="U155" s="5">
        <v>0</v>
      </c>
      <c r="V155" s="5">
        <v>0</v>
      </c>
      <c r="W155" t="s">
        <v>35</v>
      </c>
      <c r="X155" t="s">
        <v>35</v>
      </c>
      <c r="Y155" t="s">
        <v>35</v>
      </c>
      <c r="Z155" t="s">
        <v>35</v>
      </c>
      <c r="AA155" t="s">
        <v>35</v>
      </c>
      <c r="AB155" t="s">
        <v>35</v>
      </c>
      <c r="AC155" t="s">
        <v>35</v>
      </c>
      <c r="AD155" s="5">
        <v>0</v>
      </c>
      <c r="AE155" s="5">
        <v>0</v>
      </c>
    </row>
    <row r="156" spans="1:31" hidden="1" x14ac:dyDescent="0.25">
      <c r="A156" t="s">
        <v>261</v>
      </c>
      <c r="B156" t="s">
        <v>260</v>
      </c>
      <c r="C156">
        <v>2.2100000381469731</v>
      </c>
      <c r="D156">
        <v>0</v>
      </c>
      <c r="E156" t="s">
        <v>38</v>
      </c>
      <c r="G156" t="s">
        <v>33</v>
      </c>
      <c r="H156" t="s">
        <v>34</v>
      </c>
      <c r="I156" s="5">
        <v>1</v>
      </c>
      <c r="J156" s="5">
        <v>2.5</v>
      </c>
      <c r="K156" s="5">
        <v>0</v>
      </c>
      <c r="L156" s="5">
        <v>2.2100000381469731</v>
      </c>
      <c r="M156" t="s">
        <v>35</v>
      </c>
      <c r="N156" s="5">
        <v>2.2100000381469731</v>
      </c>
      <c r="O156" t="s">
        <v>35</v>
      </c>
      <c r="P156" s="5" t="s">
        <v>36</v>
      </c>
      <c r="Q156" s="5">
        <v>40</v>
      </c>
      <c r="R156" s="5">
        <v>2025</v>
      </c>
      <c r="S156" s="5">
        <v>0</v>
      </c>
      <c r="T156" s="5">
        <v>0</v>
      </c>
      <c r="U156" s="5">
        <v>0</v>
      </c>
      <c r="V156" s="5">
        <v>0</v>
      </c>
      <c r="W156" t="s">
        <v>35</v>
      </c>
      <c r="X156" t="s">
        <v>35</v>
      </c>
      <c r="Y156" t="s">
        <v>35</v>
      </c>
      <c r="Z156" t="s">
        <v>35</v>
      </c>
      <c r="AA156" t="s">
        <v>35</v>
      </c>
      <c r="AB156" t="s">
        <v>35</v>
      </c>
      <c r="AC156" t="s">
        <v>35</v>
      </c>
      <c r="AD156" s="5">
        <v>0</v>
      </c>
      <c r="AE156" s="5">
        <v>0</v>
      </c>
    </row>
    <row r="157" spans="1:31" hidden="1" x14ac:dyDescent="0.25">
      <c r="A157" t="s">
        <v>262</v>
      </c>
      <c r="B157" t="s">
        <v>263</v>
      </c>
      <c r="C157">
        <v>15.89999961853027</v>
      </c>
      <c r="D157">
        <v>0</v>
      </c>
      <c r="E157" t="s">
        <v>71</v>
      </c>
      <c r="G157" t="s">
        <v>33</v>
      </c>
      <c r="H157" t="s">
        <v>34</v>
      </c>
      <c r="I157" s="5">
        <v>1</v>
      </c>
      <c r="J157" s="5">
        <v>2.5</v>
      </c>
      <c r="K157" s="5">
        <v>0</v>
      </c>
      <c r="L157" s="5">
        <v>15.89999961853027</v>
      </c>
      <c r="M157" t="s">
        <v>35</v>
      </c>
      <c r="N157" s="5">
        <v>15.89999961853027</v>
      </c>
      <c r="O157" t="s">
        <v>35</v>
      </c>
      <c r="P157" s="5" t="s">
        <v>36</v>
      </c>
      <c r="Q157" s="5">
        <v>40</v>
      </c>
      <c r="R157" s="5">
        <v>2025</v>
      </c>
      <c r="S157" s="5">
        <v>0</v>
      </c>
      <c r="T157" s="5">
        <v>0</v>
      </c>
      <c r="U157" s="5">
        <v>0</v>
      </c>
      <c r="V157" s="5">
        <v>0</v>
      </c>
      <c r="W157" t="s">
        <v>35</v>
      </c>
      <c r="X157" t="s">
        <v>35</v>
      </c>
      <c r="Y157" t="s">
        <v>35</v>
      </c>
      <c r="Z157" t="s">
        <v>35</v>
      </c>
      <c r="AA157" t="s">
        <v>35</v>
      </c>
      <c r="AB157" t="s">
        <v>35</v>
      </c>
      <c r="AC157" t="s">
        <v>35</v>
      </c>
      <c r="AD157" s="5">
        <v>0</v>
      </c>
      <c r="AE157" s="5">
        <v>0</v>
      </c>
    </row>
    <row r="158" spans="1:31" hidden="1" x14ac:dyDescent="0.25">
      <c r="A158" t="s">
        <v>264</v>
      </c>
      <c r="B158" t="s">
        <v>263</v>
      </c>
      <c r="C158">
        <v>3.2899997234344478</v>
      </c>
      <c r="D158">
        <v>0</v>
      </c>
      <c r="E158" t="s">
        <v>38</v>
      </c>
      <c r="G158" t="s">
        <v>33</v>
      </c>
      <c r="H158" t="s">
        <v>34</v>
      </c>
      <c r="I158" s="5">
        <v>1</v>
      </c>
      <c r="J158" s="5">
        <v>2.5</v>
      </c>
      <c r="K158" s="5">
        <v>0</v>
      </c>
      <c r="L158" s="5">
        <v>3.2899997234344478</v>
      </c>
      <c r="M158" t="s">
        <v>35</v>
      </c>
      <c r="N158" s="5">
        <v>3.2899997234344478</v>
      </c>
      <c r="O158" t="s">
        <v>35</v>
      </c>
      <c r="P158" s="5" t="s">
        <v>36</v>
      </c>
      <c r="Q158" s="5">
        <v>40</v>
      </c>
      <c r="R158" s="5">
        <v>2025</v>
      </c>
      <c r="S158" s="5">
        <v>0</v>
      </c>
      <c r="T158" s="5">
        <v>0</v>
      </c>
      <c r="U158" s="5">
        <v>0</v>
      </c>
      <c r="V158" s="5">
        <v>0</v>
      </c>
      <c r="W158" t="s">
        <v>35</v>
      </c>
      <c r="X158" t="s">
        <v>35</v>
      </c>
      <c r="Y158" t="s">
        <v>35</v>
      </c>
      <c r="Z158" t="s">
        <v>35</v>
      </c>
      <c r="AA158" t="s">
        <v>35</v>
      </c>
      <c r="AB158" t="s">
        <v>35</v>
      </c>
      <c r="AC158" t="s">
        <v>35</v>
      </c>
      <c r="AD158" s="5">
        <v>0</v>
      </c>
      <c r="AE158" s="5">
        <v>0</v>
      </c>
    </row>
    <row r="159" spans="1:31" hidden="1" x14ac:dyDescent="0.25">
      <c r="A159" t="s">
        <v>265</v>
      </c>
      <c r="B159" t="s">
        <v>266</v>
      </c>
      <c r="C159">
        <v>6.1700000762939453</v>
      </c>
      <c r="D159">
        <v>0</v>
      </c>
      <c r="E159" t="s">
        <v>71</v>
      </c>
      <c r="G159" t="s">
        <v>33</v>
      </c>
      <c r="H159" t="s">
        <v>34</v>
      </c>
      <c r="I159" s="5">
        <v>1</v>
      </c>
      <c r="J159" s="5">
        <v>2.5</v>
      </c>
      <c r="K159" s="5">
        <v>0</v>
      </c>
      <c r="L159" s="5">
        <v>6.1700000762939453</v>
      </c>
      <c r="M159" t="s">
        <v>35</v>
      </c>
      <c r="N159" s="5">
        <v>6.1700000762939453</v>
      </c>
      <c r="O159" t="s">
        <v>35</v>
      </c>
      <c r="P159" s="5" t="s">
        <v>36</v>
      </c>
      <c r="Q159" s="5">
        <v>40</v>
      </c>
      <c r="R159" s="5">
        <v>2025</v>
      </c>
      <c r="S159" s="5">
        <v>0</v>
      </c>
      <c r="T159" s="5">
        <v>0</v>
      </c>
      <c r="U159" s="5">
        <v>0</v>
      </c>
      <c r="V159" s="5">
        <v>0</v>
      </c>
      <c r="W159" t="s">
        <v>35</v>
      </c>
      <c r="X159" t="s">
        <v>35</v>
      </c>
      <c r="Y159" t="s">
        <v>35</v>
      </c>
      <c r="Z159" t="s">
        <v>35</v>
      </c>
      <c r="AA159" t="s">
        <v>35</v>
      </c>
      <c r="AB159" t="s">
        <v>35</v>
      </c>
      <c r="AC159" t="s">
        <v>35</v>
      </c>
      <c r="AD159" s="5">
        <v>0</v>
      </c>
      <c r="AE159" s="5">
        <v>0</v>
      </c>
    </row>
    <row r="160" spans="1:31" hidden="1" x14ac:dyDescent="0.25">
      <c r="A160" t="s">
        <v>267</v>
      </c>
      <c r="B160" t="s">
        <v>266</v>
      </c>
      <c r="C160">
        <v>1.279999971389771</v>
      </c>
      <c r="D160">
        <v>0</v>
      </c>
      <c r="E160" t="s">
        <v>38</v>
      </c>
      <c r="G160" t="s">
        <v>33</v>
      </c>
      <c r="H160" t="s">
        <v>34</v>
      </c>
      <c r="I160" s="5">
        <v>1</v>
      </c>
      <c r="J160" s="5">
        <v>2.5</v>
      </c>
      <c r="K160" s="5">
        <v>0</v>
      </c>
      <c r="L160" s="5">
        <v>1.279999971389771</v>
      </c>
      <c r="M160" t="s">
        <v>35</v>
      </c>
      <c r="N160" s="5">
        <v>1.279999971389771</v>
      </c>
      <c r="O160" t="s">
        <v>35</v>
      </c>
      <c r="P160" s="5" t="s">
        <v>36</v>
      </c>
      <c r="Q160" s="5">
        <v>40</v>
      </c>
      <c r="R160" s="5">
        <v>2025</v>
      </c>
      <c r="S160" s="5">
        <v>0</v>
      </c>
      <c r="T160" s="5">
        <v>0</v>
      </c>
      <c r="U160" s="5">
        <v>0</v>
      </c>
      <c r="V160" s="5">
        <v>0</v>
      </c>
      <c r="W160" t="s">
        <v>35</v>
      </c>
      <c r="X160" t="s">
        <v>35</v>
      </c>
      <c r="Y160" t="s">
        <v>35</v>
      </c>
      <c r="Z160" t="s">
        <v>35</v>
      </c>
      <c r="AA160" t="s">
        <v>35</v>
      </c>
      <c r="AB160" t="s">
        <v>35</v>
      </c>
      <c r="AC160" t="s">
        <v>35</v>
      </c>
      <c r="AD160" s="5">
        <v>0</v>
      </c>
      <c r="AE160" s="5">
        <v>0</v>
      </c>
    </row>
    <row r="161" spans="1:31" hidden="1" x14ac:dyDescent="0.25">
      <c r="A161" t="s">
        <v>268</v>
      </c>
      <c r="B161" t="s">
        <v>269</v>
      </c>
      <c r="C161">
        <v>15.439999580383301</v>
      </c>
      <c r="D161">
        <v>0</v>
      </c>
      <c r="E161" t="s">
        <v>71</v>
      </c>
      <c r="G161" t="s">
        <v>33</v>
      </c>
      <c r="H161" t="s">
        <v>34</v>
      </c>
      <c r="I161" s="5">
        <v>1</v>
      </c>
      <c r="J161" s="5">
        <v>2.5</v>
      </c>
      <c r="K161" s="5">
        <v>0</v>
      </c>
      <c r="L161" s="5">
        <v>15.439999580383301</v>
      </c>
      <c r="M161" t="s">
        <v>35</v>
      </c>
      <c r="N161" s="5">
        <v>15.439999580383301</v>
      </c>
      <c r="O161" t="s">
        <v>35</v>
      </c>
      <c r="P161" s="5" t="s">
        <v>36</v>
      </c>
      <c r="Q161" s="5">
        <v>40</v>
      </c>
      <c r="R161" s="5">
        <v>2025</v>
      </c>
      <c r="S161" s="5">
        <v>0</v>
      </c>
      <c r="T161" s="5">
        <v>0</v>
      </c>
      <c r="U161" s="5">
        <v>0</v>
      </c>
      <c r="V161" s="5">
        <v>0</v>
      </c>
      <c r="W161" t="s">
        <v>35</v>
      </c>
      <c r="X161" t="s">
        <v>35</v>
      </c>
      <c r="Y161" t="s">
        <v>35</v>
      </c>
      <c r="Z161" t="s">
        <v>35</v>
      </c>
      <c r="AA161" t="s">
        <v>35</v>
      </c>
      <c r="AB161" t="s">
        <v>35</v>
      </c>
      <c r="AC161" t="s">
        <v>35</v>
      </c>
      <c r="AD161" s="5">
        <v>0</v>
      </c>
      <c r="AE161" s="5">
        <v>0</v>
      </c>
    </row>
    <row r="162" spans="1:31" hidden="1" x14ac:dyDescent="0.25">
      <c r="A162" t="s">
        <v>270</v>
      </c>
      <c r="B162" t="s">
        <v>269</v>
      </c>
      <c r="C162">
        <v>3.2000000476837158</v>
      </c>
      <c r="D162">
        <v>0</v>
      </c>
      <c r="E162" t="s">
        <v>38</v>
      </c>
      <c r="G162" t="s">
        <v>33</v>
      </c>
      <c r="H162" t="s">
        <v>34</v>
      </c>
      <c r="I162" s="5">
        <v>1</v>
      </c>
      <c r="J162" s="5">
        <v>2.5</v>
      </c>
      <c r="K162" s="5">
        <v>0</v>
      </c>
      <c r="L162" s="5">
        <v>3.2000000476837158</v>
      </c>
      <c r="M162" t="s">
        <v>35</v>
      </c>
      <c r="N162" s="5">
        <v>3.2000000476837158</v>
      </c>
      <c r="O162" t="s">
        <v>35</v>
      </c>
      <c r="P162" s="5" t="s">
        <v>36</v>
      </c>
      <c r="Q162" s="5">
        <v>40</v>
      </c>
      <c r="R162" s="5">
        <v>2025</v>
      </c>
      <c r="S162" s="5">
        <v>0</v>
      </c>
      <c r="T162" s="5">
        <v>0</v>
      </c>
      <c r="U162" s="5">
        <v>0</v>
      </c>
      <c r="V162" s="5">
        <v>0</v>
      </c>
      <c r="W162" t="s">
        <v>35</v>
      </c>
      <c r="X162" t="s">
        <v>35</v>
      </c>
      <c r="Y162" t="s">
        <v>35</v>
      </c>
      <c r="Z162" t="s">
        <v>35</v>
      </c>
      <c r="AA162" t="s">
        <v>35</v>
      </c>
      <c r="AB162" t="s">
        <v>35</v>
      </c>
      <c r="AC162" t="s">
        <v>35</v>
      </c>
      <c r="AD162" s="5">
        <v>0</v>
      </c>
      <c r="AE162" s="5">
        <v>0</v>
      </c>
    </row>
    <row r="163" spans="1:31" hidden="1" x14ac:dyDescent="0.25">
      <c r="A163" t="s">
        <v>271</v>
      </c>
      <c r="B163" t="s">
        <v>272</v>
      </c>
      <c r="C163">
        <v>8.8100004196166992</v>
      </c>
      <c r="D163">
        <v>0</v>
      </c>
      <c r="E163" t="s">
        <v>71</v>
      </c>
      <c r="G163" t="s">
        <v>33</v>
      </c>
      <c r="H163" t="s">
        <v>34</v>
      </c>
      <c r="I163" s="5">
        <v>1</v>
      </c>
      <c r="J163" s="5">
        <v>2.5</v>
      </c>
      <c r="K163" s="5">
        <v>0</v>
      </c>
      <c r="L163" s="5">
        <v>8.8100004196166992</v>
      </c>
      <c r="M163" t="s">
        <v>35</v>
      </c>
      <c r="N163" s="5">
        <v>8.8100004196166992</v>
      </c>
      <c r="O163" t="s">
        <v>35</v>
      </c>
      <c r="P163" s="5" t="s">
        <v>36</v>
      </c>
      <c r="Q163" s="5">
        <v>40</v>
      </c>
      <c r="R163" s="5">
        <v>2025</v>
      </c>
      <c r="S163" s="5">
        <v>0</v>
      </c>
      <c r="T163" s="5">
        <v>0</v>
      </c>
      <c r="U163" s="5">
        <v>0</v>
      </c>
      <c r="V163" s="5">
        <v>0</v>
      </c>
      <c r="W163" t="s">
        <v>35</v>
      </c>
      <c r="X163" t="s">
        <v>35</v>
      </c>
      <c r="Y163" t="s">
        <v>35</v>
      </c>
      <c r="Z163" t="s">
        <v>35</v>
      </c>
      <c r="AA163" t="s">
        <v>35</v>
      </c>
      <c r="AB163" t="s">
        <v>35</v>
      </c>
      <c r="AC163" t="s">
        <v>35</v>
      </c>
      <c r="AD163" s="5">
        <v>0</v>
      </c>
      <c r="AE163" s="5">
        <v>0</v>
      </c>
    </row>
    <row r="164" spans="1:31" hidden="1" x14ac:dyDescent="0.25">
      <c r="A164" t="s">
        <v>273</v>
      </c>
      <c r="B164" t="s">
        <v>272</v>
      </c>
      <c r="C164">
        <v>0.12999999523162839</v>
      </c>
      <c r="D164">
        <v>0</v>
      </c>
      <c r="E164" t="s">
        <v>32</v>
      </c>
      <c r="G164" t="s">
        <v>33</v>
      </c>
      <c r="H164" t="s">
        <v>34</v>
      </c>
      <c r="I164" s="5">
        <v>1</v>
      </c>
      <c r="J164" s="5">
        <v>2.5</v>
      </c>
      <c r="K164" s="5">
        <v>0</v>
      </c>
      <c r="L164" s="5">
        <v>0.12999999523162839</v>
      </c>
      <c r="M164" t="s">
        <v>35</v>
      </c>
      <c r="N164" s="5">
        <v>0.12999999523162839</v>
      </c>
      <c r="O164" t="s">
        <v>35</v>
      </c>
      <c r="P164" s="5" t="s">
        <v>36</v>
      </c>
      <c r="Q164" s="5">
        <v>40</v>
      </c>
      <c r="R164" s="5">
        <v>2025</v>
      </c>
      <c r="S164" s="5">
        <v>0</v>
      </c>
      <c r="T164" s="5">
        <v>0</v>
      </c>
      <c r="U164" s="5">
        <v>0</v>
      </c>
      <c r="V164" s="5">
        <v>0</v>
      </c>
      <c r="W164" t="s">
        <v>35</v>
      </c>
      <c r="X164" t="s">
        <v>35</v>
      </c>
      <c r="Y164" t="s">
        <v>35</v>
      </c>
      <c r="Z164" t="s">
        <v>35</v>
      </c>
      <c r="AA164" t="s">
        <v>35</v>
      </c>
      <c r="AB164" t="s">
        <v>35</v>
      </c>
      <c r="AC164" t="s">
        <v>35</v>
      </c>
      <c r="AD164" s="5">
        <v>0</v>
      </c>
      <c r="AE164" s="5">
        <v>0</v>
      </c>
    </row>
    <row r="165" spans="1:31" hidden="1" x14ac:dyDescent="0.25">
      <c r="A165" t="s">
        <v>274</v>
      </c>
      <c r="B165" t="s">
        <v>272</v>
      </c>
      <c r="C165">
        <v>3.559999942779541</v>
      </c>
      <c r="D165">
        <v>0</v>
      </c>
      <c r="E165" t="s">
        <v>38</v>
      </c>
      <c r="G165" t="s">
        <v>33</v>
      </c>
      <c r="H165" t="s">
        <v>34</v>
      </c>
      <c r="I165" s="5">
        <v>1</v>
      </c>
      <c r="J165" s="5">
        <v>2.5</v>
      </c>
      <c r="K165" s="5">
        <v>0</v>
      </c>
      <c r="L165" s="5">
        <v>3.559999942779541</v>
      </c>
      <c r="M165" t="s">
        <v>35</v>
      </c>
      <c r="N165" s="5">
        <v>3.559999942779541</v>
      </c>
      <c r="O165" t="s">
        <v>35</v>
      </c>
      <c r="P165" s="5" t="s">
        <v>36</v>
      </c>
      <c r="Q165" s="5">
        <v>40</v>
      </c>
      <c r="R165" s="5">
        <v>2025</v>
      </c>
      <c r="S165" s="5">
        <v>0</v>
      </c>
      <c r="T165" s="5">
        <v>0</v>
      </c>
      <c r="U165" s="5">
        <v>0</v>
      </c>
      <c r="V165" s="5">
        <v>0</v>
      </c>
      <c r="W165" t="s">
        <v>35</v>
      </c>
      <c r="X165" t="s">
        <v>35</v>
      </c>
      <c r="Y165" t="s">
        <v>35</v>
      </c>
      <c r="Z165" t="s">
        <v>35</v>
      </c>
      <c r="AA165" t="s">
        <v>35</v>
      </c>
      <c r="AB165" t="s">
        <v>35</v>
      </c>
      <c r="AC165" t="s">
        <v>35</v>
      </c>
      <c r="AD165" s="5">
        <v>0</v>
      </c>
      <c r="AE165" s="5">
        <v>0</v>
      </c>
    </row>
    <row r="166" spans="1:31" hidden="1" x14ac:dyDescent="0.25">
      <c r="A166" t="s">
        <v>275</v>
      </c>
      <c r="B166" t="s">
        <v>272</v>
      </c>
      <c r="C166">
        <v>1.830000042915344</v>
      </c>
      <c r="D166">
        <v>0</v>
      </c>
      <c r="E166" t="s">
        <v>38</v>
      </c>
      <c r="G166" t="s">
        <v>33</v>
      </c>
      <c r="H166" t="s">
        <v>34</v>
      </c>
      <c r="I166" s="5">
        <v>1</v>
      </c>
      <c r="J166" s="5">
        <v>2.5</v>
      </c>
      <c r="K166" s="5">
        <v>0</v>
      </c>
      <c r="L166" s="5">
        <v>1.830000042915344</v>
      </c>
      <c r="M166" t="s">
        <v>35</v>
      </c>
      <c r="N166" s="5">
        <v>1.830000042915344</v>
      </c>
      <c r="O166" t="s">
        <v>35</v>
      </c>
      <c r="P166" s="5" t="s">
        <v>36</v>
      </c>
      <c r="Q166" s="5">
        <v>40</v>
      </c>
      <c r="R166" s="5">
        <v>2025</v>
      </c>
      <c r="S166" s="5">
        <v>0</v>
      </c>
      <c r="T166" s="5">
        <v>0</v>
      </c>
      <c r="U166" s="5">
        <v>0</v>
      </c>
      <c r="V166" s="5">
        <v>0</v>
      </c>
      <c r="W166" t="s">
        <v>35</v>
      </c>
      <c r="X166" t="s">
        <v>35</v>
      </c>
      <c r="Y166" t="s">
        <v>35</v>
      </c>
      <c r="Z166" t="s">
        <v>35</v>
      </c>
      <c r="AA166" t="s">
        <v>35</v>
      </c>
      <c r="AB166" t="s">
        <v>35</v>
      </c>
      <c r="AC166" t="s">
        <v>35</v>
      </c>
      <c r="AD166" s="5">
        <v>0</v>
      </c>
      <c r="AE166" s="5">
        <v>0</v>
      </c>
    </row>
    <row r="167" spans="1:31" hidden="1" x14ac:dyDescent="0.25">
      <c r="A167" t="s">
        <v>276</v>
      </c>
      <c r="B167" t="s">
        <v>277</v>
      </c>
      <c r="C167">
        <v>23</v>
      </c>
      <c r="D167">
        <v>0</v>
      </c>
      <c r="E167" t="s">
        <v>71</v>
      </c>
      <c r="G167" t="s">
        <v>33</v>
      </c>
      <c r="H167" t="s">
        <v>34</v>
      </c>
      <c r="I167" s="5">
        <v>1</v>
      </c>
      <c r="J167" s="5">
        <v>2.5</v>
      </c>
      <c r="K167" s="5">
        <v>0</v>
      </c>
      <c r="L167" s="5">
        <v>23</v>
      </c>
      <c r="M167" t="s">
        <v>35</v>
      </c>
      <c r="N167" s="5">
        <v>23</v>
      </c>
      <c r="O167" t="s">
        <v>35</v>
      </c>
      <c r="P167" s="5" t="s">
        <v>36</v>
      </c>
      <c r="Q167" s="5">
        <v>40</v>
      </c>
      <c r="R167" s="5">
        <v>2025</v>
      </c>
      <c r="S167" s="5">
        <v>0</v>
      </c>
      <c r="T167" s="5">
        <v>0</v>
      </c>
      <c r="U167" s="5">
        <v>0</v>
      </c>
      <c r="V167" s="5">
        <v>0</v>
      </c>
      <c r="W167" t="s">
        <v>35</v>
      </c>
      <c r="X167" t="s">
        <v>35</v>
      </c>
      <c r="Y167" t="s">
        <v>35</v>
      </c>
      <c r="Z167" t="s">
        <v>35</v>
      </c>
      <c r="AA167" t="s">
        <v>35</v>
      </c>
      <c r="AB167" t="s">
        <v>35</v>
      </c>
      <c r="AC167" t="s">
        <v>35</v>
      </c>
      <c r="AD167" s="5">
        <v>0</v>
      </c>
      <c r="AE167" s="5">
        <v>0</v>
      </c>
    </row>
    <row r="168" spans="1:31" hidden="1" x14ac:dyDescent="0.25">
      <c r="A168" t="s">
        <v>278</v>
      </c>
      <c r="B168" t="s">
        <v>277</v>
      </c>
      <c r="C168">
        <v>1.7399138212203979</v>
      </c>
      <c r="D168">
        <v>0</v>
      </c>
      <c r="E168" t="s">
        <v>123</v>
      </c>
      <c r="G168" t="s">
        <v>33</v>
      </c>
      <c r="H168" t="s">
        <v>34</v>
      </c>
      <c r="I168" s="5">
        <v>1</v>
      </c>
      <c r="J168" s="5">
        <v>2.5</v>
      </c>
      <c r="K168" s="5">
        <v>0</v>
      </c>
      <c r="L168" s="5">
        <v>1.7399138212203979</v>
      </c>
      <c r="M168" t="s">
        <v>35</v>
      </c>
      <c r="N168" s="5">
        <v>1.7399138212203979</v>
      </c>
      <c r="O168" t="s">
        <v>35</v>
      </c>
      <c r="P168" s="5" t="s">
        <v>36</v>
      </c>
      <c r="Q168" s="5">
        <v>40</v>
      </c>
      <c r="R168" s="5">
        <v>2025</v>
      </c>
      <c r="S168" s="5">
        <v>0</v>
      </c>
      <c r="T168" s="5">
        <v>0</v>
      </c>
      <c r="U168" s="5">
        <v>0</v>
      </c>
      <c r="V168" s="5">
        <v>0</v>
      </c>
      <c r="W168" t="s">
        <v>35</v>
      </c>
      <c r="X168" t="s">
        <v>35</v>
      </c>
      <c r="Y168" t="s">
        <v>35</v>
      </c>
      <c r="Z168" t="s">
        <v>35</v>
      </c>
      <c r="AA168" t="s">
        <v>35</v>
      </c>
      <c r="AB168" t="s">
        <v>35</v>
      </c>
      <c r="AC168" t="s">
        <v>35</v>
      </c>
      <c r="AD168" s="5">
        <v>0</v>
      </c>
      <c r="AE168" s="5">
        <v>0</v>
      </c>
    </row>
    <row r="169" spans="1:31" hidden="1" x14ac:dyDescent="0.25">
      <c r="A169" t="s">
        <v>279</v>
      </c>
      <c r="B169" t="s">
        <v>277</v>
      </c>
      <c r="C169">
        <v>7.9999998211860657E-2</v>
      </c>
      <c r="D169">
        <v>0</v>
      </c>
      <c r="E169" t="s">
        <v>32</v>
      </c>
      <c r="G169" t="s">
        <v>33</v>
      </c>
      <c r="H169" t="s">
        <v>34</v>
      </c>
      <c r="I169" s="5">
        <v>1</v>
      </c>
      <c r="J169" s="5">
        <v>2.5</v>
      </c>
      <c r="K169" s="5">
        <v>0</v>
      </c>
      <c r="L169" s="5">
        <v>7.9999998211860657E-2</v>
      </c>
      <c r="M169" t="s">
        <v>35</v>
      </c>
      <c r="N169" s="5">
        <v>7.9999998211860657E-2</v>
      </c>
      <c r="O169" t="s">
        <v>35</v>
      </c>
      <c r="P169" s="5" t="s">
        <v>36</v>
      </c>
      <c r="Q169" s="5">
        <v>40</v>
      </c>
      <c r="R169" s="5">
        <v>2025</v>
      </c>
      <c r="S169" s="5">
        <v>0</v>
      </c>
      <c r="T169" s="5">
        <v>0</v>
      </c>
      <c r="U169" s="5">
        <v>0</v>
      </c>
      <c r="V169" s="5">
        <v>0</v>
      </c>
      <c r="W169" t="s">
        <v>35</v>
      </c>
      <c r="X169" t="s">
        <v>35</v>
      </c>
      <c r="Y169" t="s">
        <v>35</v>
      </c>
      <c r="Z169" t="s">
        <v>35</v>
      </c>
      <c r="AA169" t="s">
        <v>35</v>
      </c>
      <c r="AB169" t="s">
        <v>35</v>
      </c>
      <c r="AC169" t="s">
        <v>35</v>
      </c>
      <c r="AD169" s="5">
        <v>0</v>
      </c>
      <c r="AE169" s="5">
        <v>0</v>
      </c>
    </row>
    <row r="170" spans="1:31" hidden="1" x14ac:dyDescent="0.25">
      <c r="A170" t="s">
        <v>280</v>
      </c>
      <c r="B170" t="s">
        <v>277</v>
      </c>
      <c r="C170">
        <v>0.2300000190734863</v>
      </c>
      <c r="D170">
        <v>0</v>
      </c>
      <c r="E170" t="s">
        <v>38</v>
      </c>
      <c r="G170" t="s">
        <v>33</v>
      </c>
      <c r="H170" t="s">
        <v>34</v>
      </c>
      <c r="I170" s="5">
        <v>1</v>
      </c>
      <c r="J170" s="5">
        <v>2.5</v>
      </c>
      <c r="K170" s="5">
        <v>0</v>
      </c>
      <c r="L170" s="5">
        <v>0.2300000190734863</v>
      </c>
      <c r="M170" t="s">
        <v>35</v>
      </c>
      <c r="N170" s="5">
        <v>0.2300000190734863</v>
      </c>
      <c r="O170" t="s">
        <v>35</v>
      </c>
      <c r="P170" s="5" t="s">
        <v>36</v>
      </c>
      <c r="Q170" s="5">
        <v>40</v>
      </c>
      <c r="R170" s="5">
        <v>2025</v>
      </c>
      <c r="S170" s="5">
        <v>0</v>
      </c>
      <c r="T170" s="5">
        <v>0</v>
      </c>
      <c r="U170" s="5">
        <v>0</v>
      </c>
      <c r="V170" s="5">
        <v>0</v>
      </c>
      <c r="W170" t="s">
        <v>35</v>
      </c>
      <c r="X170" t="s">
        <v>35</v>
      </c>
      <c r="Y170" t="s">
        <v>35</v>
      </c>
      <c r="Z170" t="s">
        <v>35</v>
      </c>
      <c r="AA170" t="s">
        <v>35</v>
      </c>
      <c r="AB170" t="s">
        <v>35</v>
      </c>
      <c r="AC170" t="s">
        <v>35</v>
      </c>
      <c r="AD170" s="5">
        <v>0</v>
      </c>
      <c r="AE170" s="5">
        <v>0</v>
      </c>
    </row>
    <row r="171" spans="1:31" hidden="1" x14ac:dyDescent="0.25">
      <c r="A171" t="s">
        <v>281</v>
      </c>
      <c r="B171" t="s">
        <v>277</v>
      </c>
      <c r="C171">
        <v>4.7699999809265137</v>
      </c>
      <c r="D171">
        <v>0</v>
      </c>
      <c r="E171" t="s">
        <v>38</v>
      </c>
      <c r="G171" t="s">
        <v>33</v>
      </c>
      <c r="H171" t="s">
        <v>34</v>
      </c>
      <c r="I171" s="5">
        <v>1</v>
      </c>
      <c r="J171" s="5">
        <v>2.5</v>
      </c>
      <c r="K171" s="5">
        <v>0</v>
      </c>
      <c r="L171" s="5">
        <v>4.7699999809265137</v>
      </c>
      <c r="M171" t="s">
        <v>35</v>
      </c>
      <c r="N171" s="5">
        <v>4.7699999809265137</v>
      </c>
      <c r="O171" t="s">
        <v>35</v>
      </c>
      <c r="P171" s="5" t="s">
        <v>36</v>
      </c>
      <c r="Q171" s="5">
        <v>40</v>
      </c>
      <c r="R171" s="5">
        <v>2025</v>
      </c>
      <c r="S171" s="5">
        <v>0</v>
      </c>
      <c r="T171" s="5">
        <v>0</v>
      </c>
      <c r="U171" s="5">
        <v>0</v>
      </c>
      <c r="V171" s="5">
        <v>0</v>
      </c>
      <c r="W171" t="s">
        <v>35</v>
      </c>
      <c r="X171" t="s">
        <v>35</v>
      </c>
      <c r="Y171" t="s">
        <v>35</v>
      </c>
      <c r="Z171" t="s">
        <v>35</v>
      </c>
      <c r="AA171" t="s">
        <v>35</v>
      </c>
      <c r="AB171" t="s">
        <v>35</v>
      </c>
      <c r="AC171" t="s">
        <v>35</v>
      </c>
      <c r="AD171" s="5">
        <v>0</v>
      </c>
      <c r="AE171" s="5">
        <v>0</v>
      </c>
    </row>
    <row r="172" spans="1:31" hidden="1" x14ac:dyDescent="0.25">
      <c r="A172" t="s">
        <v>282</v>
      </c>
      <c r="B172" t="s">
        <v>283</v>
      </c>
      <c r="C172">
        <v>26.329999923706051</v>
      </c>
      <c r="D172">
        <v>0</v>
      </c>
      <c r="E172" t="s">
        <v>71</v>
      </c>
      <c r="G172" t="s">
        <v>33</v>
      </c>
      <c r="H172" t="s">
        <v>34</v>
      </c>
      <c r="I172" s="5">
        <v>1</v>
      </c>
      <c r="J172" s="5">
        <v>2.5</v>
      </c>
      <c r="K172" s="5">
        <v>0</v>
      </c>
      <c r="L172" s="5">
        <v>26.329999923706051</v>
      </c>
      <c r="M172" t="s">
        <v>35</v>
      </c>
      <c r="N172" s="5">
        <v>26.329999923706051</v>
      </c>
      <c r="O172" t="s">
        <v>35</v>
      </c>
      <c r="P172" s="5" t="s">
        <v>36</v>
      </c>
      <c r="Q172" s="5">
        <v>40</v>
      </c>
      <c r="R172" s="5">
        <v>2025</v>
      </c>
      <c r="S172" s="5">
        <v>0</v>
      </c>
      <c r="T172" s="5">
        <v>0</v>
      </c>
      <c r="U172" s="5">
        <v>0</v>
      </c>
      <c r="V172" s="5">
        <v>0</v>
      </c>
      <c r="W172" t="s">
        <v>35</v>
      </c>
      <c r="X172" t="s">
        <v>35</v>
      </c>
      <c r="Y172" t="s">
        <v>35</v>
      </c>
      <c r="Z172" t="s">
        <v>35</v>
      </c>
      <c r="AA172" t="s">
        <v>35</v>
      </c>
      <c r="AB172" t="s">
        <v>35</v>
      </c>
      <c r="AC172" t="s">
        <v>35</v>
      </c>
      <c r="AD172" s="5">
        <v>0</v>
      </c>
      <c r="AE172" s="5">
        <v>0</v>
      </c>
    </row>
    <row r="173" spans="1:31" hidden="1" x14ac:dyDescent="0.25">
      <c r="A173" t="s">
        <v>284</v>
      </c>
      <c r="B173" t="s">
        <v>283</v>
      </c>
      <c r="C173">
        <v>0.25999999046325678</v>
      </c>
      <c r="D173">
        <v>0</v>
      </c>
      <c r="E173" t="s">
        <v>32</v>
      </c>
      <c r="G173" t="s">
        <v>33</v>
      </c>
      <c r="H173" t="s">
        <v>34</v>
      </c>
      <c r="I173" s="5">
        <v>1</v>
      </c>
      <c r="J173" s="5">
        <v>2.5</v>
      </c>
      <c r="K173" s="5">
        <v>0</v>
      </c>
      <c r="L173" s="5">
        <v>0.25999999046325678</v>
      </c>
      <c r="M173" t="s">
        <v>35</v>
      </c>
      <c r="N173" s="5">
        <v>0.25999999046325678</v>
      </c>
      <c r="O173" t="s">
        <v>35</v>
      </c>
      <c r="P173" s="5" t="s">
        <v>36</v>
      </c>
      <c r="Q173" s="5">
        <v>40</v>
      </c>
      <c r="R173" s="5">
        <v>2025</v>
      </c>
      <c r="S173" s="5">
        <v>0</v>
      </c>
      <c r="T173" s="5">
        <v>0</v>
      </c>
      <c r="U173" s="5">
        <v>0</v>
      </c>
      <c r="V173" s="5">
        <v>0</v>
      </c>
      <c r="W173" t="s">
        <v>35</v>
      </c>
      <c r="X173" t="s">
        <v>35</v>
      </c>
      <c r="Y173" t="s">
        <v>35</v>
      </c>
      <c r="Z173" t="s">
        <v>35</v>
      </c>
      <c r="AA173" t="s">
        <v>35</v>
      </c>
      <c r="AB173" t="s">
        <v>35</v>
      </c>
      <c r="AC173" t="s">
        <v>35</v>
      </c>
      <c r="AD173" s="5">
        <v>0</v>
      </c>
      <c r="AE173" s="5">
        <v>0</v>
      </c>
    </row>
    <row r="174" spans="1:31" hidden="1" x14ac:dyDescent="0.25">
      <c r="A174" t="s">
        <v>285</v>
      </c>
      <c r="B174" t="s">
        <v>283</v>
      </c>
      <c r="C174">
        <v>5.4600000381469727</v>
      </c>
      <c r="D174">
        <v>0</v>
      </c>
      <c r="E174" t="s">
        <v>38</v>
      </c>
      <c r="G174" t="s">
        <v>33</v>
      </c>
      <c r="H174" t="s">
        <v>34</v>
      </c>
      <c r="I174" s="5">
        <v>1</v>
      </c>
      <c r="J174" s="5">
        <v>2.5</v>
      </c>
      <c r="K174" s="5">
        <v>0</v>
      </c>
      <c r="L174" s="5">
        <v>5.4600000381469727</v>
      </c>
      <c r="M174" t="s">
        <v>35</v>
      </c>
      <c r="N174" s="5">
        <v>5.4600000381469727</v>
      </c>
      <c r="O174" t="s">
        <v>35</v>
      </c>
      <c r="P174" s="5" t="s">
        <v>36</v>
      </c>
      <c r="Q174" s="5">
        <v>40</v>
      </c>
      <c r="R174" s="5">
        <v>2025</v>
      </c>
      <c r="S174" s="5">
        <v>0</v>
      </c>
      <c r="T174" s="5">
        <v>0</v>
      </c>
      <c r="U174" s="5">
        <v>0</v>
      </c>
      <c r="V174" s="5">
        <v>0</v>
      </c>
      <c r="W174" t="s">
        <v>35</v>
      </c>
      <c r="X174" t="s">
        <v>35</v>
      </c>
      <c r="Y174" t="s">
        <v>35</v>
      </c>
      <c r="Z174" t="s">
        <v>35</v>
      </c>
      <c r="AA174" t="s">
        <v>35</v>
      </c>
      <c r="AB174" t="s">
        <v>35</v>
      </c>
      <c r="AC174" t="s">
        <v>35</v>
      </c>
      <c r="AD174" s="5">
        <v>0</v>
      </c>
      <c r="AE174" s="5">
        <v>0</v>
      </c>
    </row>
    <row r="175" spans="1:31" hidden="1" x14ac:dyDescent="0.25">
      <c r="A175" t="s">
        <v>286</v>
      </c>
      <c r="B175" t="s">
        <v>287</v>
      </c>
      <c r="C175">
        <v>21.430000305175781</v>
      </c>
      <c r="D175">
        <v>0</v>
      </c>
      <c r="E175" t="s">
        <v>71</v>
      </c>
      <c r="G175" t="s">
        <v>33</v>
      </c>
      <c r="H175" t="s">
        <v>34</v>
      </c>
      <c r="I175" s="5">
        <v>1</v>
      </c>
      <c r="J175" s="5">
        <v>2.5</v>
      </c>
      <c r="K175" s="5">
        <v>0</v>
      </c>
      <c r="L175" s="5">
        <v>21.430000305175781</v>
      </c>
      <c r="M175" t="s">
        <v>35</v>
      </c>
      <c r="N175" s="5">
        <v>21.430000305175781</v>
      </c>
      <c r="O175" t="s">
        <v>35</v>
      </c>
      <c r="P175" s="5" t="s">
        <v>36</v>
      </c>
      <c r="Q175" s="5">
        <v>40</v>
      </c>
      <c r="R175" s="5">
        <v>2025</v>
      </c>
      <c r="S175" s="5">
        <v>0</v>
      </c>
      <c r="T175" s="5">
        <v>0</v>
      </c>
      <c r="U175" s="5">
        <v>0</v>
      </c>
      <c r="V175" s="5">
        <v>0</v>
      </c>
      <c r="W175" t="s">
        <v>35</v>
      </c>
      <c r="X175" t="s">
        <v>35</v>
      </c>
      <c r="Y175" t="s">
        <v>35</v>
      </c>
      <c r="Z175" t="s">
        <v>35</v>
      </c>
      <c r="AA175" t="s">
        <v>35</v>
      </c>
      <c r="AB175" t="s">
        <v>35</v>
      </c>
      <c r="AC175" t="s">
        <v>35</v>
      </c>
      <c r="AD175" s="5">
        <v>0</v>
      </c>
      <c r="AE175" s="5">
        <v>0</v>
      </c>
    </row>
    <row r="176" spans="1:31" hidden="1" x14ac:dyDescent="0.25">
      <c r="A176" t="s">
        <v>288</v>
      </c>
      <c r="B176" t="s">
        <v>287</v>
      </c>
      <c r="C176">
        <v>1.549999952316284</v>
      </c>
      <c r="D176">
        <v>0</v>
      </c>
      <c r="E176" t="s">
        <v>32</v>
      </c>
      <c r="G176" t="s">
        <v>33</v>
      </c>
      <c r="H176" t="s">
        <v>34</v>
      </c>
      <c r="I176" s="5">
        <v>1</v>
      </c>
      <c r="J176" s="5">
        <v>2.5</v>
      </c>
      <c r="K176" s="5">
        <v>0</v>
      </c>
      <c r="L176" s="5">
        <v>1.549999952316284</v>
      </c>
      <c r="M176" t="s">
        <v>35</v>
      </c>
      <c r="N176" s="5">
        <v>1.549999952316284</v>
      </c>
      <c r="O176" t="s">
        <v>35</v>
      </c>
      <c r="P176" s="5" t="s">
        <v>36</v>
      </c>
      <c r="Q176" s="5">
        <v>40</v>
      </c>
      <c r="R176" s="5">
        <v>2025</v>
      </c>
      <c r="S176" s="5">
        <v>0</v>
      </c>
      <c r="T176" s="5">
        <v>0</v>
      </c>
      <c r="U176" s="5">
        <v>0</v>
      </c>
      <c r="V176" s="5">
        <v>0</v>
      </c>
      <c r="W176" t="s">
        <v>35</v>
      </c>
      <c r="X176" t="s">
        <v>35</v>
      </c>
      <c r="Y176" t="s">
        <v>35</v>
      </c>
      <c r="Z176" t="s">
        <v>35</v>
      </c>
      <c r="AA176" t="s">
        <v>35</v>
      </c>
      <c r="AB176" t="s">
        <v>35</v>
      </c>
      <c r="AC176" t="s">
        <v>35</v>
      </c>
      <c r="AD176" s="5">
        <v>0</v>
      </c>
      <c r="AE176" s="5">
        <v>0</v>
      </c>
    </row>
    <row r="177" spans="1:31" hidden="1" x14ac:dyDescent="0.25">
      <c r="A177" t="s">
        <v>289</v>
      </c>
      <c r="B177" t="s">
        <v>287</v>
      </c>
      <c r="C177">
        <v>1.0099999904632571</v>
      </c>
      <c r="D177">
        <v>0</v>
      </c>
      <c r="E177" t="s">
        <v>38</v>
      </c>
      <c r="G177" t="s">
        <v>33</v>
      </c>
      <c r="H177" t="s">
        <v>34</v>
      </c>
      <c r="I177" s="5">
        <v>1</v>
      </c>
      <c r="J177" s="5">
        <v>2.5</v>
      </c>
      <c r="K177" s="5">
        <v>0</v>
      </c>
      <c r="L177" s="5">
        <v>1.0099999904632571</v>
      </c>
      <c r="M177" t="s">
        <v>35</v>
      </c>
      <c r="N177" s="5">
        <v>1.0099999904632571</v>
      </c>
      <c r="O177" t="s">
        <v>35</v>
      </c>
      <c r="P177" s="5" t="s">
        <v>36</v>
      </c>
      <c r="Q177" s="5">
        <v>40</v>
      </c>
      <c r="R177" s="5">
        <v>2025</v>
      </c>
      <c r="S177" s="5">
        <v>0</v>
      </c>
      <c r="T177" s="5">
        <v>0</v>
      </c>
      <c r="U177" s="5">
        <v>0</v>
      </c>
      <c r="V177" s="5">
        <v>0</v>
      </c>
      <c r="W177" t="s">
        <v>35</v>
      </c>
      <c r="X177" t="s">
        <v>35</v>
      </c>
      <c r="Y177" t="s">
        <v>35</v>
      </c>
      <c r="Z177" t="s">
        <v>35</v>
      </c>
      <c r="AA177" t="s">
        <v>35</v>
      </c>
      <c r="AB177" t="s">
        <v>35</v>
      </c>
      <c r="AC177" t="s">
        <v>35</v>
      </c>
      <c r="AD177" s="5">
        <v>0</v>
      </c>
      <c r="AE177" s="5">
        <v>0</v>
      </c>
    </row>
    <row r="178" spans="1:31" hidden="1" x14ac:dyDescent="0.25">
      <c r="A178" t="s">
        <v>290</v>
      </c>
      <c r="B178" t="s">
        <v>287</v>
      </c>
      <c r="C178">
        <v>4.440000057220459</v>
      </c>
      <c r="D178">
        <v>0</v>
      </c>
      <c r="E178" t="s">
        <v>38</v>
      </c>
      <c r="G178" t="s">
        <v>33</v>
      </c>
      <c r="H178" t="s">
        <v>34</v>
      </c>
      <c r="I178" s="5">
        <v>1</v>
      </c>
      <c r="J178" s="5">
        <v>2.5</v>
      </c>
      <c r="K178" s="5">
        <v>0</v>
      </c>
      <c r="L178" s="5">
        <v>4.440000057220459</v>
      </c>
      <c r="M178" t="s">
        <v>35</v>
      </c>
      <c r="N178" s="5">
        <v>4.440000057220459</v>
      </c>
      <c r="O178" t="s">
        <v>35</v>
      </c>
      <c r="P178" s="5" t="s">
        <v>36</v>
      </c>
      <c r="Q178" s="5">
        <v>40</v>
      </c>
      <c r="R178" s="5">
        <v>2025</v>
      </c>
      <c r="S178" s="5">
        <v>0</v>
      </c>
      <c r="T178" s="5">
        <v>0</v>
      </c>
      <c r="U178" s="5">
        <v>0</v>
      </c>
      <c r="V178" s="5">
        <v>0</v>
      </c>
      <c r="W178" t="s">
        <v>35</v>
      </c>
      <c r="X178" t="s">
        <v>35</v>
      </c>
      <c r="Y178" t="s">
        <v>35</v>
      </c>
      <c r="Z178" t="s">
        <v>35</v>
      </c>
      <c r="AA178" t="s">
        <v>35</v>
      </c>
      <c r="AB178" t="s">
        <v>35</v>
      </c>
      <c r="AC178" t="s">
        <v>35</v>
      </c>
      <c r="AD178" s="5">
        <v>0</v>
      </c>
      <c r="AE178" s="5">
        <v>0</v>
      </c>
    </row>
    <row r="179" spans="1:31" hidden="1" x14ac:dyDescent="0.25">
      <c r="A179" t="s">
        <v>291</v>
      </c>
      <c r="B179" t="s">
        <v>292</v>
      </c>
      <c r="C179">
        <v>7.75</v>
      </c>
      <c r="D179">
        <v>0</v>
      </c>
      <c r="E179" t="s">
        <v>71</v>
      </c>
      <c r="G179" t="s">
        <v>33</v>
      </c>
      <c r="H179" t="s">
        <v>34</v>
      </c>
      <c r="I179" s="5">
        <v>1</v>
      </c>
      <c r="J179" s="5">
        <v>2.5</v>
      </c>
      <c r="K179" s="5">
        <v>0</v>
      </c>
      <c r="L179" s="5">
        <v>7.75</v>
      </c>
      <c r="M179" t="s">
        <v>35</v>
      </c>
      <c r="N179" s="5">
        <v>7.75</v>
      </c>
      <c r="O179" t="s">
        <v>35</v>
      </c>
      <c r="P179" s="5" t="s">
        <v>36</v>
      </c>
      <c r="Q179" s="5">
        <v>40</v>
      </c>
      <c r="R179" s="5">
        <v>2025</v>
      </c>
      <c r="S179" s="5">
        <v>0</v>
      </c>
      <c r="T179" s="5">
        <v>0</v>
      </c>
      <c r="U179" s="5">
        <v>0</v>
      </c>
      <c r="V179" s="5">
        <v>0</v>
      </c>
      <c r="W179" t="s">
        <v>35</v>
      </c>
      <c r="X179" t="s">
        <v>35</v>
      </c>
      <c r="Y179" t="s">
        <v>35</v>
      </c>
      <c r="Z179" t="s">
        <v>35</v>
      </c>
      <c r="AA179" t="s">
        <v>35</v>
      </c>
      <c r="AB179" t="s">
        <v>35</v>
      </c>
      <c r="AC179" t="s">
        <v>35</v>
      </c>
      <c r="AD179" s="5">
        <v>0</v>
      </c>
      <c r="AE179" s="5">
        <v>0</v>
      </c>
    </row>
    <row r="180" spans="1:31" hidden="1" x14ac:dyDescent="0.25">
      <c r="A180" t="s">
        <v>293</v>
      </c>
      <c r="B180" t="s">
        <v>292</v>
      </c>
      <c r="C180">
        <v>5.000000074505806E-2</v>
      </c>
      <c r="D180">
        <v>0</v>
      </c>
      <c r="E180" t="s">
        <v>32</v>
      </c>
      <c r="G180" t="s">
        <v>33</v>
      </c>
      <c r="H180" t="s">
        <v>34</v>
      </c>
      <c r="I180" s="5">
        <v>1</v>
      </c>
      <c r="J180" s="5">
        <v>2.5</v>
      </c>
      <c r="K180" s="5">
        <v>0</v>
      </c>
      <c r="L180" s="5">
        <v>5.000000074505806E-2</v>
      </c>
      <c r="M180" t="s">
        <v>35</v>
      </c>
      <c r="N180" s="5">
        <v>5.000000074505806E-2</v>
      </c>
      <c r="O180" t="s">
        <v>35</v>
      </c>
      <c r="P180" s="5" t="s">
        <v>36</v>
      </c>
      <c r="Q180" s="5">
        <v>40</v>
      </c>
      <c r="R180" s="5">
        <v>2025</v>
      </c>
      <c r="S180" s="5">
        <v>0</v>
      </c>
      <c r="T180" s="5">
        <v>0</v>
      </c>
      <c r="U180" s="5">
        <v>0</v>
      </c>
      <c r="V180" s="5">
        <v>0</v>
      </c>
      <c r="W180" t="s">
        <v>35</v>
      </c>
      <c r="X180" t="s">
        <v>35</v>
      </c>
      <c r="Y180" t="s">
        <v>35</v>
      </c>
      <c r="Z180" t="s">
        <v>35</v>
      </c>
      <c r="AA180" t="s">
        <v>35</v>
      </c>
      <c r="AB180" t="s">
        <v>35</v>
      </c>
      <c r="AC180" t="s">
        <v>35</v>
      </c>
      <c r="AD180" s="5">
        <v>0</v>
      </c>
      <c r="AE180" s="5">
        <v>0</v>
      </c>
    </row>
    <row r="181" spans="1:31" hidden="1" x14ac:dyDescent="0.25">
      <c r="A181" t="s">
        <v>294</v>
      </c>
      <c r="B181" t="s">
        <v>292</v>
      </c>
      <c r="C181">
        <v>5.440000057220459</v>
      </c>
      <c r="D181">
        <v>0</v>
      </c>
      <c r="E181" t="s">
        <v>38</v>
      </c>
      <c r="G181" t="s">
        <v>33</v>
      </c>
      <c r="H181" t="s">
        <v>34</v>
      </c>
      <c r="I181" s="5">
        <v>1</v>
      </c>
      <c r="J181" s="5">
        <v>2.5</v>
      </c>
      <c r="K181" s="5">
        <v>0</v>
      </c>
      <c r="L181" s="5">
        <v>5.440000057220459</v>
      </c>
      <c r="M181" t="s">
        <v>35</v>
      </c>
      <c r="N181" s="5">
        <v>5.440000057220459</v>
      </c>
      <c r="O181" t="s">
        <v>35</v>
      </c>
      <c r="P181" s="5" t="s">
        <v>36</v>
      </c>
      <c r="Q181" s="5">
        <v>40</v>
      </c>
      <c r="R181" s="5">
        <v>2025</v>
      </c>
      <c r="S181" s="5">
        <v>0</v>
      </c>
      <c r="T181" s="5">
        <v>0</v>
      </c>
      <c r="U181" s="5">
        <v>0</v>
      </c>
      <c r="V181" s="5">
        <v>0</v>
      </c>
      <c r="W181" t="s">
        <v>35</v>
      </c>
      <c r="X181" t="s">
        <v>35</v>
      </c>
      <c r="Y181" t="s">
        <v>35</v>
      </c>
      <c r="Z181" t="s">
        <v>35</v>
      </c>
      <c r="AA181" t="s">
        <v>35</v>
      </c>
      <c r="AB181" t="s">
        <v>35</v>
      </c>
      <c r="AC181" t="s">
        <v>35</v>
      </c>
      <c r="AD181" s="5">
        <v>0</v>
      </c>
      <c r="AE181" s="5">
        <v>0</v>
      </c>
    </row>
    <row r="182" spans="1:31" hidden="1" x14ac:dyDescent="0.25">
      <c r="A182" t="s">
        <v>295</v>
      </c>
      <c r="B182" t="s">
        <v>292</v>
      </c>
      <c r="C182">
        <v>1.610000014305115</v>
      </c>
      <c r="D182">
        <v>0</v>
      </c>
      <c r="E182" t="s">
        <v>38</v>
      </c>
      <c r="G182" t="s">
        <v>33</v>
      </c>
      <c r="H182" t="s">
        <v>34</v>
      </c>
      <c r="I182" s="5">
        <v>1</v>
      </c>
      <c r="J182" s="5">
        <v>2.5</v>
      </c>
      <c r="K182" s="5">
        <v>0</v>
      </c>
      <c r="L182" s="5">
        <v>1.610000014305115</v>
      </c>
      <c r="M182" t="s">
        <v>35</v>
      </c>
      <c r="N182" s="5">
        <v>1.610000014305115</v>
      </c>
      <c r="O182" t="s">
        <v>35</v>
      </c>
      <c r="P182" s="5" t="s">
        <v>36</v>
      </c>
      <c r="Q182" s="5">
        <v>40</v>
      </c>
      <c r="R182" s="5">
        <v>2025</v>
      </c>
      <c r="S182" s="5">
        <v>0</v>
      </c>
      <c r="T182" s="5">
        <v>0</v>
      </c>
      <c r="U182" s="5">
        <v>0</v>
      </c>
      <c r="V182" s="5">
        <v>0</v>
      </c>
      <c r="W182" t="s">
        <v>35</v>
      </c>
      <c r="X182" t="s">
        <v>35</v>
      </c>
      <c r="Y182" t="s">
        <v>35</v>
      </c>
      <c r="Z182" t="s">
        <v>35</v>
      </c>
      <c r="AA182" t="s">
        <v>35</v>
      </c>
      <c r="AB182" t="s">
        <v>35</v>
      </c>
      <c r="AC182" t="s">
        <v>35</v>
      </c>
      <c r="AD182" s="5">
        <v>0</v>
      </c>
      <c r="AE182" s="5">
        <v>0</v>
      </c>
    </row>
    <row r="183" spans="1:31" hidden="1" x14ac:dyDescent="0.25">
      <c r="A183" t="s">
        <v>296</v>
      </c>
      <c r="B183" t="s">
        <v>297</v>
      </c>
      <c r="C183">
        <v>46.790000915527337</v>
      </c>
      <c r="D183">
        <v>0</v>
      </c>
      <c r="E183" t="s">
        <v>71</v>
      </c>
      <c r="G183" t="s">
        <v>33</v>
      </c>
      <c r="H183" t="s">
        <v>34</v>
      </c>
      <c r="I183" s="5">
        <v>1</v>
      </c>
      <c r="J183" s="5">
        <v>2.5</v>
      </c>
      <c r="K183" s="5">
        <v>0</v>
      </c>
      <c r="L183" s="5">
        <v>46.790000915527337</v>
      </c>
      <c r="M183" t="s">
        <v>35</v>
      </c>
      <c r="N183" s="5">
        <v>46.790000915527337</v>
      </c>
      <c r="O183" t="s">
        <v>35</v>
      </c>
      <c r="P183" s="5" t="s">
        <v>36</v>
      </c>
      <c r="Q183" s="5">
        <v>40</v>
      </c>
      <c r="R183" s="5">
        <v>2025</v>
      </c>
      <c r="S183" s="5">
        <v>0</v>
      </c>
      <c r="T183" s="5">
        <v>0</v>
      </c>
      <c r="U183" s="5">
        <v>0</v>
      </c>
      <c r="V183" s="5">
        <v>0</v>
      </c>
      <c r="W183" t="s">
        <v>35</v>
      </c>
      <c r="X183" t="s">
        <v>35</v>
      </c>
      <c r="Y183" t="s">
        <v>35</v>
      </c>
      <c r="Z183" t="s">
        <v>35</v>
      </c>
      <c r="AA183" t="s">
        <v>35</v>
      </c>
      <c r="AB183" t="s">
        <v>35</v>
      </c>
      <c r="AC183" t="s">
        <v>35</v>
      </c>
      <c r="AD183" s="5">
        <v>0</v>
      </c>
      <c r="AE183" s="5">
        <v>0</v>
      </c>
    </row>
    <row r="184" spans="1:31" hidden="1" x14ac:dyDescent="0.25">
      <c r="A184" t="s">
        <v>298</v>
      </c>
      <c r="B184" t="s">
        <v>297</v>
      </c>
      <c r="C184">
        <v>7.0000000298023224E-2</v>
      </c>
      <c r="D184">
        <v>0</v>
      </c>
      <c r="E184" t="s">
        <v>38</v>
      </c>
      <c r="G184" t="s">
        <v>33</v>
      </c>
      <c r="H184" t="s">
        <v>34</v>
      </c>
      <c r="I184" s="5">
        <v>1</v>
      </c>
      <c r="J184" s="5">
        <v>2.5</v>
      </c>
      <c r="K184" s="5">
        <v>0</v>
      </c>
      <c r="L184" s="5">
        <v>7.0000000298023224E-2</v>
      </c>
      <c r="M184" t="s">
        <v>35</v>
      </c>
      <c r="N184" s="5">
        <v>7.0000000298023224E-2</v>
      </c>
      <c r="O184" t="s">
        <v>35</v>
      </c>
      <c r="P184" s="5" t="s">
        <v>36</v>
      </c>
      <c r="Q184" s="5">
        <v>40</v>
      </c>
      <c r="R184" s="5">
        <v>2025</v>
      </c>
      <c r="S184" s="5">
        <v>0</v>
      </c>
      <c r="T184" s="5">
        <v>0</v>
      </c>
      <c r="U184" s="5">
        <v>0</v>
      </c>
      <c r="V184" s="5">
        <v>0</v>
      </c>
      <c r="W184" t="s">
        <v>35</v>
      </c>
      <c r="X184" t="s">
        <v>35</v>
      </c>
      <c r="Y184" t="s">
        <v>35</v>
      </c>
      <c r="Z184" t="s">
        <v>35</v>
      </c>
      <c r="AA184" t="s">
        <v>35</v>
      </c>
      <c r="AB184" t="s">
        <v>35</v>
      </c>
      <c r="AC184" t="s">
        <v>35</v>
      </c>
      <c r="AD184" s="5">
        <v>0</v>
      </c>
      <c r="AE184" s="5">
        <v>0</v>
      </c>
    </row>
    <row r="185" spans="1:31" hidden="1" x14ac:dyDescent="0.25">
      <c r="A185" t="s">
        <v>299</v>
      </c>
      <c r="B185" t="s">
        <v>297</v>
      </c>
      <c r="C185">
        <v>9.6999998092651367</v>
      </c>
      <c r="D185">
        <v>0</v>
      </c>
      <c r="E185" t="s">
        <v>38</v>
      </c>
      <c r="G185" t="s">
        <v>33</v>
      </c>
      <c r="H185" t="s">
        <v>34</v>
      </c>
      <c r="I185" s="5">
        <v>1</v>
      </c>
      <c r="J185" s="5">
        <v>2.5</v>
      </c>
      <c r="K185" s="5">
        <v>0</v>
      </c>
      <c r="L185" s="5">
        <v>9.6999998092651367</v>
      </c>
      <c r="M185" t="s">
        <v>35</v>
      </c>
      <c r="N185" s="5">
        <v>9.6999998092651367</v>
      </c>
      <c r="O185" t="s">
        <v>35</v>
      </c>
      <c r="P185" s="5" t="s">
        <v>36</v>
      </c>
      <c r="Q185" s="5">
        <v>40</v>
      </c>
      <c r="R185" s="5">
        <v>2025</v>
      </c>
      <c r="S185" s="5">
        <v>0</v>
      </c>
      <c r="T185" s="5">
        <v>0</v>
      </c>
      <c r="U185" s="5">
        <v>0</v>
      </c>
      <c r="V185" s="5">
        <v>0</v>
      </c>
      <c r="W185" t="s">
        <v>35</v>
      </c>
      <c r="X185" t="s">
        <v>35</v>
      </c>
      <c r="Y185" t="s">
        <v>35</v>
      </c>
      <c r="Z185" t="s">
        <v>35</v>
      </c>
      <c r="AA185" t="s">
        <v>35</v>
      </c>
      <c r="AB185" t="s">
        <v>35</v>
      </c>
      <c r="AC185" t="s">
        <v>35</v>
      </c>
      <c r="AD185" s="5">
        <v>0</v>
      </c>
      <c r="AE185" s="5">
        <v>0</v>
      </c>
    </row>
    <row r="186" spans="1:31" hidden="1" x14ac:dyDescent="0.25">
      <c r="A186" t="s">
        <v>300</v>
      </c>
      <c r="B186" t="s">
        <v>301</v>
      </c>
      <c r="C186">
        <v>33.599998474121087</v>
      </c>
      <c r="D186">
        <v>0</v>
      </c>
      <c r="E186" t="s">
        <v>71</v>
      </c>
      <c r="G186" t="s">
        <v>33</v>
      </c>
      <c r="H186" t="s">
        <v>34</v>
      </c>
      <c r="I186" s="5">
        <v>1</v>
      </c>
      <c r="J186" s="5">
        <v>2.5</v>
      </c>
      <c r="K186" s="5">
        <v>0</v>
      </c>
      <c r="L186" s="5">
        <v>33.599998474121087</v>
      </c>
      <c r="M186" t="s">
        <v>35</v>
      </c>
      <c r="N186" s="5">
        <v>33.599998474121087</v>
      </c>
      <c r="O186" t="s">
        <v>35</v>
      </c>
      <c r="P186" s="5" t="s">
        <v>36</v>
      </c>
      <c r="Q186" s="5">
        <v>40</v>
      </c>
      <c r="R186" s="5">
        <v>2025</v>
      </c>
      <c r="S186" s="5">
        <v>0</v>
      </c>
      <c r="T186" s="5">
        <v>0</v>
      </c>
      <c r="U186" s="5">
        <v>0</v>
      </c>
      <c r="V186" s="5">
        <v>0</v>
      </c>
      <c r="W186" t="s">
        <v>35</v>
      </c>
      <c r="X186" t="s">
        <v>35</v>
      </c>
      <c r="Y186" t="s">
        <v>35</v>
      </c>
      <c r="Z186" t="s">
        <v>35</v>
      </c>
      <c r="AA186" t="s">
        <v>35</v>
      </c>
      <c r="AB186" t="s">
        <v>35</v>
      </c>
      <c r="AC186" t="s">
        <v>35</v>
      </c>
      <c r="AD186" s="5">
        <v>0</v>
      </c>
      <c r="AE186" s="5">
        <v>0</v>
      </c>
    </row>
    <row r="187" spans="1:31" hidden="1" x14ac:dyDescent="0.25">
      <c r="A187" t="s">
        <v>302</v>
      </c>
      <c r="B187" t="s">
        <v>301</v>
      </c>
      <c r="C187">
        <v>0.64999997615814209</v>
      </c>
      <c r="D187">
        <v>0</v>
      </c>
      <c r="E187" t="s">
        <v>32</v>
      </c>
      <c r="G187" t="s">
        <v>33</v>
      </c>
      <c r="H187" t="s">
        <v>34</v>
      </c>
      <c r="I187" s="5">
        <v>1</v>
      </c>
      <c r="J187" s="5">
        <v>2.5</v>
      </c>
      <c r="K187" s="5">
        <v>0</v>
      </c>
      <c r="L187" s="5">
        <v>0.64999997615814209</v>
      </c>
      <c r="M187" t="s">
        <v>35</v>
      </c>
      <c r="N187" s="5">
        <v>0.64999997615814209</v>
      </c>
      <c r="O187" t="s">
        <v>35</v>
      </c>
      <c r="P187" s="5" t="s">
        <v>36</v>
      </c>
      <c r="Q187" s="5">
        <v>40</v>
      </c>
      <c r="R187" s="5">
        <v>2025</v>
      </c>
      <c r="S187" s="5">
        <v>0</v>
      </c>
      <c r="T187" s="5">
        <v>0</v>
      </c>
      <c r="U187" s="5">
        <v>0</v>
      </c>
      <c r="V187" s="5">
        <v>0</v>
      </c>
      <c r="W187" t="s">
        <v>35</v>
      </c>
      <c r="X187" t="s">
        <v>35</v>
      </c>
      <c r="Y187" t="s">
        <v>35</v>
      </c>
      <c r="Z187" t="s">
        <v>35</v>
      </c>
      <c r="AA187" t="s">
        <v>35</v>
      </c>
      <c r="AB187" t="s">
        <v>35</v>
      </c>
      <c r="AC187" t="s">
        <v>35</v>
      </c>
      <c r="AD187" s="5">
        <v>0</v>
      </c>
      <c r="AE187" s="5">
        <v>0</v>
      </c>
    </row>
    <row r="188" spans="1:31" hidden="1" x14ac:dyDescent="0.25">
      <c r="A188" t="s">
        <v>303</v>
      </c>
      <c r="B188" t="s">
        <v>301</v>
      </c>
      <c r="C188">
        <v>6.9600000381469727</v>
      </c>
      <c r="D188">
        <v>0</v>
      </c>
      <c r="E188" t="s">
        <v>38</v>
      </c>
      <c r="G188" t="s">
        <v>33</v>
      </c>
      <c r="H188" t="s">
        <v>34</v>
      </c>
      <c r="I188" s="5">
        <v>1</v>
      </c>
      <c r="J188" s="5">
        <v>2.5</v>
      </c>
      <c r="K188" s="5">
        <v>0</v>
      </c>
      <c r="L188" s="5">
        <v>6.9600000381469727</v>
      </c>
      <c r="M188" t="s">
        <v>35</v>
      </c>
      <c r="N188" s="5">
        <v>6.9600000381469727</v>
      </c>
      <c r="O188" t="s">
        <v>35</v>
      </c>
      <c r="P188" s="5" t="s">
        <v>36</v>
      </c>
      <c r="Q188" s="5">
        <v>40</v>
      </c>
      <c r="R188" s="5">
        <v>2025</v>
      </c>
      <c r="S188" s="5">
        <v>0</v>
      </c>
      <c r="T188" s="5">
        <v>0</v>
      </c>
      <c r="U188" s="5">
        <v>0</v>
      </c>
      <c r="V188" s="5">
        <v>0</v>
      </c>
      <c r="W188" t="s">
        <v>35</v>
      </c>
      <c r="X188" t="s">
        <v>35</v>
      </c>
      <c r="Y188" t="s">
        <v>35</v>
      </c>
      <c r="Z188" t="s">
        <v>35</v>
      </c>
      <c r="AA188" t="s">
        <v>35</v>
      </c>
      <c r="AB188" t="s">
        <v>35</v>
      </c>
      <c r="AC188" t="s">
        <v>35</v>
      </c>
      <c r="AD188" s="5">
        <v>0</v>
      </c>
      <c r="AE188" s="5">
        <v>0</v>
      </c>
    </row>
    <row r="189" spans="1:31" hidden="1" x14ac:dyDescent="0.25">
      <c r="A189" t="s">
        <v>304</v>
      </c>
      <c r="B189" t="s">
        <v>301</v>
      </c>
      <c r="C189">
        <v>70</v>
      </c>
      <c r="D189">
        <v>0</v>
      </c>
      <c r="E189" t="s">
        <v>38</v>
      </c>
      <c r="G189" t="s">
        <v>33</v>
      </c>
      <c r="H189" t="s">
        <v>34</v>
      </c>
      <c r="I189" s="5">
        <v>1</v>
      </c>
      <c r="J189" s="5">
        <v>2.5</v>
      </c>
      <c r="K189" s="5">
        <v>0</v>
      </c>
      <c r="L189" s="5">
        <v>70</v>
      </c>
      <c r="M189" t="s">
        <v>35</v>
      </c>
      <c r="N189" s="5">
        <v>70</v>
      </c>
      <c r="O189" t="s">
        <v>35</v>
      </c>
      <c r="P189" s="5" t="s">
        <v>36</v>
      </c>
      <c r="Q189" s="5">
        <v>40</v>
      </c>
      <c r="R189" s="5">
        <v>2025</v>
      </c>
      <c r="S189" s="5">
        <v>0</v>
      </c>
      <c r="T189" s="5">
        <v>0</v>
      </c>
      <c r="U189" s="5">
        <v>0</v>
      </c>
      <c r="V189" s="5">
        <v>0</v>
      </c>
      <c r="W189" t="s">
        <v>35</v>
      </c>
      <c r="X189" t="s">
        <v>35</v>
      </c>
      <c r="Y189" t="s">
        <v>35</v>
      </c>
      <c r="Z189" t="s">
        <v>35</v>
      </c>
      <c r="AA189" t="s">
        <v>35</v>
      </c>
      <c r="AB189" t="s">
        <v>35</v>
      </c>
      <c r="AC189" t="s">
        <v>35</v>
      </c>
      <c r="AD189" s="5">
        <v>0</v>
      </c>
      <c r="AE189" s="5">
        <v>0</v>
      </c>
    </row>
    <row r="190" spans="1:31" hidden="1" x14ac:dyDescent="0.25">
      <c r="A190" t="s">
        <v>305</v>
      </c>
      <c r="B190" t="s">
        <v>306</v>
      </c>
      <c r="C190">
        <v>16.629999160766602</v>
      </c>
      <c r="D190">
        <v>0</v>
      </c>
      <c r="E190" t="s">
        <v>71</v>
      </c>
      <c r="G190" t="s">
        <v>33</v>
      </c>
      <c r="H190" t="s">
        <v>34</v>
      </c>
      <c r="I190" s="5">
        <v>1</v>
      </c>
      <c r="J190" s="5">
        <v>2.5</v>
      </c>
      <c r="K190" s="5">
        <v>0</v>
      </c>
      <c r="L190" s="5">
        <v>16.629999160766602</v>
      </c>
      <c r="M190" t="s">
        <v>35</v>
      </c>
      <c r="N190" s="5">
        <v>16.629999160766602</v>
      </c>
      <c r="O190" t="s">
        <v>35</v>
      </c>
      <c r="P190" s="5" t="s">
        <v>36</v>
      </c>
      <c r="Q190" s="5">
        <v>40</v>
      </c>
      <c r="R190" s="5">
        <v>2025</v>
      </c>
      <c r="S190" s="5">
        <v>0</v>
      </c>
      <c r="T190" s="5">
        <v>0</v>
      </c>
      <c r="U190" s="5">
        <v>0</v>
      </c>
      <c r="V190" s="5">
        <v>0</v>
      </c>
      <c r="W190" t="s">
        <v>35</v>
      </c>
      <c r="X190" t="s">
        <v>35</v>
      </c>
      <c r="Y190" t="s">
        <v>35</v>
      </c>
      <c r="Z190" t="s">
        <v>35</v>
      </c>
      <c r="AA190" t="s">
        <v>35</v>
      </c>
      <c r="AB190" t="s">
        <v>35</v>
      </c>
      <c r="AC190" t="s">
        <v>35</v>
      </c>
      <c r="AD190" s="5">
        <v>0</v>
      </c>
      <c r="AE190" s="5">
        <v>0</v>
      </c>
    </row>
    <row r="191" spans="1:31" hidden="1" x14ac:dyDescent="0.25">
      <c r="A191" t="s">
        <v>307</v>
      </c>
      <c r="B191" t="s">
        <v>306</v>
      </c>
      <c r="C191">
        <v>0.74000000953674316</v>
      </c>
      <c r="D191">
        <v>0</v>
      </c>
      <c r="E191" t="s">
        <v>32</v>
      </c>
      <c r="G191" t="s">
        <v>33</v>
      </c>
      <c r="H191" t="s">
        <v>34</v>
      </c>
      <c r="I191" s="5">
        <v>1</v>
      </c>
      <c r="J191" s="5">
        <v>2.5</v>
      </c>
      <c r="K191" s="5">
        <v>0</v>
      </c>
      <c r="L191" s="5">
        <v>0.74000000953674316</v>
      </c>
      <c r="M191" t="s">
        <v>35</v>
      </c>
      <c r="N191" s="5">
        <v>0.74000000953674316</v>
      </c>
      <c r="O191" t="s">
        <v>35</v>
      </c>
      <c r="P191" s="5" t="s">
        <v>36</v>
      </c>
      <c r="Q191" s="5">
        <v>40</v>
      </c>
      <c r="R191" s="5">
        <v>2025</v>
      </c>
      <c r="S191" s="5">
        <v>0</v>
      </c>
      <c r="T191" s="5">
        <v>0</v>
      </c>
      <c r="U191" s="5">
        <v>0</v>
      </c>
      <c r="V191" s="5">
        <v>0</v>
      </c>
      <c r="W191" t="s">
        <v>35</v>
      </c>
      <c r="X191" t="s">
        <v>35</v>
      </c>
      <c r="Y191" t="s">
        <v>35</v>
      </c>
      <c r="Z191" t="s">
        <v>35</v>
      </c>
      <c r="AA191" t="s">
        <v>35</v>
      </c>
      <c r="AB191" t="s">
        <v>35</v>
      </c>
      <c r="AC191" t="s">
        <v>35</v>
      </c>
      <c r="AD191" s="5">
        <v>0</v>
      </c>
      <c r="AE191" s="5">
        <v>0</v>
      </c>
    </row>
    <row r="192" spans="1:31" hidden="1" x14ac:dyDescent="0.25">
      <c r="A192" t="s">
        <v>308</v>
      </c>
      <c r="B192" t="s">
        <v>306</v>
      </c>
      <c r="C192">
        <v>4.7999997138977051</v>
      </c>
      <c r="D192">
        <v>0</v>
      </c>
      <c r="E192" t="s">
        <v>38</v>
      </c>
      <c r="G192" t="s">
        <v>33</v>
      </c>
      <c r="H192" t="s">
        <v>34</v>
      </c>
      <c r="I192" s="5">
        <v>1</v>
      </c>
      <c r="J192" s="5">
        <v>2.5</v>
      </c>
      <c r="K192" s="5">
        <v>0</v>
      </c>
      <c r="L192" s="5">
        <v>4.7999997138977051</v>
      </c>
      <c r="M192" t="s">
        <v>35</v>
      </c>
      <c r="N192" s="5">
        <v>4.7999997138977051</v>
      </c>
      <c r="O192" t="s">
        <v>35</v>
      </c>
      <c r="P192" s="5" t="s">
        <v>36</v>
      </c>
      <c r="Q192" s="5">
        <v>40</v>
      </c>
      <c r="R192" s="5">
        <v>2025</v>
      </c>
      <c r="S192" s="5">
        <v>0</v>
      </c>
      <c r="T192" s="5">
        <v>0</v>
      </c>
      <c r="U192" s="5">
        <v>0</v>
      </c>
      <c r="V192" s="5">
        <v>0</v>
      </c>
      <c r="W192" t="s">
        <v>35</v>
      </c>
      <c r="X192" t="s">
        <v>35</v>
      </c>
      <c r="Y192" t="s">
        <v>35</v>
      </c>
      <c r="Z192" t="s">
        <v>35</v>
      </c>
      <c r="AA192" t="s">
        <v>35</v>
      </c>
      <c r="AB192" t="s">
        <v>35</v>
      </c>
      <c r="AC192" t="s">
        <v>35</v>
      </c>
      <c r="AD192" s="5">
        <v>0</v>
      </c>
      <c r="AE192" s="5">
        <v>0</v>
      </c>
    </row>
    <row r="193" spans="1:31" hidden="1" x14ac:dyDescent="0.25">
      <c r="A193" t="s">
        <v>309</v>
      </c>
      <c r="B193" t="s">
        <v>306</v>
      </c>
      <c r="C193">
        <v>3.4499998092651372</v>
      </c>
      <c r="D193">
        <v>0</v>
      </c>
      <c r="E193" t="s">
        <v>38</v>
      </c>
      <c r="G193" t="s">
        <v>33</v>
      </c>
      <c r="H193" t="s">
        <v>34</v>
      </c>
      <c r="I193" s="5">
        <v>1</v>
      </c>
      <c r="J193" s="5">
        <v>2.5</v>
      </c>
      <c r="K193" s="5">
        <v>0</v>
      </c>
      <c r="L193" s="5">
        <v>3.4499998092651372</v>
      </c>
      <c r="M193" t="s">
        <v>35</v>
      </c>
      <c r="N193" s="5">
        <v>3.4499998092651372</v>
      </c>
      <c r="O193" t="s">
        <v>35</v>
      </c>
      <c r="P193" s="5" t="s">
        <v>36</v>
      </c>
      <c r="Q193" s="5">
        <v>40</v>
      </c>
      <c r="R193" s="5">
        <v>2025</v>
      </c>
      <c r="S193" s="5">
        <v>0</v>
      </c>
      <c r="T193" s="5">
        <v>0</v>
      </c>
      <c r="U193" s="5">
        <v>0</v>
      </c>
      <c r="V193" s="5">
        <v>0</v>
      </c>
      <c r="W193" t="s">
        <v>35</v>
      </c>
      <c r="X193" t="s">
        <v>35</v>
      </c>
      <c r="Y193" t="s">
        <v>35</v>
      </c>
      <c r="Z193" t="s">
        <v>35</v>
      </c>
      <c r="AA193" t="s">
        <v>35</v>
      </c>
      <c r="AB193" t="s">
        <v>35</v>
      </c>
      <c r="AC193" t="s">
        <v>35</v>
      </c>
      <c r="AD193" s="5">
        <v>0</v>
      </c>
      <c r="AE193" s="5">
        <v>0</v>
      </c>
    </row>
    <row r="194" spans="1:31" hidden="1" x14ac:dyDescent="0.25">
      <c r="A194" t="s">
        <v>310</v>
      </c>
      <c r="B194" t="s">
        <v>311</v>
      </c>
      <c r="C194">
        <v>38.189998626708977</v>
      </c>
      <c r="D194">
        <v>0</v>
      </c>
      <c r="E194" t="s">
        <v>71</v>
      </c>
      <c r="G194" t="s">
        <v>33</v>
      </c>
      <c r="H194" t="s">
        <v>34</v>
      </c>
      <c r="I194" s="5">
        <v>1</v>
      </c>
      <c r="J194" s="5">
        <v>2.5</v>
      </c>
      <c r="K194" s="5">
        <v>0</v>
      </c>
      <c r="L194" s="5">
        <v>38.189998626708977</v>
      </c>
      <c r="M194" t="s">
        <v>35</v>
      </c>
      <c r="N194" s="5">
        <v>38.189998626708977</v>
      </c>
      <c r="O194" t="s">
        <v>35</v>
      </c>
      <c r="P194" s="5" t="s">
        <v>36</v>
      </c>
      <c r="Q194" s="5">
        <v>40</v>
      </c>
      <c r="R194" s="5">
        <v>2025</v>
      </c>
      <c r="S194" s="5">
        <v>0</v>
      </c>
      <c r="T194" s="5">
        <v>0</v>
      </c>
      <c r="U194" s="5">
        <v>0</v>
      </c>
      <c r="V194" s="5">
        <v>0</v>
      </c>
      <c r="W194" t="s">
        <v>35</v>
      </c>
      <c r="X194" t="s">
        <v>35</v>
      </c>
      <c r="Y194" t="s">
        <v>35</v>
      </c>
      <c r="Z194" t="s">
        <v>35</v>
      </c>
      <c r="AA194" t="s">
        <v>35</v>
      </c>
      <c r="AB194" t="s">
        <v>35</v>
      </c>
      <c r="AC194" t="s">
        <v>35</v>
      </c>
      <c r="AD194" s="5">
        <v>0</v>
      </c>
      <c r="AE194" s="5">
        <v>0</v>
      </c>
    </row>
    <row r="195" spans="1:31" hidden="1" x14ac:dyDescent="0.25">
      <c r="A195" t="s">
        <v>312</v>
      </c>
      <c r="B195" t="s">
        <v>311</v>
      </c>
      <c r="C195">
        <v>1.919999957084656</v>
      </c>
      <c r="D195">
        <v>0</v>
      </c>
      <c r="E195" t="s">
        <v>32</v>
      </c>
      <c r="G195" t="s">
        <v>33</v>
      </c>
      <c r="H195" t="s">
        <v>34</v>
      </c>
      <c r="I195" s="5">
        <v>1</v>
      </c>
      <c r="J195" s="5">
        <v>2.5</v>
      </c>
      <c r="K195" s="5">
        <v>0</v>
      </c>
      <c r="L195" s="5">
        <v>1.919999957084656</v>
      </c>
      <c r="M195" t="s">
        <v>35</v>
      </c>
      <c r="N195" s="5">
        <v>1.919999957084656</v>
      </c>
      <c r="O195" t="s">
        <v>35</v>
      </c>
      <c r="P195" s="5" t="s">
        <v>36</v>
      </c>
      <c r="Q195" s="5">
        <v>40</v>
      </c>
      <c r="R195" s="5">
        <v>2025</v>
      </c>
      <c r="S195" s="5">
        <v>0</v>
      </c>
      <c r="T195" s="5">
        <v>0</v>
      </c>
      <c r="U195" s="5">
        <v>0</v>
      </c>
      <c r="V195" s="5">
        <v>0</v>
      </c>
      <c r="W195" t="s">
        <v>35</v>
      </c>
      <c r="X195" t="s">
        <v>35</v>
      </c>
      <c r="Y195" t="s">
        <v>35</v>
      </c>
      <c r="Z195" t="s">
        <v>35</v>
      </c>
      <c r="AA195" t="s">
        <v>35</v>
      </c>
      <c r="AB195" t="s">
        <v>35</v>
      </c>
      <c r="AC195" t="s">
        <v>35</v>
      </c>
      <c r="AD195" s="5">
        <v>0</v>
      </c>
      <c r="AE195" s="5">
        <v>0</v>
      </c>
    </row>
    <row r="196" spans="1:31" hidden="1" x14ac:dyDescent="0.25">
      <c r="A196" t="s">
        <v>313</v>
      </c>
      <c r="B196" t="s">
        <v>311</v>
      </c>
      <c r="C196">
        <v>0.119999997317791</v>
      </c>
      <c r="D196">
        <v>0</v>
      </c>
      <c r="E196" t="s">
        <v>38</v>
      </c>
      <c r="G196" t="s">
        <v>33</v>
      </c>
      <c r="H196" t="s">
        <v>34</v>
      </c>
      <c r="I196" s="5">
        <v>1</v>
      </c>
      <c r="J196" s="5">
        <v>2.5</v>
      </c>
      <c r="K196" s="5">
        <v>0</v>
      </c>
      <c r="L196" s="5">
        <v>0.119999997317791</v>
      </c>
      <c r="M196" t="s">
        <v>35</v>
      </c>
      <c r="N196" s="5">
        <v>0.119999997317791</v>
      </c>
      <c r="O196" t="s">
        <v>35</v>
      </c>
      <c r="P196" s="5" t="s">
        <v>36</v>
      </c>
      <c r="Q196" s="5">
        <v>40</v>
      </c>
      <c r="R196" s="5">
        <v>2025</v>
      </c>
      <c r="S196" s="5">
        <v>0</v>
      </c>
      <c r="T196" s="5">
        <v>0</v>
      </c>
      <c r="U196" s="5">
        <v>0</v>
      </c>
      <c r="V196" s="5">
        <v>0</v>
      </c>
      <c r="W196" t="s">
        <v>35</v>
      </c>
      <c r="X196" t="s">
        <v>35</v>
      </c>
      <c r="Y196" t="s">
        <v>35</v>
      </c>
      <c r="Z196" t="s">
        <v>35</v>
      </c>
      <c r="AA196" t="s">
        <v>35</v>
      </c>
      <c r="AB196" t="s">
        <v>35</v>
      </c>
      <c r="AC196" t="s">
        <v>35</v>
      </c>
      <c r="AD196" s="5">
        <v>0</v>
      </c>
      <c r="AE196" s="5">
        <v>0</v>
      </c>
    </row>
    <row r="197" spans="1:31" hidden="1" x14ac:dyDescent="0.25">
      <c r="A197" t="s">
        <v>314</v>
      </c>
      <c r="B197" t="s">
        <v>311</v>
      </c>
      <c r="C197">
        <v>7.9099998474121094</v>
      </c>
      <c r="D197">
        <v>0</v>
      </c>
      <c r="E197" t="s">
        <v>38</v>
      </c>
      <c r="G197" t="s">
        <v>33</v>
      </c>
      <c r="H197" t="s">
        <v>34</v>
      </c>
      <c r="I197" s="5">
        <v>1</v>
      </c>
      <c r="J197" s="5">
        <v>2.5</v>
      </c>
      <c r="K197" s="5">
        <v>0</v>
      </c>
      <c r="L197" s="5">
        <v>7.9099998474121094</v>
      </c>
      <c r="M197" t="s">
        <v>35</v>
      </c>
      <c r="N197" s="5">
        <v>7.9099998474121094</v>
      </c>
      <c r="O197" t="s">
        <v>35</v>
      </c>
      <c r="P197" s="5" t="s">
        <v>36</v>
      </c>
      <c r="Q197" s="5">
        <v>40</v>
      </c>
      <c r="R197" s="5">
        <v>2025</v>
      </c>
      <c r="S197" s="5">
        <v>0</v>
      </c>
      <c r="T197" s="5">
        <v>0</v>
      </c>
      <c r="U197" s="5">
        <v>0</v>
      </c>
      <c r="V197" s="5">
        <v>0</v>
      </c>
      <c r="W197" t="s">
        <v>35</v>
      </c>
      <c r="X197" t="s">
        <v>35</v>
      </c>
      <c r="Y197" t="s">
        <v>35</v>
      </c>
      <c r="Z197" t="s">
        <v>35</v>
      </c>
      <c r="AA197" t="s">
        <v>35</v>
      </c>
      <c r="AB197" t="s">
        <v>35</v>
      </c>
      <c r="AC197" t="s">
        <v>35</v>
      </c>
      <c r="AD197" s="5">
        <v>0</v>
      </c>
      <c r="AE197" s="5">
        <v>0</v>
      </c>
    </row>
    <row r="198" spans="1:31" hidden="1" x14ac:dyDescent="0.25">
      <c r="A198" t="s">
        <v>315</v>
      </c>
      <c r="B198" t="s">
        <v>316</v>
      </c>
      <c r="C198">
        <v>51.020000457763672</v>
      </c>
      <c r="D198">
        <v>0</v>
      </c>
      <c r="E198" t="s">
        <v>71</v>
      </c>
      <c r="G198" t="s">
        <v>33</v>
      </c>
      <c r="H198" t="s">
        <v>34</v>
      </c>
      <c r="I198" s="5">
        <v>1</v>
      </c>
      <c r="J198" s="5">
        <v>2.5</v>
      </c>
      <c r="K198" s="5">
        <v>0</v>
      </c>
      <c r="L198" s="5">
        <v>51.020000457763672</v>
      </c>
      <c r="M198" t="s">
        <v>35</v>
      </c>
      <c r="N198" s="5">
        <v>51.020000457763672</v>
      </c>
      <c r="O198" t="s">
        <v>35</v>
      </c>
      <c r="P198" s="5" t="s">
        <v>36</v>
      </c>
      <c r="Q198" s="5">
        <v>40</v>
      </c>
      <c r="R198" s="5">
        <v>2025</v>
      </c>
      <c r="S198" s="5">
        <v>0</v>
      </c>
      <c r="T198" s="5">
        <v>0</v>
      </c>
      <c r="U198" s="5">
        <v>0</v>
      </c>
      <c r="V198" s="5">
        <v>0</v>
      </c>
      <c r="W198" t="s">
        <v>35</v>
      </c>
      <c r="X198" t="s">
        <v>35</v>
      </c>
      <c r="Y198" t="s">
        <v>35</v>
      </c>
      <c r="Z198" t="s">
        <v>35</v>
      </c>
      <c r="AA198" t="s">
        <v>35</v>
      </c>
      <c r="AB198" t="s">
        <v>35</v>
      </c>
      <c r="AC198" t="s">
        <v>35</v>
      </c>
      <c r="AD198" s="5">
        <v>0</v>
      </c>
      <c r="AE198" s="5">
        <v>0</v>
      </c>
    </row>
    <row r="199" spans="1:31" hidden="1" x14ac:dyDescent="0.25">
      <c r="A199" t="s">
        <v>317</v>
      </c>
      <c r="B199" t="s">
        <v>316</v>
      </c>
      <c r="C199">
        <v>0.12999999523162839</v>
      </c>
      <c r="D199">
        <v>0</v>
      </c>
      <c r="E199" t="s">
        <v>32</v>
      </c>
      <c r="G199" t="s">
        <v>33</v>
      </c>
      <c r="H199" t="s">
        <v>34</v>
      </c>
      <c r="I199" s="5">
        <v>1</v>
      </c>
      <c r="J199" s="5">
        <v>2.5</v>
      </c>
      <c r="K199" s="5">
        <v>0</v>
      </c>
      <c r="L199" s="5">
        <v>0.12999999523162839</v>
      </c>
      <c r="M199" t="s">
        <v>35</v>
      </c>
      <c r="N199" s="5">
        <v>0.12999999523162839</v>
      </c>
      <c r="O199" t="s">
        <v>35</v>
      </c>
      <c r="P199" s="5" t="s">
        <v>36</v>
      </c>
      <c r="Q199" s="5">
        <v>40</v>
      </c>
      <c r="R199" s="5">
        <v>2025</v>
      </c>
      <c r="S199" s="5">
        <v>0</v>
      </c>
      <c r="T199" s="5">
        <v>0</v>
      </c>
      <c r="U199" s="5">
        <v>0</v>
      </c>
      <c r="V199" s="5">
        <v>0</v>
      </c>
      <c r="W199" t="s">
        <v>35</v>
      </c>
      <c r="X199" t="s">
        <v>35</v>
      </c>
      <c r="Y199" t="s">
        <v>35</v>
      </c>
      <c r="Z199" t="s">
        <v>35</v>
      </c>
      <c r="AA199" t="s">
        <v>35</v>
      </c>
      <c r="AB199" t="s">
        <v>35</v>
      </c>
      <c r="AC199" t="s">
        <v>35</v>
      </c>
      <c r="AD199" s="5">
        <v>0</v>
      </c>
      <c r="AE199" s="5">
        <v>0</v>
      </c>
    </row>
    <row r="200" spans="1:31" hidden="1" x14ac:dyDescent="0.25">
      <c r="A200" t="s">
        <v>318</v>
      </c>
      <c r="B200" t="s">
        <v>316</v>
      </c>
      <c r="C200">
        <v>0.88999998569488525</v>
      </c>
      <c r="D200">
        <v>0</v>
      </c>
      <c r="E200" t="s">
        <v>38</v>
      </c>
      <c r="G200" t="s">
        <v>33</v>
      </c>
      <c r="H200" t="s">
        <v>34</v>
      </c>
      <c r="I200" s="5">
        <v>1</v>
      </c>
      <c r="J200" s="5">
        <v>2.5</v>
      </c>
      <c r="K200" s="5">
        <v>0</v>
      </c>
      <c r="L200" s="5">
        <v>0.88999998569488525</v>
      </c>
      <c r="M200" t="s">
        <v>35</v>
      </c>
      <c r="N200" s="5">
        <v>0.88999998569488525</v>
      </c>
      <c r="O200" t="s">
        <v>35</v>
      </c>
      <c r="P200" s="5" t="s">
        <v>36</v>
      </c>
      <c r="Q200" s="5">
        <v>40</v>
      </c>
      <c r="R200" s="5">
        <v>2025</v>
      </c>
      <c r="S200" s="5">
        <v>0</v>
      </c>
      <c r="T200" s="5">
        <v>0</v>
      </c>
      <c r="U200" s="5">
        <v>0</v>
      </c>
      <c r="V200" s="5">
        <v>0</v>
      </c>
      <c r="W200" t="s">
        <v>35</v>
      </c>
      <c r="X200" t="s">
        <v>35</v>
      </c>
      <c r="Y200" t="s">
        <v>35</v>
      </c>
      <c r="Z200" t="s">
        <v>35</v>
      </c>
      <c r="AA200" t="s">
        <v>35</v>
      </c>
      <c r="AB200" t="s">
        <v>35</v>
      </c>
      <c r="AC200" t="s">
        <v>35</v>
      </c>
      <c r="AD200" s="5">
        <v>0</v>
      </c>
      <c r="AE200" s="5">
        <v>0</v>
      </c>
    </row>
    <row r="201" spans="1:31" hidden="1" x14ac:dyDescent="0.25">
      <c r="A201" t="s">
        <v>319</v>
      </c>
      <c r="B201" t="s">
        <v>316</v>
      </c>
      <c r="C201">
        <v>10.569999694824221</v>
      </c>
      <c r="D201">
        <v>0</v>
      </c>
      <c r="E201" t="s">
        <v>38</v>
      </c>
      <c r="G201" t="s">
        <v>33</v>
      </c>
      <c r="H201" t="s">
        <v>34</v>
      </c>
      <c r="I201" s="5">
        <v>1</v>
      </c>
      <c r="J201" s="5">
        <v>2.5</v>
      </c>
      <c r="K201" s="5">
        <v>0</v>
      </c>
      <c r="L201" s="5">
        <v>10.569999694824221</v>
      </c>
      <c r="M201" t="s">
        <v>35</v>
      </c>
      <c r="N201" s="5">
        <v>10.569999694824221</v>
      </c>
      <c r="O201" t="s">
        <v>35</v>
      </c>
      <c r="P201" s="5" t="s">
        <v>36</v>
      </c>
      <c r="Q201" s="5">
        <v>40</v>
      </c>
      <c r="R201" s="5">
        <v>2025</v>
      </c>
      <c r="S201" s="5">
        <v>0</v>
      </c>
      <c r="T201" s="5">
        <v>0</v>
      </c>
      <c r="U201" s="5">
        <v>0</v>
      </c>
      <c r="V201" s="5">
        <v>0</v>
      </c>
      <c r="W201" t="s">
        <v>35</v>
      </c>
      <c r="X201" t="s">
        <v>35</v>
      </c>
      <c r="Y201" t="s">
        <v>35</v>
      </c>
      <c r="Z201" t="s">
        <v>35</v>
      </c>
      <c r="AA201" t="s">
        <v>35</v>
      </c>
      <c r="AB201" t="s">
        <v>35</v>
      </c>
      <c r="AC201" t="s">
        <v>35</v>
      </c>
      <c r="AD201" s="5">
        <v>0</v>
      </c>
      <c r="AE201" s="5">
        <v>0</v>
      </c>
    </row>
    <row r="202" spans="1:31" hidden="1" x14ac:dyDescent="0.25">
      <c r="A202" t="s">
        <v>320</v>
      </c>
      <c r="B202" t="s">
        <v>321</v>
      </c>
      <c r="C202">
        <v>18.159999847412109</v>
      </c>
      <c r="D202">
        <v>0</v>
      </c>
      <c r="E202" t="s">
        <v>71</v>
      </c>
      <c r="G202" t="s">
        <v>33</v>
      </c>
      <c r="H202" t="s">
        <v>34</v>
      </c>
      <c r="I202" s="5">
        <v>1</v>
      </c>
      <c r="J202" s="5">
        <v>2.5</v>
      </c>
      <c r="K202" s="5">
        <v>0</v>
      </c>
      <c r="L202" s="5">
        <v>18.159999847412109</v>
      </c>
      <c r="M202" t="s">
        <v>35</v>
      </c>
      <c r="N202" s="5">
        <v>18.159999847412109</v>
      </c>
      <c r="O202" t="s">
        <v>35</v>
      </c>
      <c r="P202" s="5" t="s">
        <v>36</v>
      </c>
      <c r="Q202" s="5">
        <v>40</v>
      </c>
      <c r="R202" s="5">
        <v>2025</v>
      </c>
      <c r="S202" s="5">
        <v>0</v>
      </c>
      <c r="T202" s="5">
        <v>0</v>
      </c>
      <c r="U202" s="5">
        <v>0</v>
      </c>
      <c r="V202" s="5">
        <v>0</v>
      </c>
      <c r="W202" t="s">
        <v>35</v>
      </c>
      <c r="X202" t="s">
        <v>35</v>
      </c>
      <c r="Y202" t="s">
        <v>35</v>
      </c>
      <c r="Z202" t="s">
        <v>35</v>
      </c>
      <c r="AA202" t="s">
        <v>35</v>
      </c>
      <c r="AB202" t="s">
        <v>35</v>
      </c>
      <c r="AC202" t="s">
        <v>35</v>
      </c>
      <c r="AD202" s="5">
        <v>0</v>
      </c>
      <c r="AE202" s="5">
        <v>0</v>
      </c>
    </row>
    <row r="203" spans="1:31" hidden="1" x14ac:dyDescent="0.25">
      <c r="A203" t="s">
        <v>322</v>
      </c>
      <c r="B203" t="s">
        <v>321</v>
      </c>
      <c r="C203">
        <v>9.9999997764825821E-3</v>
      </c>
      <c r="D203">
        <v>0</v>
      </c>
      <c r="E203" t="s">
        <v>32</v>
      </c>
      <c r="G203" t="s">
        <v>33</v>
      </c>
      <c r="H203" t="s">
        <v>34</v>
      </c>
      <c r="I203" s="5">
        <v>1</v>
      </c>
      <c r="J203" s="5">
        <v>2.5</v>
      </c>
      <c r="K203" s="5">
        <v>0</v>
      </c>
      <c r="L203" s="5">
        <v>9.9999997764825821E-3</v>
      </c>
      <c r="M203" t="s">
        <v>35</v>
      </c>
      <c r="N203" s="5">
        <v>9.9999997764825821E-3</v>
      </c>
      <c r="O203" t="s">
        <v>35</v>
      </c>
      <c r="P203" s="5" t="s">
        <v>36</v>
      </c>
      <c r="Q203" s="5">
        <v>40</v>
      </c>
      <c r="R203" s="5">
        <v>2025</v>
      </c>
      <c r="S203" s="5">
        <v>0</v>
      </c>
      <c r="T203" s="5">
        <v>0</v>
      </c>
      <c r="U203" s="5">
        <v>0</v>
      </c>
      <c r="V203" s="5">
        <v>0</v>
      </c>
      <c r="W203" t="s">
        <v>35</v>
      </c>
      <c r="X203" t="s">
        <v>35</v>
      </c>
      <c r="Y203" t="s">
        <v>35</v>
      </c>
      <c r="Z203" t="s">
        <v>35</v>
      </c>
      <c r="AA203" t="s">
        <v>35</v>
      </c>
      <c r="AB203" t="s">
        <v>35</v>
      </c>
      <c r="AC203" t="s">
        <v>35</v>
      </c>
      <c r="AD203" s="5">
        <v>0</v>
      </c>
      <c r="AE203" s="5">
        <v>0</v>
      </c>
    </row>
    <row r="204" spans="1:31" hidden="1" x14ac:dyDescent="0.25">
      <c r="A204" t="s">
        <v>323</v>
      </c>
      <c r="B204" t="s">
        <v>321</v>
      </c>
      <c r="C204">
        <v>0.10000000149011611</v>
      </c>
      <c r="D204">
        <v>0</v>
      </c>
      <c r="E204" t="s">
        <v>38</v>
      </c>
      <c r="G204" t="s">
        <v>33</v>
      </c>
      <c r="H204" t="s">
        <v>34</v>
      </c>
      <c r="I204" s="5">
        <v>1</v>
      </c>
      <c r="J204" s="5">
        <v>2.5</v>
      </c>
      <c r="K204" s="5">
        <v>0</v>
      </c>
      <c r="L204" s="5">
        <v>0.10000000149011611</v>
      </c>
      <c r="M204" t="s">
        <v>35</v>
      </c>
      <c r="N204" s="5">
        <v>0.10000000149011611</v>
      </c>
      <c r="O204" t="s">
        <v>35</v>
      </c>
      <c r="P204" s="5" t="s">
        <v>36</v>
      </c>
      <c r="Q204" s="5">
        <v>40</v>
      </c>
      <c r="R204" s="5">
        <v>2025</v>
      </c>
      <c r="S204" s="5">
        <v>0</v>
      </c>
      <c r="T204" s="5">
        <v>0</v>
      </c>
      <c r="U204" s="5">
        <v>0</v>
      </c>
      <c r="V204" s="5">
        <v>0</v>
      </c>
      <c r="W204" t="s">
        <v>35</v>
      </c>
      <c r="X204" t="s">
        <v>35</v>
      </c>
      <c r="Y204" t="s">
        <v>35</v>
      </c>
      <c r="Z204" t="s">
        <v>35</v>
      </c>
      <c r="AA204" t="s">
        <v>35</v>
      </c>
      <c r="AB204" t="s">
        <v>35</v>
      </c>
      <c r="AC204" t="s">
        <v>35</v>
      </c>
      <c r="AD204" s="5">
        <v>0</v>
      </c>
      <c r="AE204" s="5">
        <v>0</v>
      </c>
    </row>
    <row r="205" spans="1:31" hidden="1" x14ac:dyDescent="0.25">
      <c r="A205" t="s">
        <v>324</v>
      </c>
      <c r="B205" t="s">
        <v>321</v>
      </c>
      <c r="C205">
        <v>3.7599999904632568</v>
      </c>
      <c r="D205">
        <v>0</v>
      </c>
      <c r="E205" t="s">
        <v>38</v>
      </c>
      <c r="G205" t="s">
        <v>33</v>
      </c>
      <c r="H205" t="s">
        <v>34</v>
      </c>
      <c r="I205" s="5">
        <v>1</v>
      </c>
      <c r="J205" s="5">
        <v>2.5</v>
      </c>
      <c r="K205" s="5">
        <v>0</v>
      </c>
      <c r="L205" s="5">
        <v>3.7599999904632568</v>
      </c>
      <c r="M205" t="s">
        <v>35</v>
      </c>
      <c r="N205" s="5">
        <v>3.7599999904632568</v>
      </c>
      <c r="O205" t="s">
        <v>35</v>
      </c>
      <c r="P205" s="5" t="s">
        <v>36</v>
      </c>
      <c r="Q205" s="5">
        <v>40</v>
      </c>
      <c r="R205" s="5">
        <v>2025</v>
      </c>
      <c r="S205" s="5">
        <v>0</v>
      </c>
      <c r="T205" s="5">
        <v>0</v>
      </c>
      <c r="U205" s="5">
        <v>0</v>
      </c>
      <c r="V205" s="5">
        <v>0</v>
      </c>
      <c r="W205" t="s">
        <v>35</v>
      </c>
      <c r="X205" t="s">
        <v>35</v>
      </c>
      <c r="Y205" t="s">
        <v>35</v>
      </c>
      <c r="Z205" t="s">
        <v>35</v>
      </c>
      <c r="AA205" t="s">
        <v>35</v>
      </c>
      <c r="AB205" t="s">
        <v>35</v>
      </c>
      <c r="AC205" t="s">
        <v>35</v>
      </c>
      <c r="AD205" s="5">
        <v>0</v>
      </c>
      <c r="AE205" s="5">
        <v>0</v>
      </c>
    </row>
    <row r="206" spans="1:31" hidden="1" x14ac:dyDescent="0.25">
      <c r="A206" t="s">
        <v>325</v>
      </c>
      <c r="B206" t="s">
        <v>326</v>
      </c>
      <c r="C206">
        <v>13.159999847412109</v>
      </c>
      <c r="D206">
        <v>0</v>
      </c>
      <c r="E206" t="s">
        <v>71</v>
      </c>
      <c r="G206" t="s">
        <v>33</v>
      </c>
      <c r="H206" t="s">
        <v>34</v>
      </c>
      <c r="I206" s="5">
        <v>1</v>
      </c>
      <c r="J206" s="5">
        <v>2.5</v>
      </c>
      <c r="K206" s="5">
        <v>0</v>
      </c>
      <c r="L206" s="5">
        <v>13.159999847412109</v>
      </c>
      <c r="M206" t="s">
        <v>35</v>
      </c>
      <c r="N206" s="5">
        <v>13.159999847412109</v>
      </c>
      <c r="O206" t="s">
        <v>35</v>
      </c>
      <c r="P206" s="5" t="s">
        <v>36</v>
      </c>
      <c r="Q206" s="5">
        <v>40</v>
      </c>
      <c r="R206" s="5">
        <v>2025</v>
      </c>
      <c r="S206" s="5">
        <v>0</v>
      </c>
      <c r="T206" s="5">
        <v>0</v>
      </c>
      <c r="U206" s="5">
        <v>0</v>
      </c>
      <c r="V206" s="5">
        <v>0</v>
      </c>
      <c r="W206" t="s">
        <v>35</v>
      </c>
      <c r="X206" t="s">
        <v>35</v>
      </c>
      <c r="Y206" t="s">
        <v>35</v>
      </c>
      <c r="Z206" t="s">
        <v>35</v>
      </c>
      <c r="AA206" t="s">
        <v>35</v>
      </c>
      <c r="AB206" t="s">
        <v>35</v>
      </c>
      <c r="AC206" t="s">
        <v>35</v>
      </c>
      <c r="AD206" s="5">
        <v>0</v>
      </c>
      <c r="AE206" s="5">
        <v>0</v>
      </c>
    </row>
    <row r="207" spans="1:31" hidden="1" x14ac:dyDescent="0.25">
      <c r="A207" t="s">
        <v>327</v>
      </c>
      <c r="B207" t="s">
        <v>326</v>
      </c>
      <c r="C207">
        <v>2.7300000190734859</v>
      </c>
      <c r="D207">
        <v>0</v>
      </c>
      <c r="E207" t="s">
        <v>38</v>
      </c>
      <c r="G207" t="s">
        <v>33</v>
      </c>
      <c r="H207" t="s">
        <v>34</v>
      </c>
      <c r="I207" s="5">
        <v>1</v>
      </c>
      <c r="J207" s="5">
        <v>2.5</v>
      </c>
      <c r="K207" s="5">
        <v>0</v>
      </c>
      <c r="L207" s="5">
        <v>2.7300000190734859</v>
      </c>
      <c r="M207" t="s">
        <v>35</v>
      </c>
      <c r="N207" s="5">
        <v>2.7300000190734859</v>
      </c>
      <c r="O207" t="s">
        <v>35</v>
      </c>
      <c r="P207" s="5" t="s">
        <v>36</v>
      </c>
      <c r="Q207" s="5">
        <v>40</v>
      </c>
      <c r="R207" s="5">
        <v>2025</v>
      </c>
      <c r="S207" s="5">
        <v>0</v>
      </c>
      <c r="T207" s="5">
        <v>0</v>
      </c>
      <c r="U207" s="5">
        <v>0</v>
      </c>
      <c r="V207" s="5">
        <v>0</v>
      </c>
      <c r="W207" t="s">
        <v>35</v>
      </c>
      <c r="X207" t="s">
        <v>35</v>
      </c>
      <c r="Y207" t="s">
        <v>35</v>
      </c>
      <c r="Z207" t="s">
        <v>35</v>
      </c>
      <c r="AA207" t="s">
        <v>35</v>
      </c>
      <c r="AB207" t="s">
        <v>35</v>
      </c>
      <c r="AC207" t="s">
        <v>35</v>
      </c>
      <c r="AD207" s="5">
        <v>0</v>
      </c>
      <c r="AE207" s="5">
        <v>0</v>
      </c>
    </row>
    <row r="208" spans="1:31" hidden="1" x14ac:dyDescent="0.25">
      <c r="A208" t="s">
        <v>328</v>
      </c>
      <c r="B208" t="s">
        <v>329</v>
      </c>
      <c r="C208">
        <v>85.610000610351563</v>
      </c>
      <c r="D208">
        <v>0</v>
      </c>
      <c r="E208" t="s">
        <v>71</v>
      </c>
      <c r="G208" t="s">
        <v>33</v>
      </c>
      <c r="H208" t="s">
        <v>34</v>
      </c>
      <c r="I208" s="5">
        <v>1</v>
      </c>
      <c r="J208" s="5">
        <v>2.5</v>
      </c>
      <c r="K208" s="5">
        <v>0</v>
      </c>
      <c r="L208" s="5">
        <v>85.610000610351563</v>
      </c>
      <c r="M208" t="s">
        <v>35</v>
      </c>
      <c r="N208" s="5">
        <v>85.610000610351563</v>
      </c>
      <c r="O208" t="s">
        <v>35</v>
      </c>
      <c r="P208" s="5" t="s">
        <v>36</v>
      </c>
      <c r="Q208" s="5">
        <v>40</v>
      </c>
      <c r="R208" s="5">
        <v>2025</v>
      </c>
      <c r="S208" s="5">
        <v>0</v>
      </c>
      <c r="T208" s="5">
        <v>0</v>
      </c>
      <c r="U208" s="5">
        <v>0</v>
      </c>
      <c r="V208" s="5">
        <v>0</v>
      </c>
      <c r="W208" t="s">
        <v>35</v>
      </c>
      <c r="X208" t="s">
        <v>35</v>
      </c>
      <c r="Y208" t="s">
        <v>35</v>
      </c>
      <c r="Z208" t="s">
        <v>35</v>
      </c>
      <c r="AA208" t="s">
        <v>35</v>
      </c>
      <c r="AB208" t="s">
        <v>35</v>
      </c>
      <c r="AC208" t="s">
        <v>35</v>
      </c>
      <c r="AD208" s="5">
        <v>0</v>
      </c>
      <c r="AE208" s="5">
        <v>0</v>
      </c>
    </row>
    <row r="209" spans="1:31" hidden="1" x14ac:dyDescent="0.25">
      <c r="A209" t="s">
        <v>330</v>
      </c>
      <c r="B209" t="s">
        <v>329</v>
      </c>
      <c r="C209">
        <v>0.37999999523162842</v>
      </c>
      <c r="D209">
        <v>0</v>
      </c>
      <c r="E209" t="s">
        <v>38</v>
      </c>
      <c r="G209" t="s">
        <v>33</v>
      </c>
      <c r="H209" t="s">
        <v>34</v>
      </c>
      <c r="I209" s="5">
        <v>1</v>
      </c>
      <c r="J209" s="5">
        <v>2.5</v>
      </c>
      <c r="K209" s="5">
        <v>0</v>
      </c>
      <c r="L209" s="5">
        <v>0.37999999523162842</v>
      </c>
      <c r="M209" t="s">
        <v>35</v>
      </c>
      <c r="N209" s="5">
        <v>0.37999999523162842</v>
      </c>
      <c r="O209" t="s">
        <v>35</v>
      </c>
      <c r="P209" s="5" t="s">
        <v>36</v>
      </c>
      <c r="Q209" s="5">
        <v>40</v>
      </c>
      <c r="R209" s="5">
        <v>2025</v>
      </c>
      <c r="S209" s="5">
        <v>0</v>
      </c>
      <c r="T209" s="5">
        <v>0</v>
      </c>
      <c r="U209" s="5">
        <v>0</v>
      </c>
      <c r="V209" s="5">
        <v>0</v>
      </c>
      <c r="W209" t="s">
        <v>35</v>
      </c>
      <c r="X209" t="s">
        <v>35</v>
      </c>
      <c r="Y209" t="s">
        <v>35</v>
      </c>
      <c r="Z209" t="s">
        <v>35</v>
      </c>
      <c r="AA209" t="s">
        <v>35</v>
      </c>
      <c r="AB209" t="s">
        <v>35</v>
      </c>
      <c r="AC209" t="s">
        <v>35</v>
      </c>
      <c r="AD209" s="5">
        <v>0</v>
      </c>
      <c r="AE209" s="5">
        <v>0</v>
      </c>
    </row>
    <row r="210" spans="1:31" hidden="1" x14ac:dyDescent="0.25">
      <c r="A210" t="s">
        <v>331</v>
      </c>
      <c r="B210" t="s">
        <v>329</v>
      </c>
      <c r="C210">
        <v>17.739999771118161</v>
      </c>
      <c r="D210">
        <v>0</v>
      </c>
      <c r="E210" t="s">
        <v>38</v>
      </c>
      <c r="G210" t="s">
        <v>33</v>
      </c>
      <c r="H210" t="s">
        <v>34</v>
      </c>
      <c r="I210" s="5">
        <v>1</v>
      </c>
      <c r="J210" s="5">
        <v>2.5</v>
      </c>
      <c r="K210" s="5">
        <v>0</v>
      </c>
      <c r="L210" s="5">
        <v>17.739999771118161</v>
      </c>
      <c r="M210" t="s">
        <v>35</v>
      </c>
      <c r="N210" s="5">
        <v>17.739999771118161</v>
      </c>
      <c r="O210" t="s">
        <v>35</v>
      </c>
      <c r="P210" s="5" t="s">
        <v>36</v>
      </c>
      <c r="Q210" s="5">
        <v>40</v>
      </c>
      <c r="R210" s="5">
        <v>2025</v>
      </c>
      <c r="S210" s="5">
        <v>0</v>
      </c>
      <c r="T210" s="5">
        <v>0</v>
      </c>
      <c r="U210" s="5">
        <v>0</v>
      </c>
      <c r="V210" s="5">
        <v>0</v>
      </c>
      <c r="W210" t="s">
        <v>35</v>
      </c>
      <c r="X210" t="s">
        <v>35</v>
      </c>
      <c r="Y210" t="s">
        <v>35</v>
      </c>
      <c r="Z210" t="s">
        <v>35</v>
      </c>
      <c r="AA210" t="s">
        <v>35</v>
      </c>
      <c r="AB210" t="s">
        <v>35</v>
      </c>
      <c r="AC210" t="s">
        <v>35</v>
      </c>
      <c r="AD210" s="5">
        <v>0</v>
      </c>
      <c r="AE210" s="5">
        <v>0</v>
      </c>
    </row>
    <row r="211" spans="1:31" hidden="1" x14ac:dyDescent="0.25">
      <c r="A211" t="s">
        <v>332</v>
      </c>
      <c r="B211" t="s">
        <v>333</v>
      </c>
      <c r="C211">
        <v>39.700004577636719</v>
      </c>
      <c r="D211">
        <v>0</v>
      </c>
      <c r="E211" t="s">
        <v>71</v>
      </c>
      <c r="G211" t="s">
        <v>33</v>
      </c>
      <c r="H211" t="s">
        <v>34</v>
      </c>
      <c r="I211" s="5">
        <v>1</v>
      </c>
      <c r="J211" s="5">
        <v>2.5</v>
      </c>
      <c r="K211" s="5">
        <v>0</v>
      </c>
      <c r="L211" s="5">
        <v>39.700004577636719</v>
      </c>
      <c r="M211" t="s">
        <v>35</v>
      </c>
      <c r="N211" s="5">
        <v>39.700004577636719</v>
      </c>
      <c r="O211" t="s">
        <v>35</v>
      </c>
      <c r="P211" s="5" t="s">
        <v>36</v>
      </c>
      <c r="Q211" s="5">
        <v>40</v>
      </c>
      <c r="R211" s="5">
        <v>2025</v>
      </c>
      <c r="S211" s="5">
        <v>0</v>
      </c>
      <c r="T211" s="5">
        <v>0</v>
      </c>
      <c r="U211" s="5">
        <v>0</v>
      </c>
      <c r="V211" s="5">
        <v>0</v>
      </c>
      <c r="W211" t="s">
        <v>35</v>
      </c>
      <c r="X211" t="s">
        <v>35</v>
      </c>
      <c r="Y211" t="s">
        <v>35</v>
      </c>
      <c r="Z211" t="s">
        <v>35</v>
      </c>
      <c r="AA211" t="s">
        <v>35</v>
      </c>
      <c r="AB211" t="s">
        <v>35</v>
      </c>
      <c r="AC211" t="s">
        <v>35</v>
      </c>
      <c r="AD211" s="5">
        <v>0</v>
      </c>
      <c r="AE211" s="5">
        <v>0</v>
      </c>
    </row>
    <row r="212" spans="1:31" hidden="1" x14ac:dyDescent="0.25">
      <c r="A212" t="s">
        <v>334</v>
      </c>
      <c r="B212" t="s">
        <v>333</v>
      </c>
      <c r="C212">
        <v>0.37000000476837158</v>
      </c>
      <c r="D212">
        <v>0</v>
      </c>
      <c r="E212" t="s">
        <v>32</v>
      </c>
      <c r="G212" t="s">
        <v>33</v>
      </c>
      <c r="H212" t="s">
        <v>34</v>
      </c>
      <c r="I212" s="5">
        <v>1</v>
      </c>
      <c r="J212" s="5">
        <v>2.5</v>
      </c>
      <c r="K212" s="5">
        <v>0</v>
      </c>
      <c r="L212" s="5">
        <v>0.37000000476837158</v>
      </c>
      <c r="M212" t="s">
        <v>35</v>
      </c>
      <c r="N212" s="5">
        <v>0.37000000476837158</v>
      </c>
      <c r="O212" t="s">
        <v>35</v>
      </c>
      <c r="P212" s="5" t="s">
        <v>36</v>
      </c>
      <c r="Q212" s="5">
        <v>40</v>
      </c>
      <c r="R212" s="5">
        <v>2025</v>
      </c>
      <c r="S212" s="5">
        <v>0</v>
      </c>
      <c r="T212" s="5">
        <v>0</v>
      </c>
      <c r="U212" s="5">
        <v>0</v>
      </c>
      <c r="V212" s="5">
        <v>0</v>
      </c>
      <c r="W212" t="s">
        <v>35</v>
      </c>
      <c r="X212" t="s">
        <v>35</v>
      </c>
      <c r="Y212" t="s">
        <v>35</v>
      </c>
      <c r="Z212" t="s">
        <v>35</v>
      </c>
      <c r="AA212" t="s">
        <v>35</v>
      </c>
      <c r="AB212" t="s">
        <v>35</v>
      </c>
      <c r="AC212" t="s">
        <v>35</v>
      </c>
      <c r="AD212" s="5">
        <v>0</v>
      </c>
      <c r="AE212" s="5">
        <v>0</v>
      </c>
    </row>
    <row r="213" spans="1:31" hidden="1" x14ac:dyDescent="0.25">
      <c r="A213" t="s">
        <v>335</v>
      </c>
      <c r="B213" t="s">
        <v>333</v>
      </c>
      <c r="C213">
        <v>2.399999856948853</v>
      </c>
      <c r="D213">
        <v>0</v>
      </c>
      <c r="E213" t="s">
        <v>38</v>
      </c>
      <c r="G213" t="s">
        <v>33</v>
      </c>
      <c r="H213" t="s">
        <v>34</v>
      </c>
      <c r="I213" s="5">
        <v>1</v>
      </c>
      <c r="J213" s="5">
        <v>2.5</v>
      </c>
      <c r="K213" s="5">
        <v>0</v>
      </c>
      <c r="L213" s="5">
        <v>2.399999856948853</v>
      </c>
      <c r="M213" t="s">
        <v>35</v>
      </c>
      <c r="N213" s="5">
        <v>2.399999856948853</v>
      </c>
      <c r="O213" t="s">
        <v>35</v>
      </c>
      <c r="P213" s="5" t="s">
        <v>36</v>
      </c>
      <c r="Q213" s="5">
        <v>40</v>
      </c>
      <c r="R213" s="5">
        <v>2025</v>
      </c>
      <c r="S213" s="5">
        <v>0</v>
      </c>
      <c r="T213" s="5">
        <v>0</v>
      </c>
      <c r="U213" s="5">
        <v>0</v>
      </c>
      <c r="V213" s="5">
        <v>0</v>
      </c>
      <c r="W213" t="s">
        <v>35</v>
      </c>
      <c r="X213" t="s">
        <v>35</v>
      </c>
      <c r="Y213" t="s">
        <v>35</v>
      </c>
      <c r="Z213" t="s">
        <v>35</v>
      </c>
      <c r="AA213" t="s">
        <v>35</v>
      </c>
      <c r="AB213" t="s">
        <v>35</v>
      </c>
      <c r="AC213" t="s">
        <v>35</v>
      </c>
      <c r="AD213" s="5">
        <v>0</v>
      </c>
      <c r="AE213" s="5">
        <v>0</v>
      </c>
    </row>
    <row r="214" spans="1:31" hidden="1" x14ac:dyDescent="0.25">
      <c r="A214" t="s">
        <v>336</v>
      </c>
      <c r="B214" t="s">
        <v>333</v>
      </c>
      <c r="C214">
        <v>8.2299995422363281</v>
      </c>
      <c r="D214">
        <v>0</v>
      </c>
      <c r="E214" t="s">
        <v>38</v>
      </c>
      <c r="G214" t="s">
        <v>33</v>
      </c>
      <c r="H214" t="s">
        <v>34</v>
      </c>
      <c r="I214" s="5">
        <v>1</v>
      </c>
      <c r="J214" s="5">
        <v>2.5</v>
      </c>
      <c r="K214" s="5">
        <v>0</v>
      </c>
      <c r="L214" s="5">
        <v>8.2299995422363281</v>
      </c>
      <c r="M214" t="s">
        <v>35</v>
      </c>
      <c r="N214" s="5">
        <v>8.2299995422363281</v>
      </c>
      <c r="O214" t="s">
        <v>35</v>
      </c>
      <c r="P214" s="5" t="s">
        <v>36</v>
      </c>
      <c r="Q214" s="5">
        <v>40</v>
      </c>
      <c r="R214" s="5">
        <v>2025</v>
      </c>
      <c r="S214" s="5">
        <v>0</v>
      </c>
      <c r="T214" s="5">
        <v>0</v>
      </c>
      <c r="U214" s="5">
        <v>0</v>
      </c>
      <c r="V214" s="5">
        <v>0</v>
      </c>
      <c r="W214" t="s">
        <v>35</v>
      </c>
      <c r="X214" t="s">
        <v>35</v>
      </c>
      <c r="Y214" t="s">
        <v>35</v>
      </c>
      <c r="Z214" t="s">
        <v>35</v>
      </c>
      <c r="AA214" t="s">
        <v>35</v>
      </c>
      <c r="AB214" t="s">
        <v>35</v>
      </c>
      <c r="AC214" t="s">
        <v>35</v>
      </c>
      <c r="AD214" s="5">
        <v>0</v>
      </c>
      <c r="AE214" s="5">
        <v>0</v>
      </c>
    </row>
    <row r="215" spans="1:31" hidden="1" x14ac:dyDescent="0.25">
      <c r="A215" t="s">
        <v>337</v>
      </c>
      <c r="B215" t="s">
        <v>338</v>
      </c>
      <c r="C215">
        <v>54.770000457763672</v>
      </c>
      <c r="D215">
        <v>0</v>
      </c>
      <c r="E215" t="s">
        <v>71</v>
      </c>
      <c r="G215" t="s">
        <v>33</v>
      </c>
      <c r="H215" t="s">
        <v>34</v>
      </c>
      <c r="I215" s="5">
        <v>1</v>
      </c>
      <c r="J215" s="5">
        <v>2.5</v>
      </c>
      <c r="K215" s="5">
        <v>0</v>
      </c>
      <c r="L215" s="5">
        <v>54.770000457763672</v>
      </c>
      <c r="M215" t="s">
        <v>35</v>
      </c>
      <c r="N215" s="5">
        <v>54.770000457763672</v>
      </c>
      <c r="O215" t="s">
        <v>35</v>
      </c>
      <c r="P215" s="5" t="s">
        <v>36</v>
      </c>
      <c r="Q215" s="5">
        <v>40</v>
      </c>
      <c r="R215" s="5">
        <v>2025</v>
      </c>
      <c r="S215" s="5">
        <v>0</v>
      </c>
      <c r="T215" s="5">
        <v>0</v>
      </c>
      <c r="U215" s="5">
        <v>0</v>
      </c>
      <c r="V215" s="5">
        <v>0</v>
      </c>
      <c r="W215" t="s">
        <v>35</v>
      </c>
      <c r="X215" t="s">
        <v>35</v>
      </c>
      <c r="Y215" t="s">
        <v>35</v>
      </c>
      <c r="Z215" t="s">
        <v>35</v>
      </c>
      <c r="AA215" t="s">
        <v>35</v>
      </c>
      <c r="AB215" t="s">
        <v>35</v>
      </c>
      <c r="AC215" t="s">
        <v>35</v>
      </c>
      <c r="AD215" s="5">
        <v>0</v>
      </c>
      <c r="AE215" s="5">
        <v>0</v>
      </c>
    </row>
    <row r="216" spans="1:31" hidden="1" x14ac:dyDescent="0.25">
      <c r="A216" t="s">
        <v>339</v>
      </c>
      <c r="B216" t="s">
        <v>338</v>
      </c>
      <c r="C216">
        <v>1.4513852596282959</v>
      </c>
      <c r="D216">
        <v>0</v>
      </c>
      <c r="E216" t="s">
        <v>123</v>
      </c>
      <c r="G216" t="s">
        <v>33</v>
      </c>
      <c r="H216" t="s">
        <v>34</v>
      </c>
      <c r="I216" s="5">
        <v>1</v>
      </c>
      <c r="J216" s="5">
        <v>2.5</v>
      </c>
      <c r="K216" s="5">
        <v>0</v>
      </c>
      <c r="L216" s="5">
        <v>1.4513852596282959</v>
      </c>
      <c r="M216" t="s">
        <v>35</v>
      </c>
      <c r="N216" s="5">
        <v>1.4513852596282959</v>
      </c>
      <c r="O216" t="s">
        <v>35</v>
      </c>
      <c r="P216" s="5" t="s">
        <v>36</v>
      </c>
      <c r="Q216" s="5">
        <v>40</v>
      </c>
      <c r="R216" s="5">
        <v>2025</v>
      </c>
      <c r="S216" s="5">
        <v>0</v>
      </c>
      <c r="T216" s="5">
        <v>0</v>
      </c>
      <c r="U216" s="5">
        <v>0</v>
      </c>
      <c r="V216" s="5">
        <v>0</v>
      </c>
      <c r="W216" t="s">
        <v>35</v>
      </c>
      <c r="X216" t="s">
        <v>35</v>
      </c>
      <c r="Y216" t="s">
        <v>35</v>
      </c>
      <c r="Z216" t="s">
        <v>35</v>
      </c>
      <c r="AA216" t="s">
        <v>35</v>
      </c>
      <c r="AB216" t="s">
        <v>35</v>
      </c>
      <c r="AC216" t="s">
        <v>35</v>
      </c>
      <c r="AD216" s="5">
        <v>0</v>
      </c>
      <c r="AE216" s="5">
        <v>0</v>
      </c>
    </row>
    <row r="217" spans="1:31" hidden="1" x14ac:dyDescent="0.25">
      <c r="A217" t="s">
        <v>340</v>
      </c>
      <c r="B217" t="s">
        <v>338</v>
      </c>
      <c r="C217">
        <v>0.38999995589256292</v>
      </c>
      <c r="D217">
        <v>0</v>
      </c>
      <c r="E217" t="s">
        <v>32</v>
      </c>
      <c r="G217" t="s">
        <v>33</v>
      </c>
      <c r="H217" t="s">
        <v>34</v>
      </c>
      <c r="I217" s="5">
        <v>1</v>
      </c>
      <c r="J217" s="5">
        <v>2.5</v>
      </c>
      <c r="K217" s="5">
        <v>0</v>
      </c>
      <c r="L217" s="5">
        <v>0.38999995589256292</v>
      </c>
      <c r="M217" t="s">
        <v>35</v>
      </c>
      <c r="N217" s="5">
        <v>0.38999995589256292</v>
      </c>
      <c r="O217" t="s">
        <v>35</v>
      </c>
      <c r="P217" s="5" t="s">
        <v>36</v>
      </c>
      <c r="Q217" s="5">
        <v>40</v>
      </c>
      <c r="R217" s="5">
        <v>2025</v>
      </c>
      <c r="S217" s="5">
        <v>0</v>
      </c>
      <c r="T217" s="5">
        <v>0</v>
      </c>
      <c r="U217" s="5">
        <v>0</v>
      </c>
      <c r="V217" s="5">
        <v>0</v>
      </c>
      <c r="W217" t="s">
        <v>35</v>
      </c>
      <c r="X217" t="s">
        <v>35</v>
      </c>
      <c r="Y217" t="s">
        <v>35</v>
      </c>
      <c r="Z217" t="s">
        <v>35</v>
      </c>
      <c r="AA217" t="s">
        <v>35</v>
      </c>
      <c r="AB217" t="s">
        <v>35</v>
      </c>
      <c r="AC217" t="s">
        <v>35</v>
      </c>
      <c r="AD217" s="5">
        <v>0</v>
      </c>
      <c r="AE217" s="5">
        <v>0</v>
      </c>
    </row>
    <row r="218" spans="1:31" hidden="1" x14ac:dyDescent="0.25">
      <c r="A218" t="s">
        <v>341</v>
      </c>
      <c r="B218" t="s">
        <v>338</v>
      </c>
      <c r="C218">
        <v>5.4600000381469727</v>
      </c>
      <c r="D218">
        <v>0</v>
      </c>
      <c r="E218" t="s">
        <v>38</v>
      </c>
      <c r="G218" t="s">
        <v>33</v>
      </c>
      <c r="H218" t="s">
        <v>34</v>
      </c>
      <c r="I218" s="5">
        <v>1</v>
      </c>
      <c r="J218" s="5">
        <v>2.5</v>
      </c>
      <c r="K218" s="5">
        <v>0</v>
      </c>
      <c r="L218" s="5">
        <v>5.4600000381469727</v>
      </c>
      <c r="M218" t="s">
        <v>35</v>
      </c>
      <c r="N218" s="5">
        <v>5.4600000381469727</v>
      </c>
      <c r="O218" t="s">
        <v>35</v>
      </c>
      <c r="P218" s="5" t="s">
        <v>36</v>
      </c>
      <c r="Q218" s="5">
        <v>40</v>
      </c>
      <c r="R218" s="5">
        <v>2025</v>
      </c>
      <c r="S218" s="5">
        <v>0</v>
      </c>
      <c r="T218" s="5">
        <v>0</v>
      </c>
      <c r="U218" s="5">
        <v>0</v>
      </c>
      <c r="V218" s="5">
        <v>0</v>
      </c>
      <c r="W218" t="s">
        <v>35</v>
      </c>
      <c r="X218" t="s">
        <v>35</v>
      </c>
      <c r="Y218" t="s">
        <v>35</v>
      </c>
      <c r="Z218" t="s">
        <v>35</v>
      </c>
      <c r="AA218" t="s">
        <v>35</v>
      </c>
      <c r="AB218" t="s">
        <v>35</v>
      </c>
      <c r="AC218" t="s">
        <v>35</v>
      </c>
      <c r="AD218" s="5">
        <v>0</v>
      </c>
      <c r="AE218" s="5">
        <v>0</v>
      </c>
    </row>
    <row r="219" spans="1:31" hidden="1" x14ac:dyDescent="0.25">
      <c r="A219" t="s">
        <v>342</v>
      </c>
      <c r="B219" t="s">
        <v>338</v>
      </c>
      <c r="C219">
        <v>11.35000038146973</v>
      </c>
      <c r="D219">
        <v>0</v>
      </c>
      <c r="E219" t="s">
        <v>38</v>
      </c>
      <c r="G219" t="s">
        <v>33</v>
      </c>
      <c r="H219" t="s">
        <v>34</v>
      </c>
      <c r="I219" s="5">
        <v>1</v>
      </c>
      <c r="J219" s="5">
        <v>2.5</v>
      </c>
      <c r="K219" s="5">
        <v>0</v>
      </c>
      <c r="L219" s="5">
        <v>11.35000038146973</v>
      </c>
      <c r="M219" t="s">
        <v>35</v>
      </c>
      <c r="N219" s="5">
        <v>11.35000038146973</v>
      </c>
      <c r="O219" t="s">
        <v>35</v>
      </c>
      <c r="P219" s="5" t="s">
        <v>36</v>
      </c>
      <c r="Q219" s="5">
        <v>40</v>
      </c>
      <c r="R219" s="5">
        <v>2025</v>
      </c>
      <c r="S219" s="5">
        <v>0</v>
      </c>
      <c r="T219" s="5">
        <v>0</v>
      </c>
      <c r="U219" s="5">
        <v>0</v>
      </c>
      <c r="V219" s="5">
        <v>0</v>
      </c>
      <c r="W219" t="s">
        <v>35</v>
      </c>
      <c r="X219" t="s">
        <v>35</v>
      </c>
      <c r="Y219" t="s">
        <v>35</v>
      </c>
      <c r="Z219" t="s">
        <v>35</v>
      </c>
      <c r="AA219" t="s">
        <v>35</v>
      </c>
      <c r="AB219" t="s">
        <v>35</v>
      </c>
      <c r="AC219" t="s">
        <v>35</v>
      </c>
      <c r="AD219" s="5">
        <v>0</v>
      </c>
      <c r="AE219" s="5">
        <v>0</v>
      </c>
    </row>
    <row r="220" spans="1:31" hidden="1" x14ac:dyDescent="0.25">
      <c r="A220" t="s">
        <v>343</v>
      </c>
      <c r="B220" t="s">
        <v>344</v>
      </c>
      <c r="C220">
        <v>54</v>
      </c>
      <c r="D220">
        <v>0</v>
      </c>
      <c r="E220" t="s">
        <v>71</v>
      </c>
      <c r="G220" t="s">
        <v>33</v>
      </c>
      <c r="H220" t="s">
        <v>34</v>
      </c>
      <c r="I220" s="5">
        <v>1</v>
      </c>
      <c r="J220" s="5">
        <v>2.5</v>
      </c>
      <c r="K220" s="5">
        <v>0</v>
      </c>
      <c r="L220" s="5">
        <v>54</v>
      </c>
      <c r="M220" t="s">
        <v>35</v>
      </c>
      <c r="N220" s="5">
        <v>54</v>
      </c>
      <c r="O220" t="s">
        <v>35</v>
      </c>
      <c r="P220" s="5" t="s">
        <v>36</v>
      </c>
      <c r="Q220" s="5">
        <v>40</v>
      </c>
      <c r="R220" s="5">
        <v>2025</v>
      </c>
      <c r="S220" s="5">
        <v>0</v>
      </c>
      <c r="T220" s="5">
        <v>0</v>
      </c>
      <c r="U220" s="5">
        <v>0</v>
      </c>
      <c r="V220" s="5">
        <v>0</v>
      </c>
      <c r="W220" t="s">
        <v>35</v>
      </c>
      <c r="X220" t="s">
        <v>35</v>
      </c>
      <c r="Y220" t="s">
        <v>35</v>
      </c>
      <c r="Z220" t="s">
        <v>35</v>
      </c>
      <c r="AA220" t="s">
        <v>35</v>
      </c>
      <c r="AB220" t="s">
        <v>35</v>
      </c>
      <c r="AC220" t="s">
        <v>35</v>
      </c>
      <c r="AD220" s="5">
        <v>0</v>
      </c>
      <c r="AE220" s="5">
        <v>0</v>
      </c>
    </row>
    <row r="221" spans="1:31" hidden="1" x14ac:dyDescent="0.25">
      <c r="A221" t="s">
        <v>345</v>
      </c>
      <c r="B221" t="s">
        <v>344</v>
      </c>
      <c r="C221">
        <v>11.189999580383301</v>
      </c>
      <c r="D221">
        <v>0</v>
      </c>
      <c r="E221" t="s">
        <v>38</v>
      </c>
      <c r="G221" t="s">
        <v>33</v>
      </c>
      <c r="H221" t="s">
        <v>34</v>
      </c>
      <c r="I221" s="5">
        <v>1</v>
      </c>
      <c r="J221" s="5">
        <v>2.5</v>
      </c>
      <c r="K221" s="5">
        <v>0</v>
      </c>
      <c r="L221" s="5">
        <v>11.189999580383301</v>
      </c>
      <c r="M221" t="s">
        <v>35</v>
      </c>
      <c r="N221" s="5">
        <v>11.189999580383301</v>
      </c>
      <c r="O221" t="s">
        <v>35</v>
      </c>
      <c r="P221" s="5" t="s">
        <v>36</v>
      </c>
      <c r="Q221" s="5">
        <v>40</v>
      </c>
      <c r="R221" s="5">
        <v>2025</v>
      </c>
      <c r="S221" s="5">
        <v>0</v>
      </c>
      <c r="T221" s="5">
        <v>0</v>
      </c>
      <c r="U221" s="5">
        <v>0</v>
      </c>
      <c r="V221" s="5">
        <v>0</v>
      </c>
      <c r="W221" t="s">
        <v>35</v>
      </c>
      <c r="X221" t="s">
        <v>35</v>
      </c>
      <c r="Y221" t="s">
        <v>35</v>
      </c>
      <c r="Z221" t="s">
        <v>35</v>
      </c>
      <c r="AA221" t="s">
        <v>35</v>
      </c>
      <c r="AB221" t="s">
        <v>35</v>
      </c>
      <c r="AC221" t="s">
        <v>35</v>
      </c>
      <c r="AD221" s="5">
        <v>0</v>
      </c>
      <c r="AE221" s="5">
        <v>0</v>
      </c>
    </row>
    <row r="222" spans="1:31" hidden="1" x14ac:dyDescent="0.25">
      <c r="A222" t="s">
        <v>346</v>
      </c>
      <c r="B222" t="s">
        <v>347</v>
      </c>
      <c r="C222">
        <v>7.0999999046325684</v>
      </c>
      <c r="D222">
        <v>0</v>
      </c>
      <c r="E222" t="s">
        <v>71</v>
      </c>
      <c r="G222" t="s">
        <v>33</v>
      </c>
      <c r="H222" t="s">
        <v>34</v>
      </c>
      <c r="I222" s="5">
        <v>1</v>
      </c>
      <c r="J222" s="5">
        <v>2.5</v>
      </c>
      <c r="K222" s="5">
        <v>0</v>
      </c>
      <c r="L222" s="5">
        <v>7.0999999046325684</v>
      </c>
      <c r="M222" t="s">
        <v>35</v>
      </c>
      <c r="N222" s="5">
        <v>7.0999999046325684</v>
      </c>
      <c r="O222" t="s">
        <v>35</v>
      </c>
      <c r="P222" s="5" t="s">
        <v>36</v>
      </c>
      <c r="Q222" s="5">
        <v>40</v>
      </c>
      <c r="R222" s="5">
        <v>2025</v>
      </c>
      <c r="S222" s="5">
        <v>0</v>
      </c>
      <c r="T222" s="5">
        <v>0</v>
      </c>
      <c r="U222" s="5">
        <v>0</v>
      </c>
      <c r="V222" s="5">
        <v>0</v>
      </c>
      <c r="W222" t="s">
        <v>35</v>
      </c>
      <c r="X222" t="s">
        <v>35</v>
      </c>
      <c r="Y222" t="s">
        <v>35</v>
      </c>
      <c r="Z222" t="s">
        <v>35</v>
      </c>
      <c r="AA222" t="s">
        <v>35</v>
      </c>
      <c r="AB222" t="s">
        <v>35</v>
      </c>
      <c r="AC222" t="s">
        <v>35</v>
      </c>
      <c r="AD222" s="5">
        <v>0</v>
      </c>
      <c r="AE222" s="5">
        <v>0</v>
      </c>
    </row>
    <row r="223" spans="1:31" hidden="1" x14ac:dyDescent="0.25">
      <c r="A223" t="s">
        <v>348</v>
      </c>
      <c r="B223" t="s">
        <v>347</v>
      </c>
      <c r="C223">
        <v>1.470000028610229</v>
      </c>
      <c r="D223">
        <v>0</v>
      </c>
      <c r="E223" t="s">
        <v>38</v>
      </c>
      <c r="G223" t="s">
        <v>33</v>
      </c>
      <c r="H223" t="s">
        <v>34</v>
      </c>
      <c r="I223" s="5">
        <v>1</v>
      </c>
      <c r="J223" s="5">
        <v>2.5</v>
      </c>
      <c r="K223" s="5">
        <v>0</v>
      </c>
      <c r="L223" s="5">
        <v>1.470000028610229</v>
      </c>
      <c r="M223" t="s">
        <v>35</v>
      </c>
      <c r="N223" s="5">
        <v>1.470000028610229</v>
      </c>
      <c r="O223" t="s">
        <v>35</v>
      </c>
      <c r="P223" s="5" t="s">
        <v>36</v>
      </c>
      <c r="Q223" s="5">
        <v>40</v>
      </c>
      <c r="R223" s="5">
        <v>2025</v>
      </c>
      <c r="S223" s="5">
        <v>0</v>
      </c>
      <c r="T223" s="5">
        <v>0</v>
      </c>
      <c r="U223" s="5">
        <v>0</v>
      </c>
      <c r="V223" s="5">
        <v>0</v>
      </c>
      <c r="W223" t="s">
        <v>35</v>
      </c>
      <c r="X223" t="s">
        <v>35</v>
      </c>
      <c r="Y223" t="s">
        <v>35</v>
      </c>
      <c r="Z223" t="s">
        <v>35</v>
      </c>
      <c r="AA223" t="s">
        <v>35</v>
      </c>
      <c r="AB223" t="s">
        <v>35</v>
      </c>
      <c r="AC223" t="s">
        <v>35</v>
      </c>
      <c r="AD223" s="5">
        <v>0</v>
      </c>
      <c r="AE223" s="5">
        <v>0</v>
      </c>
    </row>
    <row r="224" spans="1:31" hidden="1" x14ac:dyDescent="0.25">
      <c r="A224" t="s">
        <v>349</v>
      </c>
      <c r="B224" t="s">
        <v>350</v>
      </c>
      <c r="C224">
        <v>1.9999999552965161E-2</v>
      </c>
      <c r="D224">
        <v>0</v>
      </c>
      <c r="E224" t="s">
        <v>32</v>
      </c>
      <c r="G224" t="s">
        <v>33</v>
      </c>
      <c r="H224" t="s">
        <v>34</v>
      </c>
      <c r="I224" s="5">
        <v>1</v>
      </c>
      <c r="J224" s="5">
        <v>2.5</v>
      </c>
      <c r="K224" s="5">
        <v>0</v>
      </c>
      <c r="L224" s="5">
        <v>1.9999999552965161E-2</v>
      </c>
      <c r="M224" t="s">
        <v>35</v>
      </c>
      <c r="N224" s="5">
        <v>1.9999999552965161E-2</v>
      </c>
      <c r="O224" t="s">
        <v>35</v>
      </c>
      <c r="P224" s="5" t="s">
        <v>36</v>
      </c>
      <c r="Q224" s="5">
        <v>40</v>
      </c>
      <c r="R224" s="5">
        <v>2025</v>
      </c>
      <c r="S224" s="5">
        <v>0</v>
      </c>
      <c r="T224" s="5">
        <v>0</v>
      </c>
      <c r="U224" s="5">
        <v>0</v>
      </c>
      <c r="V224" s="5">
        <v>0</v>
      </c>
      <c r="W224" t="s">
        <v>35</v>
      </c>
      <c r="X224" t="s">
        <v>35</v>
      </c>
      <c r="Y224" t="s">
        <v>35</v>
      </c>
      <c r="Z224" t="s">
        <v>35</v>
      </c>
      <c r="AA224" t="s">
        <v>35</v>
      </c>
      <c r="AB224" t="s">
        <v>35</v>
      </c>
      <c r="AC224" t="s">
        <v>35</v>
      </c>
      <c r="AD224" s="5">
        <v>0</v>
      </c>
      <c r="AE224" s="5">
        <v>0</v>
      </c>
    </row>
    <row r="225" spans="1:31" hidden="1" x14ac:dyDescent="0.25">
      <c r="A225" t="s">
        <v>351</v>
      </c>
      <c r="B225" t="s">
        <v>350</v>
      </c>
      <c r="C225">
        <v>0.10999999940395359</v>
      </c>
      <c r="D225">
        <v>0</v>
      </c>
      <c r="E225" t="s">
        <v>38</v>
      </c>
      <c r="G225" t="s">
        <v>33</v>
      </c>
      <c r="H225" t="s">
        <v>34</v>
      </c>
      <c r="I225" s="5">
        <v>1</v>
      </c>
      <c r="J225" s="5">
        <v>2.5</v>
      </c>
      <c r="K225" s="5">
        <v>0</v>
      </c>
      <c r="L225" s="5">
        <v>0.10999999940395359</v>
      </c>
      <c r="M225" t="s">
        <v>35</v>
      </c>
      <c r="N225" s="5">
        <v>0.10999999940395359</v>
      </c>
      <c r="O225" t="s">
        <v>35</v>
      </c>
      <c r="P225" s="5" t="s">
        <v>36</v>
      </c>
      <c r="Q225" s="5">
        <v>40</v>
      </c>
      <c r="R225" s="5">
        <v>2025</v>
      </c>
      <c r="S225" s="5">
        <v>0</v>
      </c>
      <c r="T225" s="5">
        <v>0</v>
      </c>
      <c r="U225" s="5">
        <v>0</v>
      </c>
      <c r="V225" s="5">
        <v>0</v>
      </c>
      <c r="W225" t="s">
        <v>35</v>
      </c>
      <c r="X225" t="s">
        <v>35</v>
      </c>
      <c r="Y225" t="s">
        <v>35</v>
      </c>
      <c r="Z225" t="s">
        <v>35</v>
      </c>
      <c r="AA225" t="s">
        <v>35</v>
      </c>
      <c r="AB225" t="s">
        <v>35</v>
      </c>
      <c r="AC225" t="s">
        <v>35</v>
      </c>
      <c r="AD225" s="5">
        <v>0</v>
      </c>
      <c r="AE225" s="5">
        <v>0</v>
      </c>
    </row>
    <row r="226" spans="1:31" hidden="1" x14ac:dyDescent="0.25">
      <c r="A226" t="s">
        <v>352</v>
      </c>
      <c r="B226" t="s">
        <v>353</v>
      </c>
      <c r="C226">
        <v>2.839999914169312</v>
      </c>
      <c r="D226">
        <v>0</v>
      </c>
      <c r="E226" t="s">
        <v>71</v>
      </c>
      <c r="G226" t="s">
        <v>33</v>
      </c>
      <c r="H226" t="s">
        <v>34</v>
      </c>
      <c r="I226" s="5">
        <v>1</v>
      </c>
      <c r="J226" s="5">
        <v>2.5</v>
      </c>
      <c r="K226" s="5">
        <v>0</v>
      </c>
      <c r="L226" s="5">
        <v>2.839999914169312</v>
      </c>
      <c r="M226" t="s">
        <v>35</v>
      </c>
      <c r="N226" s="5">
        <v>2.839999914169312</v>
      </c>
      <c r="O226" t="s">
        <v>35</v>
      </c>
      <c r="P226" s="5" t="s">
        <v>36</v>
      </c>
      <c r="Q226" s="5">
        <v>40</v>
      </c>
      <c r="R226" s="5">
        <v>2025</v>
      </c>
      <c r="S226" s="5">
        <v>0</v>
      </c>
      <c r="T226" s="5">
        <v>0</v>
      </c>
      <c r="U226" s="5">
        <v>0</v>
      </c>
      <c r="V226" s="5">
        <v>0</v>
      </c>
      <c r="W226" t="s">
        <v>35</v>
      </c>
      <c r="X226" t="s">
        <v>35</v>
      </c>
      <c r="Y226" t="s">
        <v>35</v>
      </c>
      <c r="Z226" t="s">
        <v>35</v>
      </c>
      <c r="AA226" t="s">
        <v>35</v>
      </c>
      <c r="AB226" t="s">
        <v>35</v>
      </c>
      <c r="AC226" t="s">
        <v>35</v>
      </c>
      <c r="AD226" s="5">
        <v>0</v>
      </c>
      <c r="AE226" s="5">
        <v>0</v>
      </c>
    </row>
    <row r="227" spans="1:31" hidden="1" x14ac:dyDescent="0.25">
      <c r="A227" t="s">
        <v>354</v>
      </c>
      <c r="B227" t="s">
        <v>353</v>
      </c>
      <c r="C227">
        <v>0.37000000476837158</v>
      </c>
      <c r="D227">
        <v>0</v>
      </c>
      <c r="E227" t="s">
        <v>32</v>
      </c>
      <c r="G227" t="s">
        <v>33</v>
      </c>
      <c r="H227" t="s">
        <v>34</v>
      </c>
      <c r="I227" s="5">
        <v>1</v>
      </c>
      <c r="J227" s="5">
        <v>2.5</v>
      </c>
      <c r="K227" s="5">
        <v>0</v>
      </c>
      <c r="L227" s="5">
        <v>0.37000000476837158</v>
      </c>
      <c r="M227" t="s">
        <v>35</v>
      </c>
      <c r="N227" s="5">
        <v>0.37000000476837158</v>
      </c>
      <c r="O227" t="s">
        <v>35</v>
      </c>
      <c r="P227" s="5" t="s">
        <v>36</v>
      </c>
      <c r="Q227" s="5">
        <v>40</v>
      </c>
      <c r="R227" s="5">
        <v>2025</v>
      </c>
      <c r="S227" s="5">
        <v>0</v>
      </c>
      <c r="T227" s="5">
        <v>0</v>
      </c>
      <c r="U227" s="5">
        <v>0</v>
      </c>
      <c r="V227" s="5">
        <v>0</v>
      </c>
      <c r="W227" t="s">
        <v>35</v>
      </c>
      <c r="X227" t="s">
        <v>35</v>
      </c>
      <c r="Y227" t="s">
        <v>35</v>
      </c>
      <c r="Z227" t="s">
        <v>35</v>
      </c>
      <c r="AA227" t="s">
        <v>35</v>
      </c>
      <c r="AB227" t="s">
        <v>35</v>
      </c>
      <c r="AC227" t="s">
        <v>35</v>
      </c>
      <c r="AD227" s="5">
        <v>0</v>
      </c>
      <c r="AE227" s="5">
        <v>0</v>
      </c>
    </row>
    <row r="228" spans="1:31" hidden="1" x14ac:dyDescent="0.25">
      <c r="A228" t="s">
        <v>355</v>
      </c>
      <c r="B228" t="s">
        <v>353</v>
      </c>
      <c r="C228">
        <v>4.179999828338623</v>
      </c>
      <c r="D228">
        <v>0</v>
      </c>
      <c r="E228" t="s">
        <v>38</v>
      </c>
      <c r="G228" t="s">
        <v>33</v>
      </c>
      <c r="H228" t="s">
        <v>34</v>
      </c>
      <c r="I228" s="5">
        <v>1</v>
      </c>
      <c r="J228" s="5">
        <v>2.5</v>
      </c>
      <c r="K228" s="5">
        <v>0</v>
      </c>
      <c r="L228" s="5">
        <v>4.179999828338623</v>
      </c>
      <c r="M228" t="s">
        <v>35</v>
      </c>
      <c r="N228" s="5">
        <v>4.179999828338623</v>
      </c>
      <c r="O228" t="s">
        <v>35</v>
      </c>
      <c r="P228" s="5" t="s">
        <v>36</v>
      </c>
      <c r="Q228" s="5">
        <v>40</v>
      </c>
      <c r="R228" s="5">
        <v>2025</v>
      </c>
      <c r="S228" s="5">
        <v>0</v>
      </c>
      <c r="T228" s="5">
        <v>0</v>
      </c>
      <c r="U228" s="5">
        <v>0</v>
      </c>
      <c r="V228" s="5">
        <v>0</v>
      </c>
      <c r="W228" t="s">
        <v>35</v>
      </c>
      <c r="X228" t="s">
        <v>35</v>
      </c>
      <c r="Y228" t="s">
        <v>35</v>
      </c>
      <c r="Z228" t="s">
        <v>35</v>
      </c>
      <c r="AA228" t="s">
        <v>35</v>
      </c>
      <c r="AB228" t="s">
        <v>35</v>
      </c>
      <c r="AC228" t="s">
        <v>35</v>
      </c>
      <c r="AD228" s="5">
        <v>0</v>
      </c>
      <c r="AE228" s="5">
        <v>0</v>
      </c>
    </row>
    <row r="229" spans="1:31" hidden="1" x14ac:dyDescent="0.25">
      <c r="A229" t="s">
        <v>356</v>
      </c>
      <c r="B229" t="s">
        <v>353</v>
      </c>
      <c r="C229">
        <v>0.5899999737739563</v>
      </c>
      <c r="D229">
        <v>0</v>
      </c>
      <c r="E229" t="s">
        <v>38</v>
      </c>
      <c r="G229" t="s">
        <v>33</v>
      </c>
      <c r="H229" t="s">
        <v>34</v>
      </c>
      <c r="I229" s="5">
        <v>1</v>
      </c>
      <c r="J229" s="5">
        <v>2.5</v>
      </c>
      <c r="K229" s="5">
        <v>0</v>
      </c>
      <c r="L229" s="5">
        <v>0.5899999737739563</v>
      </c>
      <c r="M229" t="s">
        <v>35</v>
      </c>
      <c r="N229" s="5">
        <v>0.5899999737739563</v>
      </c>
      <c r="O229" t="s">
        <v>35</v>
      </c>
      <c r="P229" s="5" t="s">
        <v>36</v>
      </c>
      <c r="Q229" s="5">
        <v>40</v>
      </c>
      <c r="R229" s="5">
        <v>2025</v>
      </c>
      <c r="S229" s="5">
        <v>0</v>
      </c>
      <c r="T229" s="5">
        <v>0</v>
      </c>
      <c r="U229" s="5">
        <v>0</v>
      </c>
      <c r="V229" s="5">
        <v>0</v>
      </c>
      <c r="W229" t="s">
        <v>35</v>
      </c>
      <c r="X229" t="s">
        <v>35</v>
      </c>
      <c r="Y229" t="s">
        <v>35</v>
      </c>
      <c r="Z229" t="s">
        <v>35</v>
      </c>
      <c r="AA229" t="s">
        <v>35</v>
      </c>
      <c r="AB229" t="s">
        <v>35</v>
      </c>
      <c r="AC229" t="s">
        <v>35</v>
      </c>
      <c r="AD229" s="5">
        <v>0</v>
      </c>
      <c r="AE229" s="5">
        <v>0</v>
      </c>
    </row>
    <row r="230" spans="1:31" hidden="1" x14ac:dyDescent="0.25">
      <c r="A230" t="s">
        <v>357</v>
      </c>
      <c r="B230" t="s">
        <v>358</v>
      </c>
      <c r="C230">
        <v>57.069999694824219</v>
      </c>
      <c r="D230">
        <v>0</v>
      </c>
      <c r="E230" t="s">
        <v>71</v>
      </c>
      <c r="G230" t="s">
        <v>33</v>
      </c>
      <c r="H230" t="s">
        <v>34</v>
      </c>
      <c r="I230" s="5">
        <v>1</v>
      </c>
      <c r="J230" s="5">
        <v>2.5</v>
      </c>
      <c r="K230" s="5">
        <v>0</v>
      </c>
      <c r="L230" s="5">
        <v>57.069999694824219</v>
      </c>
      <c r="M230" t="s">
        <v>35</v>
      </c>
      <c r="N230" s="5">
        <v>57.069999694824219</v>
      </c>
      <c r="O230" t="s">
        <v>35</v>
      </c>
      <c r="P230" s="5" t="s">
        <v>36</v>
      </c>
      <c r="Q230" s="5">
        <v>40</v>
      </c>
      <c r="R230" s="5">
        <v>2025</v>
      </c>
      <c r="S230" s="5">
        <v>0</v>
      </c>
      <c r="T230" s="5">
        <v>0</v>
      </c>
      <c r="U230" s="5">
        <v>0</v>
      </c>
      <c r="V230" s="5">
        <v>0</v>
      </c>
      <c r="W230" t="s">
        <v>35</v>
      </c>
      <c r="X230" t="s">
        <v>35</v>
      </c>
      <c r="Y230" t="s">
        <v>35</v>
      </c>
      <c r="Z230" t="s">
        <v>35</v>
      </c>
      <c r="AA230" t="s">
        <v>35</v>
      </c>
      <c r="AB230" t="s">
        <v>35</v>
      </c>
      <c r="AC230" t="s">
        <v>35</v>
      </c>
      <c r="AD230" s="5">
        <v>0</v>
      </c>
      <c r="AE230" s="5">
        <v>0</v>
      </c>
    </row>
    <row r="231" spans="1:31" hidden="1" x14ac:dyDescent="0.25">
      <c r="A231" t="s">
        <v>359</v>
      </c>
      <c r="B231" t="s">
        <v>358</v>
      </c>
      <c r="C231">
        <v>0.1800000071525574</v>
      </c>
      <c r="D231">
        <v>0</v>
      </c>
      <c r="E231" t="s">
        <v>38</v>
      </c>
      <c r="G231" t="s">
        <v>33</v>
      </c>
      <c r="H231" t="s">
        <v>34</v>
      </c>
      <c r="I231" s="5">
        <v>1</v>
      </c>
      <c r="J231" s="5">
        <v>2.5</v>
      </c>
      <c r="K231" s="5">
        <v>0</v>
      </c>
      <c r="L231" s="5">
        <v>0.1800000071525574</v>
      </c>
      <c r="M231" t="s">
        <v>35</v>
      </c>
      <c r="N231" s="5">
        <v>0.1800000071525574</v>
      </c>
      <c r="O231" t="s">
        <v>35</v>
      </c>
      <c r="P231" s="5" t="s">
        <v>36</v>
      </c>
      <c r="Q231" s="5">
        <v>40</v>
      </c>
      <c r="R231" s="5">
        <v>2025</v>
      </c>
      <c r="S231" s="5">
        <v>0</v>
      </c>
      <c r="T231" s="5">
        <v>0</v>
      </c>
      <c r="U231" s="5">
        <v>0</v>
      </c>
      <c r="V231" s="5">
        <v>0</v>
      </c>
      <c r="W231" t="s">
        <v>35</v>
      </c>
      <c r="X231" t="s">
        <v>35</v>
      </c>
      <c r="Y231" t="s">
        <v>35</v>
      </c>
      <c r="Z231" t="s">
        <v>35</v>
      </c>
      <c r="AA231" t="s">
        <v>35</v>
      </c>
      <c r="AB231" t="s">
        <v>35</v>
      </c>
      <c r="AC231" t="s">
        <v>35</v>
      </c>
      <c r="AD231" s="5">
        <v>0</v>
      </c>
      <c r="AE231" s="5">
        <v>0</v>
      </c>
    </row>
    <row r="232" spans="1:31" hidden="1" x14ac:dyDescent="0.25">
      <c r="A232" t="s">
        <v>360</v>
      </c>
      <c r="B232" t="s">
        <v>358</v>
      </c>
      <c r="C232">
        <v>11.829999923706049</v>
      </c>
      <c r="D232">
        <v>0</v>
      </c>
      <c r="E232" t="s">
        <v>38</v>
      </c>
      <c r="G232" t="s">
        <v>33</v>
      </c>
      <c r="H232" t="s">
        <v>34</v>
      </c>
      <c r="I232" s="5">
        <v>1</v>
      </c>
      <c r="J232" s="5">
        <v>2.5</v>
      </c>
      <c r="K232" s="5">
        <v>0</v>
      </c>
      <c r="L232" s="5">
        <v>11.829999923706049</v>
      </c>
      <c r="M232" t="s">
        <v>35</v>
      </c>
      <c r="N232" s="5">
        <v>11.829999923706049</v>
      </c>
      <c r="O232" t="s">
        <v>35</v>
      </c>
      <c r="P232" s="5" t="s">
        <v>36</v>
      </c>
      <c r="Q232" s="5">
        <v>40</v>
      </c>
      <c r="R232" s="5">
        <v>2025</v>
      </c>
      <c r="S232" s="5">
        <v>0</v>
      </c>
      <c r="T232" s="5">
        <v>0</v>
      </c>
      <c r="U232" s="5">
        <v>0</v>
      </c>
      <c r="V232" s="5">
        <v>0</v>
      </c>
      <c r="W232" t="s">
        <v>35</v>
      </c>
      <c r="X232" t="s">
        <v>35</v>
      </c>
      <c r="Y232" t="s">
        <v>35</v>
      </c>
      <c r="Z232" t="s">
        <v>35</v>
      </c>
      <c r="AA232" t="s">
        <v>35</v>
      </c>
      <c r="AB232" t="s">
        <v>35</v>
      </c>
      <c r="AC232" t="s">
        <v>35</v>
      </c>
      <c r="AD232" s="5">
        <v>0</v>
      </c>
      <c r="AE232" s="5">
        <v>0</v>
      </c>
    </row>
    <row r="233" spans="1:31" hidden="1" x14ac:dyDescent="0.25">
      <c r="A233" t="s">
        <v>361</v>
      </c>
      <c r="B233" t="s">
        <v>362</v>
      </c>
      <c r="C233">
        <v>14.39000034332275</v>
      </c>
      <c r="D233">
        <v>0</v>
      </c>
      <c r="E233" t="s">
        <v>71</v>
      </c>
      <c r="G233" t="s">
        <v>33</v>
      </c>
      <c r="H233" t="s">
        <v>34</v>
      </c>
      <c r="I233" s="5">
        <v>1</v>
      </c>
      <c r="J233" s="5">
        <v>2.5</v>
      </c>
      <c r="K233" s="5">
        <v>0</v>
      </c>
      <c r="L233" s="5">
        <v>14.39000034332275</v>
      </c>
      <c r="M233" t="s">
        <v>35</v>
      </c>
      <c r="N233" s="5">
        <v>14.39000034332275</v>
      </c>
      <c r="O233" t="s">
        <v>35</v>
      </c>
      <c r="P233" s="5" t="s">
        <v>36</v>
      </c>
      <c r="Q233" s="5">
        <v>40</v>
      </c>
      <c r="R233" s="5">
        <v>2025</v>
      </c>
      <c r="S233" s="5">
        <v>0</v>
      </c>
      <c r="T233" s="5">
        <v>0</v>
      </c>
      <c r="U233" s="5">
        <v>0</v>
      </c>
      <c r="V233" s="5">
        <v>0</v>
      </c>
      <c r="W233" t="s">
        <v>35</v>
      </c>
      <c r="X233" t="s">
        <v>35</v>
      </c>
      <c r="Y233" t="s">
        <v>35</v>
      </c>
      <c r="Z233" t="s">
        <v>35</v>
      </c>
      <c r="AA233" t="s">
        <v>35</v>
      </c>
      <c r="AB233" t="s">
        <v>35</v>
      </c>
      <c r="AC233" t="s">
        <v>35</v>
      </c>
      <c r="AD233" s="5">
        <v>0</v>
      </c>
      <c r="AE233" s="5">
        <v>0</v>
      </c>
    </row>
    <row r="234" spans="1:31" hidden="1" x14ac:dyDescent="0.25">
      <c r="A234" t="s">
        <v>363</v>
      </c>
      <c r="B234" t="s">
        <v>362</v>
      </c>
      <c r="C234">
        <v>0.37000000476837158</v>
      </c>
      <c r="D234">
        <v>0</v>
      </c>
      <c r="E234" t="s">
        <v>32</v>
      </c>
      <c r="G234" t="s">
        <v>33</v>
      </c>
      <c r="H234" t="s">
        <v>34</v>
      </c>
      <c r="I234" s="5">
        <v>1</v>
      </c>
      <c r="J234" s="5">
        <v>2.5</v>
      </c>
      <c r="K234" s="5">
        <v>0</v>
      </c>
      <c r="L234" s="5">
        <v>0.37000000476837158</v>
      </c>
      <c r="M234" t="s">
        <v>35</v>
      </c>
      <c r="N234" s="5">
        <v>0.37000000476837158</v>
      </c>
      <c r="O234" t="s">
        <v>35</v>
      </c>
      <c r="P234" s="5" t="s">
        <v>36</v>
      </c>
      <c r="Q234" s="5">
        <v>40</v>
      </c>
      <c r="R234" s="5">
        <v>2025</v>
      </c>
      <c r="S234" s="5">
        <v>0</v>
      </c>
      <c r="T234" s="5">
        <v>0</v>
      </c>
      <c r="U234" s="5">
        <v>0</v>
      </c>
      <c r="V234" s="5">
        <v>0</v>
      </c>
      <c r="W234" t="s">
        <v>35</v>
      </c>
      <c r="X234" t="s">
        <v>35</v>
      </c>
      <c r="Y234" t="s">
        <v>35</v>
      </c>
      <c r="Z234" t="s">
        <v>35</v>
      </c>
      <c r="AA234" t="s">
        <v>35</v>
      </c>
      <c r="AB234" t="s">
        <v>35</v>
      </c>
      <c r="AC234" t="s">
        <v>35</v>
      </c>
      <c r="AD234" s="5">
        <v>0</v>
      </c>
      <c r="AE234" s="5">
        <v>0</v>
      </c>
    </row>
    <row r="235" spans="1:31" hidden="1" x14ac:dyDescent="0.25">
      <c r="A235" t="s">
        <v>364</v>
      </c>
      <c r="B235" t="s">
        <v>362</v>
      </c>
      <c r="C235">
        <v>2.399999856948853</v>
      </c>
      <c r="D235">
        <v>0</v>
      </c>
      <c r="E235" t="s">
        <v>38</v>
      </c>
      <c r="G235" t="s">
        <v>33</v>
      </c>
      <c r="H235" t="s">
        <v>34</v>
      </c>
      <c r="I235" s="5">
        <v>1</v>
      </c>
      <c r="J235" s="5">
        <v>2.5</v>
      </c>
      <c r="K235" s="5">
        <v>0</v>
      </c>
      <c r="L235" s="5">
        <v>2.399999856948853</v>
      </c>
      <c r="M235" t="s">
        <v>35</v>
      </c>
      <c r="N235" s="5">
        <v>2.399999856948853</v>
      </c>
      <c r="O235" t="s">
        <v>35</v>
      </c>
      <c r="P235" s="5" t="s">
        <v>36</v>
      </c>
      <c r="Q235" s="5">
        <v>40</v>
      </c>
      <c r="R235" s="5">
        <v>2025</v>
      </c>
      <c r="S235" s="5">
        <v>0</v>
      </c>
      <c r="T235" s="5">
        <v>0</v>
      </c>
      <c r="U235" s="5">
        <v>0</v>
      </c>
      <c r="V235" s="5">
        <v>0</v>
      </c>
      <c r="W235" t="s">
        <v>35</v>
      </c>
      <c r="X235" t="s">
        <v>35</v>
      </c>
      <c r="Y235" t="s">
        <v>35</v>
      </c>
      <c r="Z235" t="s">
        <v>35</v>
      </c>
      <c r="AA235" t="s">
        <v>35</v>
      </c>
      <c r="AB235" t="s">
        <v>35</v>
      </c>
      <c r="AC235" t="s">
        <v>35</v>
      </c>
      <c r="AD235" s="5">
        <v>0</v>
      </c>
      <c r="AE235" s="5">
        <v>0</v>
      </c>
    </row>
    <row r="236" spans="1:31" hidden="1" x14ac:dyDescent="0.25">
      <c r="A236" t="s">
        <v>365</v>
      </c>
      <c r="B236" t="s">
        <v>362</v>
      </c>
      <c r="C236">
        <v>2.9800000190734859</v>
      </c>
      <c r="D236">
        <v>0</v>
      </c>
      <c r="E236" t="s">
        <v>38</v>
      </c>
      <c r="G236" t="s">
        <v>33</v>
      </c>
      <c r="H236" t="s">
        <v>34</v>
      </c>
      <c r="I236" s="5">
        <v>1</v>
      </c>
      <c r="J236" s="5">
        <v>2.5</v>
      </c>
      <c r="K236" s="5">
        <v>0</v>
      </c>
      <c r="L236" s="5">
        <v>2.9800000190734859</v>
      </c>
      <c r="M236" t="s">
        <v>35</v>
      </c>
      <c r="N236" s="5">
        <v>2.9800000190734859</v>
      </c>
      <c r="O236" t="s">
        <v>35</v>
      </c>
      <c r="P236" s="5" t="s">
        <v>36</v>
      </c>
      <c r="Q236" s="5">
        <v>40</v>
      </c>
      <c r="R236" s="5">
        <v>2025</v>
      </c>
      <c r="S236" s="5">
        <v>0</v>
      </c>
      <c r="T236" s="5">
        <v>0</v>
      </c>
      <c r="U236" s="5">
        <v>0</v>
      </c>
      <c r="V236" s="5">
        <v>0</v>
      </c>
      <c r="W236" t="s">
        <v>35</v>
      </c>
      <c r="X236" t="s">
        <v>35</v>
      </c>
      <c r="Y236" t="s">
        <v>35</v>
      </c>
      <c r="Z236" t="s">
        <v>35</v>
      </c>
      <c r="AA236" t="s">
        <v>35</v>
      </c>
      <c r="AB236" t="s">
        <v>35</v>
      </c>
      <c r="AC236" t="s">
        <v>35</v>
      </c>
      <c r="AD236" s="5">
        <v>0</v>
      </c>
      <c r="AE236" s="5">
        <v>0</v>
      </c>
    </row>
    <row r="237" spans="1:31" hidden="1" x14ac:dyDescent="0.25">
      <c r="A237" t="s">
        <v>366</v>
      </c>
      <c r="B237" t="s">
        <v>367</v>
      </c>
      <c r="C237">
        <v>34.889999389648438</v>
      </c>
      <c r="D237">
        <v>0</v>
      </c>
      <c r="E237" t="s">
        <v>71</v>
      </c>
      <c r="G237" t="s">
        <v>33</v>
      </c>
      <c r="H237" t="s">
        <v>34</v>
      </c>
      <c r="I237" s="5">
        <v>1</v>
      </c>
      <c r="J237" s="5">
        <v>2.5</v>
      </c>
      <c r="K237" s="5">
        <v>0</v>
      </c>
      <c r="L237" s="5">
        <v>34.889999389648438</v>
      </c>
      <c r="M237" t="s">
        <v>35</v>
      </c>
      <c r="N237" s="5">
        <v>34.889999389648438</v>
      </c>
      <c r="O237" t="s">
        <v>35</v>
      </c>
      <c r="P237" s="5" t="s">
        <v>36</v>
      </c>
      <c r="Q237" s="5">
        <v>40</v>
      </c>
      <c r="R237" s="5">
        <v>2025</v>
      </c>
      <c r="S237" s="5">
        <v>0</v>
      </c>
      <c r="T237" s="5">
        <v>0</v>
      </c>
      <c r="U237" s="5">
        <v>0</v>
      </c>
      <c r="V237" s="5">
        <v>0</v>
      </c>
      <c r="W237" t="s">
        <v>35</v>
      </c>
      <c r="X237" t="s">
        <v>35</v>
      </c>
      <c r="Y237" t="s">
        <v>35</v>
      </c>
      <c r="Z237" t="s">
        <v>35</v>
      </c>
      <c r="AA237" t="s">
        <v>35</v>
      </c>
      <c r="AB237" t="s">
        <v>35</v>
      </c>
      <c r="AC237" t="s">
        <v>35</v>
      </c>
      <c r="AD237" s="5">
        <v>0</v>
      </c>
      <c r="AE237" s="5">
        <v>0</v>
      </c>
    </row>
    <row r="238" spans="1:31" hidden="1" x14ac:dyDescent="0.25">
      <c r="A238" t="s">
        <v>368</v>
      </c>
      <c r="B238" t="s">
        <v>367</v>
      </c>
      <c r="C238">
        <v>0.17000000178813929</v>
      </c>
      <c r="D238">
        <v>0</v>
      </c>
      <c r="E238" t="s">
        <v>32</v>
      </c>
      <c r="G238" t="s">
        <v>33</v>
      </c>
      <c r="H238" t="s">
        <v>34</v>
      </c>
      <c r="I238" s="5">
        <v>1</v>
      </c>
      <c r="J238" s="5">
        <v>2.5</v>
      </c>
      <c r="K238" s="5">
        <v>0</v>
      </c>
      <c r="L238" s="5">
        <v>0.17000000178813929</v>
      </c>
      <c r="M238" t="s">
        <v>35</v>
      </c>
      <c r="N238" s="5">
        <v>0.17000000178813929</v>
      </c>
      <c r="O238" t="s">
        <v>35</v>
      </c>
      <c r="P238" s="5" t="s">
        <v>36</v>
      </c>
      <c r="Q238" s="5">
        <v>40</v>
      </c>
      <c r="R238" s="5">
        <v>2025</v>
      </c>
      <c r="S238" s="5">
        <v>0</v>
      </c>
      <c r="T238" s="5">
        <v>0</v>
      </c>
      <c r="U238" s="5">
        <v>0</v>
      </c>
      <c r="V238" s="5">
        <v>0</v>
      </c>
      <c r="W238" t="s">
        <v>35</v>
      </c>
      <c r="X238" t="s">
        <v>35</v>
      </c>
      <c r="Y238" t="s">
        <v>35</v>
      </c>
      <c r="Z238" t="s">
        <v>35</v>
      </c>
      <c r="AA238" t="s">
        <v>35</v>
      </c>
      <c r="AB238" t="s">
        <v>35</v>
      </c>
      <c r="AC238" t="s">
        <v>35</v>
      </c>
      <c r="AD238" s="5">
        <v>0</v>
      </c>
      <c r="AE238" s="5">
        <v>0</v>
      </c>
    </row>
    <row r="239" spans="1:31" hidden="1" x14ac:dyDescent="0.25">
      <c r="A239" t="s">
        <v>369</v>
      </c>
      <c r="B239" t="s">
        <v>367</v>
      </c>
      <c r="C239">
        <v>0.37000000476837158</v>
      </c>
      <c r="D239">
        <v>0</v>
      </c>
      <c r="E239" t="s">
        <v>38</v>
      </c>
      <c r="G239" t="s">
        <v>33</v>
      </c>
      <c r="H239" t="s">
        <v>34</v>
      </c>
      <c r="I239" s="5">
        <v>1</v>
      </c>
      <c r="J239" s="5">
        <v>2.5</v>
      </c>
      <c r="K239" s="5">
        <v>0</v>
      </c>
      <c r="L239" s="5">
        <v>0.37000000476837158</v>
      </c>
      <c r="M239" t="s">
        <v>35</v>
      </c>
      <c r="N239" s="5">
        <v>0.37000000476837158</v>
      </c>
      <c r="O239" t="s">
        <v>35</v>
      </c>
      <c r="P239" s="5" t="s">
        <v>36</v>
      </c>
      <c r="Q239" s="5">
        <v>40</v>
      </c>
      <c r="R239" s="5">
        <v>2025</v>
      </c>
      <c r="S239" s="5">
        <v>0</v>
      </c>
      <c r="T239" s="5">
        <v>0</v>
      </c>
      <c r="U239" s="5">
        <v>0</v>
      </c>
      <c r="V239" s="5">
        <v>0</v>
      </c>
      <c r="W239" t="s">
        <v>35</v>
      </c>
      <c r="X239" t="s">
        <v>35</v>
      </c>
      <c r="Y239" t="s">
        <v>35</v>
      </c>
      <c r="Z239" t="s">
        <v>35</v>
      </c>
      <c r="AA239" t="s">
        <v>35</v>
      </c>
      <c r="AB239" t="s">
        <v>35</v>
      </c>
      <c r="AC239" t="s">
        <v>35</v>
      </c>
      <c r="AD239" s="5">
        <v>0</v>
      </c>
      <c r="AE239" s="5">
        <v>0</v>
      </c>
    </row>
    <row r="240" spans="1:31" hidden="1" x14ac:dyDescent="0.25">
      <c r="A240" t="s">
        <v>370</v>
      </c>
      <c r="B240" t="s">
        <v>367</v>
      </c>
      <c r="C240">
        <v>7.2300000190734863</v>
      </c>
      <c r="D240">
        <v>0</v>
      </c>
      <c r="E240" t="s">
        <v>38</v>
      </c>
      <c r="G240" t="s">
        <v>33</v>
      </c>
      <c r="H240" t="s">
        <v>34</v>
      </c>
      <c r="I240" s="5">
        <v>1</v>
      </c>
      <c r="J240" s="5">
        <v>2.5</v>
      </c>
      <c r="K240" s="5">
        <v>0</v>
      </c>
      <c r="L240" s="5">
        <v>7.2300000190734863</v>
      </c>
      <c r="M240" t="s">
        <v>35</v>
      </c>
      <c r="N240" s="5">
        <v>7.2300000190734863</v>
      </c>
      <c r="O240" t="s">
        <v>35</v>
      </c>
      <c r="P240" s="5" t="s">
        <v>36</v>
      </c>
      <c r="Q240" s="5">
        <v>40</v>
      </c>
      <c r="R240" s="5">
        <v>2025</v>
      </c>
      <c r="S240" s="5">
        <v>0</v>
      </c>
      <c r="T240" s="5">
        <v>0</v>
      </c>
      <c r="U240" s="5">
        <v>0</v>
      </c>
      <c r="V240" s="5">
        <v>0</v>
      </c>
      <c r="W240" t="s">
        <v>35</v>
      </c>
      <c r="X240" t="s">
        <v>35</v>
      </c>
      <c r="Y240" t="s">
        <v>35</v>
      </c>
      <c r="Z240" t="s">
        <v>35</v>
      </c>
      <c r="AA240" t="s">
        <v>35</v>
      </c>
      <c r="AB240" t="s">
        <v>35</v>
      </c>
      <c r="AC240" t="s">
        <v>35</v>
      </c>
      <c r="AD240" s="5">
        <v>0</v>
      </c>
      <c r="AE240" s="5">
        <v>0</v>
      </c>
    </row>
    <row r="241" spans="1:31" hidden="1" x14ac:dyDescent="0.25">
      <c r="A241" t="s">
        <v>371</v>
      </c>
      <c r="B241" t="s">
        <v>372</v>
      </c>
      <c r="C241">
        <v>24.129999160766602</v>
      </c>
      <c r="D241">
        <v>0</v>
      </c>
      <c r="E241" t="s">
        <v>71</v>
      </c>
      <c r="G241" t="s">
        <v>33</v>
      </c>
      <c r="H241" t="s">
        <v>34</v>
      </c>
      <c r="I241" s="5">
        <v>1</v>
      </c>
      <c r="J241" s="5">
        <v>2.5</v>
      </c>
      <c r="K241" s="5">
        <v>0</v>
      </c>
      <c r="L241" s="5">
        <v>24.129999160766602</v>
      </c>
      <c r="M241" t="s">
        <v>35</v>
      </c>
      <c r="N241" s="5">
        <v>24.129999160766602</v>
      </c>
      <c r="O241" t="s">
        <v>35</v>
      </c>
      <c r="P241" s="5" t="s">
        <v>36</v>
      </c>
      <c r="Q241" s="5">
        <v>40</v>
      </c>
      <c r="R241" s="5">
        <v>2025</v>
      </c>
      <c r="S241" s="5">
        <v>0</v>
      </c>
      <c r="T241" s="5">
        <v>0</v>
      </c>
      <c r="U241" s="5">
        <v>0</v>
      </c>
      <c r="V241" s="5">
        <v>0</v>
      </c>
      <c r="W241" t="s">
        <v>35</v>
      </c>
      <c r="X241" t="s">
        <v>35</v>
      </c>
      <c r="Y241" t="s">
        <v>35</v>
      </c>
      <c r="Z241" t="s">
        <v>35</v>
      </c>
      <c r="AA241" t="s">
        <v>35</v>
      </c>
      <c r="AB241" t="s">
        <v>35</v>
      </c>
      <c r="AC241" t="s">
        <v>35</v>
      </c>
      <c r="AD241" s="5">
        <v>0</v>
      </c>
      <c r="AE241" s="5">
        <v>0</v>
      </c>
    </row>
    <row r="242" spans="1:31" hidden="1" x14ac:dyDescent="0.25">
      <c r="A242" t="s">
        <v>373</v>
      </c>
      <c r="B242" t="s">
        <v>372</v>
      </c>
      <c r="C242">
        <v>0.22732542455196381</v>
      </c>
      <c r="D242">
        <v>0</v>
      </c>
      <c r="E242" t="s">
        <v>123</v>
      </c>
      <c r="G242" t="s">
        <v>33</v>
      </c>
      <c r="H242" t="s">
        <v>34</v>
      </c>
      <c r="I242" s="5">
        <v>1</v>
      </c>
      <c r="J242" s="5">
        <v>2.5</v>
      </c>
      <c r="K242" s="5">
        <v>0</v>
      </c>
      <c r="L242" s="5">
        <v>0.22732542455196381</v>
      </c>
      <c r="M242" t="s">
        <v>35</v>
      </c>
      <c r="N242" s="5">
        <v>0.22732542455196381</v>
      </c>
      <c r="O242" t="s">
        <v>35</v>
      </c>
      <c r="P242" s="5" t="s">
        <v>36</v>
      </c>
      <c r="Q242" s="5">
        <v>40</v>
      </c>
      <c r="R242" s="5">
        <v>2025</v>
      </c>
      <c r="S242" s="5">
        <v>0</v>
      </c>
      <c r="T242" s="5">
        <v>0</v>
      </c>
      <c r="U242" s="5">
        <v>0</v>
      </c>
      <c r="V242" s="5">
        <v>0</v>
      </c>
      <c r="W242" t="s">
        <v>35</v>
      </c>
      <c r="X242" t="s">
        <v>35</v>
      </c>
      <c r="Y242" t="s">
        <v>35</v>
      </c>
      <c r="Z242" t="s">
        <v>35</v>
      </c>
      <c r="AA242" t="s">
        <v>35</v>
      </c>
      <c r="AB242" t="s">
        <v>35</v>
      </c>
      <c r="AC242" t="s">
        <v>35</v>
      </c>
      <c r="AD242" s="5">
        <v>0</v>
      </c>
      <c r="AE242" s="5">
        <v>0</v>
      </c>
    </row>
    <row r="243" spans="1:31" hidden="1" x14ac:dyDescent="0.25">
      <c r="A243" t="s">
        <v>374</v>
      </c>
      <c r="B243" t="s">
        <v>372</v>
      </c>
      <c r="C243">
        <v>0.17000000178813929</v>
      </c>
      <c r="D243">
        <v>0</v>
      </c>
      <c r="E243" t="s">
        <v>32</v>
      </c>
      <c r="G243" t="s">
        <v>33</v>
      </c>
      <c r="H243" t="s">
        <v>34</v>
      </c>
      <c r="I243" s="5">
        <v>1</v>
      </c>
      <c r="J243" s="5">
        <v>2.5</v>
      </c>
      <c r="K243" s="5">
        <v>0</v>
      </c>
      <c r="L243" s="5">
        <v>0.17000000178813929</v>
      </c>
      <c r="M243" t="s">
        <v>35</v>
      </c>
      <c r="N243" s="5">
        <v>0.17000000178813929</v>
      </c>
      <c r="O243" t="s">
        <v>35</v>
      </c>
      <c r="P243" s="5" t="s">
        <v>36</v>
      </c>
      <c r="Q243" s="5">
        <v>40</v>
      </c>
      <c r="R243" s="5">
        <v>2025</v>
      </c>
      <c r="S243" s="5">
        <v>0</v>
      </c>
      <c r="T243" s="5">
        <v>0</v>
      </c>
      <c r="U243" s="5">
        <v>0</v>
      </c>
      <c r="V243" s="5">
        <v>0</v>
      </c>
      <c r="W243" t="s">
        <v>35</v>
      </c>
      <c r="X243" t="s">
        <v>35</v>
      </c>
      <c r="Y243" t="s">
        <v>35</v>
      </c>
      <c r="Z243" t="s">
        <v>35</v>
      </c>
      <c r="AA243" t="s">
        <v>35</v>
      </c>
      <c r="AB243" t="s">
        <v>35</v>
      </c>
      <c r="AC243" t="s">
        <v>35</v>
      </c>
      <c r="AD243" s="5">
        <v>0</v>
      </c>
      <c r="AE243" s="5">
        <v>0</v>
      </c>
    </row>
    <row r="244" spans="1:31" hidden="1" x14ac:dyDescent="0.25">
      <c r="A244" t="s">
        <v>375</v>
      </c>
      <c r="B244" t="s">
        <v>372</v>
      </c>
      <c r="C244">
        <v>7.9999998211860657E-2</v>
      </c>
      <c r="D244">
        <v>0</v>
      </c>
      <c r="E244" t="s">
        <v>38</v>
      </c>
      <c r="G244" t="s">
        <v>33</v>
      </c>
      <c r="H244" t="s">
        <v>34</v>
      </c>
      <c r="I244" s="5">
        <v>1</v>
      </c>
      <c r="J244" s="5">
        <v>2.5</v>
      </c>
      <c r="K244" s="5">
        <v>0</v>
      </c>
      <c r="L244" s="5">
        <v>7.9999998211860657E-2</v>
      </c>
      <c r="M244" t="s">
        <v>35</v>
      </c>
      <c r="N244" s="5">
        <v>7.9999998211860657E-2</v>
      </c>
      <c r="O244" t="s">
        <v>35</v>
      </c>
      <c r="P244" s="5" t="s">
        <v>36</v>
      </c>
      <c r="Q244" s="5">
        <v>40</v>
      </c>
      <c r="R244" s="5">
        <v>2025</v>
      </c>
      <c r="S244" s="5">
        <v>0</v>
      </c>
      <c r="T244" s="5">
        <v>0</v>
      </c>
      <c r="U244" s="5">
        <v>0</v>
      </c>
      <c r="V244" s="5">
        <v>0</v>
      </c>
      <c r="W244" t="s">
        <v>35</v>
      </c>
      <c r="X244" t="s">
        <v>35</v>
      </c>
      <c r="Y244" t="s">
        <v>35</v>
      </c>
      <c r="Z244" t="s">
        <v>35</v>
      </c>
      <c r="AA244" t="s">
        <v>35</v>
      </c>
      <c r="AB244" t="s">
        <v>35</v>
      </c>
      <c r="AC244" t="s">
        <v>35</v>
      </c>
      <c r="AD244" s="5">
        <v>0</v>
      </c>
      <c r="AE244" s="5">
        <v>0</v>
      </c>
    </row>
    <row r="245" spans="1:31" hidden="1" x14ac:dyDescent="0.25">
      <c r="A245" t="s">
        <v>376</v>
      </c>
      <c r="B245" t="s">
        <v>372</v>
      </c>
      <c r="C245">
        <v>5</v>
      </c>
      <c r="D245">
        <v>0</v>
      </c>
      <c r="E245" t="s">
        <v>38</v>
      </c>
      <c r="G245" t="s">
        <v>33</v>
      </c>
      <c r="H245" t="s">
        <v>34</v>
      </c>
      <c r="I245" s="5">
        <v>1</v>
      </c>
      <c r="J245" s="5">
        <v>2.5</v>
      </c>
      <c r="K245" s="5">
        <v>0</v>
      </c>
      <c r="L245" s="5">
        <v>5</v>
      </c>
      <c r="M245" t="s">
        <v>35</v>
      </c>
      <c r="N245" s="5">
        <v>5</v>
      </c>
      <c r="O245" t="s">
        <v>35</v>
      </c>
      <c r="P245" s="5" t="s">
        <v>36</v>
      </c>
      <c r="Q245" s="5">
        <v>40</v>
      </c>
      <c r="R245" s="5">
        <v>2025</v>
      </c>
      <c r="S245" s="5">
        <v>0</v>
      </c>
      <c r="T245" s="5">
        <v>0</v>
      </c>
      <c r="U245" s="5">
        <v>0</v>
      </c>
      <c r="V245" s="5">
        <v>0</v>
      </c>
      <c r="W245" t="s">
        <v>35</v>
      </c>
      <c r="X245" t="s">
        <v>35</v>
      </c>
      <c r="Y245" t="s">
        <v>35</v>
      </c>
      <c r="Z245" t="s">
        <v>35</v>
      </c>
      <c r="AA245" t="s">
        <v>35</v>
      </c>
      <c r="AB245" t="s">
        <v>35</v>
      </c>
      <c r="AC245" t="s">
        <v>35</v>
      </c>
      <c r="AD245" s="5">
        <v>0</v>
      </c>
      <c r="AE245" s="5">
        <v>0</v>
      </c>
    </row>
    <row r="246" spans="1:31" hidden="1" x14ac:dyDescent="0.25">
      <c r="A246" t="s">
        <v>377</v>
      </c>
      <c r="B246" t="s">
        <v>378</v>
      </c>
      <c r="C246">
        <v>2.6500000953674321</v>
      </c>
      <c r="D246">
        <v>0</v>
      </c>
      <c r="E246" t="s">
        <v>71</v>
      </c>
      <c r="G246" t="s">
        <v>33</v>
      </c>
      <c r="H246" t="s">
        <v>34</v>
      </c>
      <c r="I246" s="5">
        <v>1</v>
      </c>
      <c r="J246" s="5">
        <v>2.5</v>
      </c>
      <c r="K246" s="5">
        <v>0</v>
      </c>
      <c r="L246" s="5">
        <v>2.6500000953674321</v>
      </c>
      <c r="M246" t="s">
        <v>35</v>
      </c>
      <c r="N246" s="5">
        <v>2.6500000953674321</v>
      </c>
      <c r="O246" t="s">
        <v>35</v>
      </c>
      <c r="P246" s="5" t="s">
        <v>36</v>
      </c>
      <c r="Q246" s="5">
        <v>40</v>
      </c>
      <c r="R246" s="5">
        <v>2025</v>
      </c>
      <c r="S246" s="5">
        <v>0</v>
      </c>
      <c r="T246" s="5">
        <v>0</v>
      </c>
      <c r="U246" s="5">
        <v>0</v>
      </c>
      <c r="V246" s="5">
        <v>0</v>
      </c>
      <c r="W246" t="s">
        <v>35</v>
      </c>
      <c r="X246" t="s">
        <v>35</v>
      </c>
      <c r="Y246" t="s">
        <v>35</v>
      </c>
      <c r="Z246" t="s">
        <v>35</v>
      </c>
      <c r="AA246" t="s">
        <v>35</v>
      </c>
      <c r="AB246" t="s">
        <v>35</v>
      </c>
      <c r="AC246" t="s">
        <v>35</v>
      </c>
      <c r="AD246" s="5">
        <v>0</v>
      </c>
      <c r="AE246" s="5">
        <v>0</v>
      </c>
    </row>
    <row r="247" spans="1:31" hidden="1" x14ac:dyDescent="0.25">
      <c r="A247" t="s">
        <v>379</v>
      </c>
      <c r="B247" t="s">
        <v>378</v>
      </c>
      <c r="C247">
        <v>0.37000000476837158</v>
      </c>
      <c r="D247">
        <v>0</v>
      </c>
      <c r="E247" t="s">
        <v>32</v>
      </c>
      <c r="G247" t="s">
        <v>33</v>
      </c>
      <c r="H247" t="s">
        <v>34</v>
      </c>
      <c r="I247" s="5">
        <v>1</v>
      </c>
      <c r="J247" s="5">
        <v>2.5</v>
      </c>
      <c r="K247" s="5">
        <v>0</v>
      </c>
      <c r="L247" s="5">
        <v>0.37000000476837158</v>
      </c>
      <c r="M247" t="s">
        <v>35</v>
      </c>
      <c r="N247" s="5">
        <v>0.37000000476837158</v>
      </c>
      <c r="O247" t="s">
        <v>35</v>
      </c>
      <c r="P247" s="5" t="s">
        <v>36</v>
      </c>
      <c r="Q247" s="5">
        <v>40</v>
      </c>
      <c r="R247" s="5">
        <v>2025</v>
      </c>
      <c r="S247" s="5">
        <v>0</v>
      </c>
      <c r="T247" s="5">
        <v>0</v>
      </c>
      <c r="U247" s="5">
        <v>0</v>
      </c>
      <c r="V247" s="5">
        <v>0</v>
      </c>
      <c r="W247" t="s">
        <v>35</v>
      </c>
      <c r="X247" t="s">
        <v>35</v>
      </c>
      <c r="Y247" t="s">
        <v>35</v>
      </c>
      <c r="Z247" t="s">
        <v>35</v>
      </c>
      <c r="AA247" t="s">
        <v>35</v>
      </c>
      <c r="AB247" t="s">
        <v>35</v>
      </c>
      <c r="AC247" t="s">
        <v>35</v>
      </c>
      <c r="AD247" s="5">
        <v>0</v>
      </c>
      <c r="AE247" s="5">
        <v>0</v>
      </c>
    </row>
    <row r="248" spans="1:31" hidden="1" x14ac:dyDescent="0.25">
      <c r="A248" t="s">
        <v>380</v>
      </c>
      <c r="B248" t="s">
        <v>378</v>
      </c>
      <c r="C248">
        <v>4.179999828338623</v>
      </c>
      <c r="D248">
        <v>0</v>
      </c>
      <c r="E248" t="s">
        <v>38</v>
      </c>
      <c r="G248" t="s">
        <v>33</v>
      </c>
      <c r="H248" t="s">
        <v>34</v>
      </c>
      <c r="I248" s="5">
        <v>1</v>
      </c>
      <c r="J248" s="5">
        <v>2.5</v>
      </c>
      <c r="K248" s="5">
        <v>0</v>
      </c>
      <c r="L248" s="5">
        <v>4.179999828338623</v>
      </c>
      <c r="M248" t="s">
        <v>35</v>
      </c>
      <c r="N248" s="5">
        <v>4.179999828338623</v>
      </c>
      <c r="O248" t="s">
        <v>35</v>
      </c>
      <c r="P248" s="5" t="s">
        <v>36</v>
      </c>
      <c r="Q248" s="5">
        <v>40</v>
      </c>
      <c r="R248" s="5">
        <v>2025</v>
      </c>
      <c r="S248" s="5">
        <v>0</v>
      </c>
      <c r="T248" s="5">
        <v>0</v>
      </c>
      <c r="U248" s="5">
        <v>0</v>
      </c>
      <c r="V248" s="5">
        <v>0</v>
      </c>
      <c r="W248" t="s">
        <v>35</v>
      </c>
      <c r="X248" t="s">
        <v>35</v>
      </c>
      <c r="Y248" t="s">
        <v>35</v>
      </c>
      <c r="Z248" t="s">
        <v>35</v>
      </c>
      <c r="AA248" t="s">
        <v>35</v>
      </c>
      <c r="AB248" t="s">
        <v>35</v>
      </c>
      <c r="AC248" t="s">
        <v>35</v>
      </c>
      <c r="AD248" s="5">
        <v>0</v>
      </c>
      <c r="AE248" s="5">
        <v>0</v>
      </c>
    </row>
    <row r="249" spans="1:31" hidden="1" x14ac:dyDescent="0.25">
      <c r="A249" t="s">
        <v>381</v>
      </c>
      <c r="B249" t="s">
        <v>378</v>
      </c>
      <c r="C249">
        <v>0.55000001192092896</v>
      </c>
      <c r="D249">
        <v>0</v>
      </c>
      <c r="E249" t="s">
        <v>38</v>
      </c>
      <c r="G249" t="s">
        <v>33</v>
      </c>
      <c r="H249" t="s">
        <v>34</v>
      </c>
      <c r="I249" s="5">
        <v>1</v>
      </c>
      <c r="J249" s="5">
        <v>2.5</v>
      </c>
      <c r="K249" s="5">
        <v>0</v>
      </c>
      <c r="L249" s="5">
        <v>0.55000001192092896</v>
      </c>
      <c r="M249" t="s">
        <v>35</v>
      </c>
      <c r="N249" s="5">
        <v>0.55000001192092896</v>
      </c>
      <c r="O249" t="s">
        <v>35</v>
      </c>
      <c r="P249" s="5" t="s">
        <v>36</v>
      </c>
      <c r="Q249" s="5">
        <v>40</v>
      </c>
      <c r="R249" s="5">
        <v>2025</v>
      </c>
      <c r="S249" s="5">
        <v>0</v>
      </c>
      <c r="T249" s="5">
        <v>0</v>
      </c>
      <c r="U249" s="5">
        <v>0</v>
      </c>
      <c r="V249" s="5">
        <v>0</v>
      </c>
      <c r="W249" t="s">
        <v>35</v>
      </c>
      <c r="X249" t="s">
        <v>35</v>
      </c>
      <c r="Y249" t="s">
        <v>35</v>
      </c>
      <c r="Z249" t="s">
        <v>35</v>
      </c>
      <c r="AA249" t="s">
        <v>35</v>
      </c>
      <c r="AB249" t="s">
        <v>35</v>
      </c>
      <c r="AC249" t="s">
        <v>35</v>
      </c>
      <c r="AD249" s="5">
        <v>0</v>
      </c>
      <c r="AE249" s="5">
        <v>0</v>
      </c>
    </row>
    <row r="250" spans="1:31" hidden="1" x14ac:dyDescent="0.25">
      <c r="A250" t="s">
        <v>382</v>
      </c>
      <c r="B250" t="s">
        <v>383</v>
      </c>
      <c r="C250">
        <v>32.650001525878913</v>
      </c>
      <c r="D250">
        <v>0</v>
      </c>
      <c r="E250" t="s">
        <v>71</v>
      </c>
      <c r="G250" t="s">
        <v>33</v>
      </c>
      <c r="H250" t="s">
        <v>34</v>
      </c>
      <c r="I250" s="5">
        <v>1</v>
      </c>
      <c r="J250" s="5">
        <v>2.5</v>
      </c>
      <c r="K250" s="5">
        <v>0</v>
      </c>
      <c r="L250" s="5">
        <v>32.650001525878913</v>
      </c>
      <c r="M250" t="s">
        <v>35</v>
      </c>
      <c r="N250" s="5">
        <v>32.650001525878913</v>
      </c>
      <c r="O250" t="s">
        <v>35</v>
      </c>
      <c r="P250" s="5" t="s">
        <v>36</v>
      </c>
      <c r="Q250" s="5">
        <v>40</v>
      </c>
      <c r="R250" s="5">
        <v>2025</v>
      </c>
      <c r="S250" s="5">
        <v>0</v>
      </c>
      <c r="T250" s="5">
        <v>0</v>
      </c>
      <c r="U250" s="5">
        <v>0</v>
      </c>
      <c r="V250" s="5">
        <v>0</v>
      </c>
      <c r="W250" t="s">
        <v>35</v>
      </c>
      <c r="X250" t="s">
        <v>35</v>
      </c>
      <c r="Y250" t="s">
        <v>35</v>
      </c>
      <c r="Z250" t="s">
        <v>35</v>
      </c>
      <c r="AA250" t="s">
        <v>35</v>
      </c>
      <c r="AB250" t="s">
        <v>35</v>
      </c>
      <c r="AC250" t="s">
        <v>35</v>
      </c>
      <c r="AD250" s="5">
        <v>0</v>
      </c>
      <c r="AE250" s="5">
        <v>0</v>
      </c>
    </row>
    <row r="251" spans="1:31" hidden="1" x14ac:dyDescent="0.25">
      <c r="A251" t="s">
        <v>384</v>
      </c>
      <c r="B251" t="s">
        <v>383</v>
      </c>
      <c r="C251">
        <v>9.9999997764825821E-3</v>
      </c>
      <c r="D251">
        <v>0</v>
      </c>
      <c r="E251" t="s">
        <v>32</v>
      </c>
      <c r="G251" t="s">
        <v>33</v>
      </c>
      <c r="H251" t="s">
        <v>34</v>
      </c>
      <c r="I251" s="5">
        <v>1</v>
      </c>
      <c r="J251" s="5">
        <v>2.5</v>
      </c>
      <c r="K251" s="5">
        <v>0</v>
      </c>
      <c r="L251" s="5">
        <v>9.9999997764825821E-3</v>
      </c>
      <c r="M251" t="s">
        <v>35</v>
      </c>
      <c r="N251" s="5">
        <v>9.9999997764825821E-3</v>
      </c>
      <c r="O251" t="s">
        <v>35</v>
      </c>
      <c r="P251" s="5" t="s">
        <v>36</v>
      </c>
      <c r="Q251" s="5">
        <v>40</v>
      </c>
      <c r="R251" s="5">
        <v>2025</v>
      </c>
      <c r="S251" s="5">
        <v>0</v>
      </c>
      <c r="T251" s="5">
        <v>0</v>
      </c>
      <c r="U251" s="5">
        <v>0</v>
      </c>
      <c r="V251" s="5">
        <v>0</v>
      </c>
      <c r="W251" t="s">
        <v>35</v>
      </c>
      <c r="X251" t="s">
        <v>35</v>
      </c>
      <c r="Y251" t="s">
        <v>35</v>
      </c>
      <c r="Z251" t="s">
        <v>35</v>
      </c>
      <c r="AA251" t="s">
        <v>35</v>
      </c>
      <c r="AB251" t="s">
        <v>35</v>
      </c>
      <c r="AC251" t="s">
        <v>35</v>
      </c>
      <c r="AD251" s="5">
        <v>0</v>
      </c>
      <c r="AE251" s="5">
        <v>0</v>
      </c>
    </row>
    <row r="252" spans="1:31" hidden="1" x14ac:dyDescent="0.25">
      <c r="A252" t="s">
        <v>385</v>
      </c>
      <c r="B252" t="s">
        <v>383</v>
      </c>
      <c r="C252">
        <v>6.7699999809265137</v>
      </c>
      <c r="D252">
        <v>0</v>
      </c>
      <c r="E252" t="s">
        <v>38</v>
      </c>
      <c r="G252" t="s">
        <v>33</v>
      </c>
      <c r="H252" t="s">
        <v>34</v>
      </c>
      <c r="I252" s="5">
        <v>1</v>
      </c>
      <c r="J252" s="5">
        <v>2.5</v>
      </c>
      <c r="K252" s="5">
        <v>0</v>
      </c>
      <c r="L252" s="5">
        <v>6.7699999809265137</v>
      </c>
      <c r="M252" t="s">
        <v>35</v>
      </c>
      <c r="N252" s="5">
        <v>6.7699999809265137</v>
      </c>
      <c r="O252" t="s">
        <v>35</v>
      </c>
      <c r="P252" s="5" t="s">
        <v>36</v>
      </c>
      <c r="Q252" s="5">
        <v>40</v>
      </c>
      <c r="R252" s="5">
        <v>2025</v>
      </c>
      <c r="S252" s="5">
        <v>0</v>
      </c>
      <c r="T252" s="5">
        <v>0</v>
      </c>
      <c r="U252" s="5">
        <v>0</v>
      </c>
      <c r="V252" s="5">
        <v>0</v>
      </c>
      <c r="W252" t="s">
        <v>35</v>
      </c>
      <c r="X252" t="s">
        <v>35</v>
      </c>
      <c r="Y252" t="s">
        <v>35</v>
      </c>
      <c r="Z252" t="s">
        <v>35</v>
      </c>
      <c r="AA252" t="s">
        <v>35</v>
      </c>
      <c r="AB252" t="s">
        <v>35</v>
      </c>
      <c r="AC252" t="s">
        <v>35</v>
      </c>
      <c r="AD252" s="5">
        <v>0</v>
      </c>
      <c r="AE252" s="5">
        <v>0</v>
      </c>
    </row>
    <row r="253" spans="1:31" hidden="1" x14ac:dyDescent="0.25">
      <c r="A253" t="s">
        <v>386</v>
      </c>
      <c r="B253" t="s">
        <v>387</v>
      </c>
      <c r="C253">
        <v>15.210000038146971</v>
      </c>
      <c r="D253">
        <v>0</v>
      </c>
      <c r="E253" t="s">
        <v>71</v>
      </c>
      <c r="G253" t="s">
        <v>33</v>
      </c>
      <c r="H253" t="s">
        <v>34</v>
      </c>
      <c r="I253" s="5">
        <v>1</v>
      </c>
      <c r="J253" s="5">
        <v>2.5</v>
      </c>
      <c r="K253" s="5">
        <v>0</v>
      </c>
      <c r="L253" s="5">
        <v>15.210000038146971</v>
      </c>
      <c r="M253" t="s">
        <v>35</v>
      </c>
      <c r="N253" s="5">
        <v>15.210000038146971</v>
      </c>
      <c r="O253" t="s">
        <v>35</v>
      </c>
      <c r="P253" s="5" t="s">
        <v>36</v>
      </c>
      <c r="Q253" s="5">
        <v>40</v>
      </c>
      <c r="R253" s="5">
        <v>2025</v>
      </c>
      <c r="S253" s="5">
        <v>0</v>
      </c>
      <c r="T253" s="5">
        <v>0</v>
      </c>
      <c r="U253" s="5">
        <v>0</v>
      </c>
      <c r="V253" s="5">
        <v>0</v>
      </c>
      <c r="W253" t="s">
        <v>35</v>
      </c>
      <c r="X253" t="s">
        <v>35</v>
      </c>
      <c r="Y253" t="s">
        <v>35</v>
      </c>
      <c r="Z253" t="s">
        <v>35</v>
      </c>
      <c r="AA253" t="s">
        <v>35</v>
      </c>
      <c r="AB253" t="s">
        <v>35</v>
      </c>
      <c r="AC253" t="s">
        <v>35</v>
      </c>
      <c r="AD253" s="5">
        <v>0</v>
      </c>
      <c r="AE253" s="5">
        <v>0</v>
      </c>
    </row>
    <row r="254" spans="1:31" hidden="1" x14ac:dyDescent="0.25">
      <c r="A254" t="s">
        <v>388</v>
      </c>
      <c r="B254" t="s">
        <v>387</v>
      </c>
      <c r="C254">
        <v>0.2800000011920929</v>
      </c>
      <c r="D254">
        <v>0</v>
      </c>
      <c r="E254" t="s">
        <v>32</v>
      </c>
      <c r="G254" t="s">
        <v>33</v>
      </c>
      <c r="H254" t="s">
        <v>34</v>
      </c>
      <c r="I254" s="5">
        <v>1</v>
      </c>
      <c r="J254" s="5">
        <v>2.5</v>
      </c>
      <c r="K254" s="5">
        <v>0</v>
      </c>
      <c r="L254" s="5">
        <v>0.2800000011920929</v>
      </c>
      <c r="M254" t="s">
        <v>35</v>
      </c>
      <c r="N254" s="5">
        <v>0.2800000011920929</v>
      </c>
      <c r="O254" t="s">
        <v>35</v>
      </c>
      <c r="P254" s="5" t="s">
        <v>36</v>
      </c>
      <c r="Q254" s="5">
        <v>40</v>
      </c>
      <c r="R254" s="5">
        <v>2025</v>
      </c>
      <c r="S254" s="5">
        <v>0</v>
      </c>
      <c r="T254" s="5">
        <v>0</v>
      </c>
      <c r="U254" s="5">
        <v>0</v>
      </c>
      <c r="V254" s="5">
        <v>0</v>
      </c>
      <c r="W254" t="s">
        <v>35</v>
      </c>
      <c r="X254" t="s">
        <v>35</v>
      </c>
      <c r="Y254" t="s">
        <v>35</v>
      </c>
      <c r="Z254" t="s">
        <v>35</v>
      </c>
      <c r="AA254" t="s">
        <v>35</v>
      </c>
      <c r="AB254" t="s">
        <v>35</v>
      </c>
      <c r="AC254" t="s">
        <v>35</v>
      </c>
      <c r="AD254" s="5">
        <v>0</v>
      </c>
      <c r="AE254" s="5">
        <v>0</v>
      </c>
    </row>
    <row r="255" spans="1:31" hidden="1" x14ac:dyDescent="0.25">
      <c r="A255" t="s">
        <v>389</v>
      </c>
      <c r="B255" t="s">
        <v>387</v>
      </c>
      <c r="C255">
        <v>9.0000003576278687E-2</v>
      </c>
      <c r="D255">
        <v>0</v>
      </c>
      <c r="E255" t="s">
        <v>38</v>
      </c>
      <c r="G255" t="s">
        <v>33</v>
      </c>
      <c r="H255" t="s">
        <v>34</v>
      </c>
      <c r="I255" s="5">
        <v>1</v>
      </c>
      <c r="J255" s="5">
        <v>2.5</v>
      </c>
      <c r="K255" s="5">
        <v>0</v>
      </c>
      <c r="L255" s="5">
        <v>9.0000003576278687E-2</v>
      </c>
      <c r="M255" t="s">
        <v>35</v>
      </c>
      <c r="N255" s="5">
        <v>9.0000003576278687E-2</v>
      </c>
      <c r="O255" t="s">
        <v>35</v>
      </c>
      <c r="P255" s="5" t="s">
        <v>36</v>
      </c>
      <c r="Q255" s="5">
        <v>40</v>
      </c>
      <c r="R255" s="5">
        <v>2025</v>
      </c>
      <c r="S255" s="5">
        <v>0</v>
      </c>
      <c r="T255" s="5">
        <v>0</v>
      </c>
      <c r="U255" s="5">
        <v>0</v>
      </c>
      <c r="V255" s="5">
        <v>0</v>
      </c>
      <c r="W255" t="s">
        <v>35</v>
      </c>
      <c r="X255" t="s">
        <v>35</v>
      </c>
      <c r="Y255" t="s">
        <v>35</v>
      </c>
      <c r="Z255" t="s">
        <v>35</v>
      </c>
      <c r="AA255" t="s">
        <v>35</v>
      </c>
      <c r="AB255" t="s">
        <v>35</v>
      </c>
      <c r="AC255" t="s">
        <v>35</v>
      </c>
      <c r="AD255" s="5">
        <v>0</v>
      </c>
      <c r="AE255" s="5">
        <v>0</v>
      </c>
    </row>
    <row r="256" spans="1:31" hidden="1" x14ac:dyDescent="0.25">
      <c r="A256" t="s">
        <v>390</v>
      </c>
      <c r="B256" t="s">
        <v>387</v>
      </c>
      <c r="C256">
        <v>3.1500000953674321</v>
      </c>
      <c r="D256">
        <v>0</v>
      </c>
      <c r="E256" t="s">
        <v>38</v>
      </c>
      <c r="G256" t="s">
        <v>33</v>
      </c>
      <c r="H256" t="s">
        <v>34</v>
      </c>
      <c r="I256" s="5">
        <v>1</v>
      </c>
      <c r="J256" s="5">
        <v>2.5</v>
      </c>
      <c r="K256" s="5">
        <v>0</v>
      </c>
      <c r="L256" s="5">
        <v>3.1500000953674321</v>
      </c>
      <c r="M256" t="s">
        <v>35</v>
      </c>
      <c r="N256" s="5">
        <v>3.1500000953674321</v>
      </c>
      <c r="O256" t="s">
        <v>35</v>
      </c>
      <c r="P256" s="5" t="s">
        <v>36</v>
      </c>
      <c r="Q256" s="5">
        <v>40</v>
      </c>
      <c r="R256" s="5">
        <v>2025</v>
      </c>
      <c r="S256" s="5">
        <v>0</v>
      </c>
      <c r="T256" s="5">
        <v>0</v>
      </c>
      <c r="U256" s="5">
        <v>0</v>
      </c>
      <c r="V256" s="5">
        <v>0</v>
      </c>
      <c r="W256" t="s">
        <v>35</v>
      </c>
      <c r="X256" t="s">
        <v>35</v>
      </c>
      <c r="Y256" t="s">
        <v>35</v>
      </c>
      <c r="Z256" t="s">
        <v>35</v>
      </c>
      <c r="AA256" t="s">
        <v>35</v>
      </c>
      <c r="AB256" t="s">
        <v>35</v>
      </c>
      <c r="AC256" t="s">
        <v>35</v>
      </c>
      <c r="AD256" s="5">
        <v>0</v>
      </c>
      <c r="AE256" s="5">
        <v>0</v>
      </c>
    </row>
    <row r="257" spans="1:31" hidden="1" x14ac:dyDescent="0.25">
      <c r="A257" t="s">
        <v>391</v>
      </c>
      <c r="B257" t="s">
        <v>392</v>
      </c>
      <c r="C257">
        <v>34.990001678466797</v>
      </c>
      <c r="D257">
        <v>0</v>
      </c>
      <c r="E257" t="s">
        <v>71</v>
      </c>
      <c r="G257" t="s">
        <v>33</v>
      </c>
      <c r="H257" t="s">
        <v>34</v>
      </c>
      <c r="I257" s="5">
        <v>1</v>
      </c>
      <c r="J257" s="5">
        <v>2.5</v>
      </c>
      <c r="K257" s="5">
        <v>0</v>
      </c>
      <c r="L257" s="5">
        <v>34.990001678466797</v>
      </c>
      <c r="M257" t="s">
        <v>35</v>
      </c>
      <c r="N257" s="5">
        <v>34.990001678466797</v>
      </c>
      <c r="O257" t="s">
        <v>35</v>
      </c>
      <c r="P257" s="5" t="s">
        <v>36</v>
      </c>
      <c r="Q257" s="5">
        <v>40</v>
      </c>
      <c r="R257" s="5">
        <v>2025</v>
      </c>
      <c r="S257" s="5">
        <v>0</v>
      </c>
      <c r="T257" s="5">
        <v>0</v>
      </c>
      <c r="U257" s="5">
        <v>0</v>
      </c>
      <c r="V257" s="5">
        <v>0</v>
      </c>
      <c r="W257" t="s">
        <v>35</v>
      </c>
      <c r="X257" t="s">
        <v>35</v>
      </c>
      <c r="Y257" t="s">
        <v>35</v>
      </c>
      <c r="Z257" t="s">
        <v>35</v>
      </c>
      <c r="AA257" t="s">
        <v>35</v>
      </c>
      <c r="AB257" t="s">
        <v>35</v>
      </c>
      <c r="AC257" t="s">
        <v>35</v>
      </c>
      <c r="AD257" s="5">
        <v>0</v>
      </c>
      <c r="AE257" s="5">
        <v>0</v>
      </c>
    </row>
    <row r="258" spans="1:31" hidden="1" x14ac:dyDescent="0.25">
      <c r="A258" t="s">
        <v>393</v>
      </c>
      <c r="B258" t="s">
        <v>392</v>
      </c>
      <c r="C258">
        <v>7.25</v>
      </c>
      <c r="D258">
        <v>0</v>
      </c>
      <c r="E258" t="s">
        <v>38</v>
      </c>
      <c r="G258" t="s">
        <v>33</v>
      </c>
      <c r="H258" t="s">
        <v>34</v>
      </c>
      <c r="I258" s="5">
        <v>1</v>
      </c>
      <c r="J258" s="5">
        <v>2.5</v>
      </c>
      <c r="K258" s="5">
        <v>0</v>
      </c>
      <c r="L258" s="5">
        <v>7.25</v>
      </c>
      <c r="M258" t="s">
        <v>35</v>
      </c>
      <c r="N258" s="5">
        <v>7.25</v>
      </c>
      <c r="O258" t="s">
        <v>35</v>
      </c>
      <c r="P258" s="5" t="s">
        <v>36</v>
      </c>
      <c r="Q258" s="5">
        <v>40</v>
      </c>
      <c r="R258" s="5">
        <v>2025</v>
      </c>
      <c r="S258" s="5">
        <v>0</v>
      </c>
      <c r="T258" s="5">
        <v>0</v>
      </c>
      <c r="U258" s="5">
        <v>0</v>
      </c>
      <c r="V258" s="5">
        <v>0</v>
      </c>
      <c r="W258" t="s">
        <v>35</v>
      </c>
      <c r="X258" t="s">
        <v>35</v>
      </c>
      <c r="Y258" t="s">
        <v>35</v>
      </c>
      <c r="Z258" t="s">
        <v>35</v>
      </c>
      <c r="AA258" t="s">
        <v>35</v>
      </c>
      <c r="AB258" t="s">
        <v>35</v>
      </c>
      <c r="AC258" t="s">
        <v>35</v>
      </c>
      <c r="AD258" s="5">
        <v>0</v>
      </c>
      <c r="AE258" s="5">
        <v>0</v>
      </c>
    </row>
    <row r="259" spans="1:31" hidden="1" x14ac:dyDescent="0.25">
      <c r="A259" t="s">
        <v>394</v>
      </c>
      <c r="B259" t="s">
        <v>395</v>
      </c>
      <c r="C259">
        <v>12.670000076293951</v>
      </c>
      <c r="D259">
        <v>0</v>
      </c>
      <c r="E259" t="s">
        <v>71</v>
      </c>
      <c r="G259" t="s">
        <v>33</v>
      </c>
      <c r="H259" t="s">
        <v>34</v>
      </c>
      <c r="I259" s="5">
        <v>1</v>
      </c>
      <c r="J259" s="5">
        <v>2.5</v>
      </c>
      <c r="K259" s="5">
        <v>0</v>
      </c>
      <c r="L259" s="5">
        <v>12.670000076293951</v>
      </c>
      <c r="M259" t="s">
        <v>35</v>
      </c>
      <c r="N259" s="5">
        <v>12.670000076293951</v>
      </c>
      <c r="O259" t="s">
        <v>35</v>
      </c>
      <c r="P259" s="5" t="s">
        <v>36</v>
      </c>
      <c r="Q259" s="5">
        <v>40</v>
      </c>
      <c r="R259" s="5">
        <v>2025</v>
      </c>
      <c r="S259" s="5">
        <v>0</v>
      </c>
      <c r="T259" s="5">
        <v>0</v>
      </c>
      <c r="U259" s="5">
        <v>0</v>
      </c>
      <c r="V259" s="5">
        <v>0</v>
      </c>
      <c r="W259" t="s">
        <v>35</v>
      </c>
      <c r="X259" t="s">
        <v>35</v>
      </c>
      <c r="Y259" t="s">
        <v>35</v>
      </c>
      <c r="Z259" t="s">
        <v>35</v>
      </c>
      <c r="AA259" t="s">
        <v>35</v>
      </c>
      <c r="AB259" t="s">
        <v>35</v>
      </c>
      <c r="AC259" t="s">
        <v>35</v>
      </c>
      <c r="AD259" s="5">
        <v>0</v>
      </c>
      <c r="AE259" s="5">
        <v>0</v>
      </c>
    </row>
    <row r="260" spans="1:31" hidden="1" x14ac:dyDescent="0.25">
      <c r="A260" t="s">
        <v>396</v>
      </c>
      <c r="B260" t="s">
        <v>395</v>
      </c>
      <c r="C260">
        <v>4</v>
      </c>
      <c r="D260">
        <v>0</v>
      </c>
      <c r="E260" t="s">
        <v>44</v>
      </c>
      <c r="G260" t="s">
        <v>33</v>
      </c>
      <c r="H260" t="s">
        <v>34</v>
      </c>
      <c r="I260" s="5">
        <v>1</v>
      </c>
      <c r="J260" s="5">
        <v>2.5</v>
      </c>
      <c r="K260" s="5">
        <v>0</v>
      </c>
      <c r="L260" s="5">
        <v>4</v>
      </c>
      <c r="M260" t="s">
        <v>35</v>
      </c>
      <c r="N260" s="5">
        <v>4</v>
      </c>
      <c r="O260" t="s">
        <v>35</v>
      </c>
      <c r="P260" s="5" t="s">
        <v>36</v>
      </c>
      <c r="Q260" s="5">
        <v>40</v>
      </c>
      <c r="R260" s="5">
        <v>2025</v>
      </c>
      <c r="S260" s="5">
        <v>0</v>
      </c>
      <c r="T260" s="5">
        <v>0</v>
      </c>
      <c r="U260" s="5">
        <v>0</v>
      </c>
      <c r="V260" s="5">
        <v>0</v>
      </c>
      <c r="W260" t="s">
        <v>35</v>
      </c>
      <c r="X260" t="s">
        <v>35</v>
      </c>
      <c r="Y260" t="s">
        <v>35</v>
      </c>
      <c r="Z260" t="s">
        <v>35</v>
      </c>
      <c r="AA260" t="s">
        <v>35</v>
      </c>
      <c r="AB260" t="s">
        <v>35</v>
      </c>
      <c r="AC260" t="s">
        <v>35</v>
      </c>
      <c r="AD260" s="5">
        <v>0</v>
      </c>
      <c r="AE260" s="5">
        <v>0</v>
      </c>
    </row>
    <row r="261" spans="1:31" hidden="1" x14ac:dyDescent="0.25">
      <c r="A261" t="s">
        <v>397</v>
      </c>
      <c r="B261" t="s">
        <v>398</v>
      </c>
      <c r="C261">
        <v>7.8099989891052246</v>
      </c>
      <c r="D261">
        <v>0</v>
      </c>
      <c r="E261" t="s">
        <v>71</v>
      </c>
      <c r="G261" t="s">
        <v>33</v>
      </c>
      <c r="H261" t="s">
        <v>34</v>
      </c>
      <c r="I261" s="5">
        <v>1</v>
      </c>
      <c r="J261" s="5">
        <v>2.5</v>
      </c>
      <c r="K261" s="5">
        <v>0</v>
      </c>
      <c r="L261" s="5">
        <v>7.8099989891052246</v>
      </c>
      <c r="M261" t="s">
        <v>35</v>
      </c>
      <c r="N261" s="5">
        <v>7.8099989891052246</v>
      </c>
      <c r="O261" t="s">
        <v>35</v>
      </c>
      <c r="P261" s="5" t="s">
        <v>36</v>
      </c>
      <c r="Q261" s="5">
        <v>40</v>
      </c>
      <c r="R261" s="5">
        <v>2025</v>
      </c>
      <c r="S261" s="5">
        <v>0</v>
      </c>
      <c r="T261" s="5">
        <v>0</v>
      </c>
      <c r="U261" s="5">
        <v>0</v>
      </c>
      <c r="V261" s="5">
        <v>0</v>
      </c>
      <c r="W261" t="s">
        <v>35</v>
      </c>
      <c r="X261" t="s">
        <v>35</v>
      </c>
      <c r="Y261" t="s">
        <v>35</v>
      </c>
      <c r="Z261" t="s">
        <v>35</v>
      </c>
      <c r="AA261" t="s">
        <v>35</v>
      </c>
      <c r="AB261" t="s">
        <v>35</v>
      </c>
      <c r="AC261" t="s">
        <v>35</v>
      </c>
      <c r="AD261" s="5">
        <v>0</v>
      </c>
      <c r="AE261" s="5">
        <v>0</v>
      </c>
    </row>
    <row r="262" spans="1:31" hidden="1" x14ac:dyDescent="0.25">
      <c r="A262" t="s">
        <v>399</v>
      </c>
      <c r="B262" t="s">
        <v>398</v>
      </c>
      <c r="C262">
        <v>5.2459713071584702E-2</v>
      </c>
      <c r="D262">
        <v>0</v>
      </c>
      <c r="E262" t="s">
        <v>123</v>
      </c>
      <c r="G262" t="s">
        <v>33</v>
      </c>
      <c r="H262" t="s">
        <v>34</v>
      </c>
      <c r="I262" s="5">
        <v>1</v>
      </c>
      <c r="J262" s="5">
        <v>2.5</v>
      </c>
      <c r="K262" s="5">
        <v>0</v>
      </c>
      <c r="L262" s="5">
        <v>5.2459713071584702E-2</v>
      </c>
      <c r="M262" t="s">
        <v>35</v>
      </c>
      <c r="N262" s="5">
        <v>5.2459713071584702E-2</v>
      </c>
      <c r="O262" t="s">
        <v>35</v>
      </c>
      <c r="P262" s="5" t="s">
        <v>36</v>
      </c>
      <c r="Q262" s="5">
        <v>40</v>
      </c>
      <c r="R262" s="5">
        <v>2025</v>
      </c>
      <c r="S262" s="5">
        <v>0</v>
      </c>
      <c r="T262" s="5">
        <v>0</v>
      </c>
      <c r="U262" s="5">
        <v>0</v>
      </c>
      <c r="V262" s="5">
        <v>0</v>
      </c>
      <c r="W262" t="s">
        <v>35</v>
      </c>
      <c r="X262" t="s">
        <v>35</v>
      </c>
      <c r="Y262" t="s">
        <v>35</v>
      </c>
      <c r="Z262" t="s">
        <v>35</v>
      </c>
      <c r="AA262" t="s">
        <v>35</v>
      </c>
      <c r="AB262" t="s">
        <v>35</v>
      </c>
      <c r="AC262" t="s">
        <v>35</v>
      </c>
      <c r="AD262" s="5">
        <v>0</v>
      </c>
      <c r="AE262" s="5">
        <v>0</v>
      </c>
    </row>
    <row r="263" spans="1:31" hidden="1" x14ac:dyDescent="0.25">
      <c r="A263" t="s">
        <v>400</v>
      </c>
      <c r="B263" t="s">
        <v>398</v>
      </c>
      <c r="C263">
        <v>0.74000000953674316</v>
      </c>
      <c r="D263">
        <v>0</v>
      </c>
      <c r="E263" t="s">
        <v>32</v>
      </c>
      <c r="G263" t="s">
        <v>33</v>
      </c>
      <c r="H263" t="s">
        <v>34</v>
      </c>
      <c r="I263" s="5">
        <v>1</v>
      </c>
      <c r="J263" s="5">
        <v>2.5</v>
      </c>
      <c r="K263" s="5">
        <v>0</v>
      </c>
      <c r="L263" s="5">
        <v>0.74000000953674316</v>
      </c>
      <c r="M263" t="s">
        <v>35</v>
      </c>
      <c r="N263" s="5">
        <v>0.74000000953674316</v>
      </c>
      <c r="O263" t="s">
        <v>35</v>
      </c>
      <c r="P263" s="5" t="s">
        <v>36</v>
      </c>
      <c r="Q263" s="5">
        <v>40</v>
      </c>
      <c r="R263" s="5">
        <v>2025</v>
      </c>
      <c r="S263" s="5">
        <v>0</v>
      </c>
      <c r="T263" s="5">
        <v>0</v>
      </c>
      <c r="U263" s="5">
        <v>0</v>
      </c>
      <c r="V263" s="5">
        <v>0</v>
      </c>
      <c r="W263" t="s">
        <v>35</v>
      </c>
      <c r="X263" t="s">
        <v>35</v>
      </c>
      <c r="Y263" t="s">
        <v>35</v>
      </c>
      <c r="Z263" t="s">
        <v>35</v>
      </c>
      <c r="AA263" t="s">
        <v>35</v>
      </c>
      <c r="AB263" t="s">
        <v>35</v>
      </c>
      <c r="AC263" t="s">
        <v>35</v>
      </c>
      <c r="AD263" s="5">
        <v>0</v>
      </c>
      <c r="AE263" s="5">
        <v>0</v>
      </c>
    </row>
    <row r="264" spans="1:31" hidden="1" x14ac:dyDescent="0.25">
      <c r="A264" t="s">
        <v>401</v>
      </c>
      <c r="B264" t="s">
        <v>398</v>
      </c>
      <c r="C264">
        <v>5.1399998664855957</v>
      </c>
      <c r="D264">
        <v>0</v>
      </c>
      <c r="E264" t="s">
        <v>38</v>
      </c>
      <c r="G264" t="s">
        <v>33</v>
      </c>
      <c r="H264" t="s">
        <v>34</v>
      </c>
      <c r="I264" s="5">
        <v>1</v>
      </c>
      <c r="J264" s="5">
        <v>2.5</v>
      </c>
      <c r="K264" s="5">
        <v>0</v>
      </c>
      <c r="L264" s="5">
        <v>5.1399998664855957</v>
      </c>
      <c r="M264" t="s">
        <v>35</v>
      </c>
      <c r="N264" s="5">
        <v>5.1399998664855957</v>
      </c>
      <c r="O264" t="s">
        <v>35</v>
      </c>
      <c r="P264" s="5" t="s">
        <v>36</v>
      </c>
      <c r="Q264" s="5">
        <v>40</v>
      </c>
      <c r="R264" s="5">
        <v>2025</v>
      </c>
      <c r="S264" s="5">
        <v>0</v>
      </c>
      <c r="T264" s="5">
        <v>0</v>
      </c>
      <c r="U264" s="5">
        <v>0</v>
      </c>
      <c r="V264" s="5">
        <v>0</v>
      </c>
      <c r="W264" t="s">
        <v>35</v>
      </c>
      <c r="X264" t="s">
        <v>35</v>
      </c>
      <c r="Y264" t="s">
        <v>35</v>
      </c>
      <c r="Z264" t="s">
        <v>35</v>
      </c>
      <c r="AA264" t="s">
        <v>35</v>
      </c>
      <c r="AB264" t="s">
        <v>35</v>
      </c>
      <c r="AC264" t="s">
        <v>35</v>
      </c>
      <c r="AD264" s="5">
        <v>0</v>
      </c>
      <c r="AE264" s="5">
        <v>0</v>
      </c>
    </row>
    <row r="265" spans="1:31" hidden="1" x14ac:dyDescent="0.25">
      <c r="A265" t="s">
        <v>402</v>
      </c>
      <c r="B265" t="s">
        <v>398</v>
      </c>
      <c r="C265">
        <v>1.620000004768372</v>
      </c>
      <c r="D265">
        <v>0</v>
      </c>
      <c r="E265" t="s">
        <v>38</v>
      </c>
      <c r="G265" t="s">
        <v>33</v>
      </c>
      <c r="H265" t="s">
        <v>34</v>
      </c>
      <c r="I265" s="5">
        <v>1</v>
      </c>
      <c r="J265" s="5">
        <v>2.5</v>
      </c>
      <c r="K265" s="5">
        <v>0</v>
      </c>
      <c r="L265" s="5">
        <v>1.620000004768372</v>
      </c>
      <c r="M265" t="s">
        <v>35</v>
      </c>
      <c r="N265" s="5">
        <v>1.620000004768372</v>
      </c>
      <c r="O265" t="s">
        <v>35</v>
      </c>
      <c r="P265" s="5" t="s">
        <v>36</v>
      </c>
      <c r="Q265" s="5">
        <v>40</v>
      </c>
      <c r="R265" s="5">
        <v>2025</v>
      </c>
      <c r="S265" s="5">
        <v>0</v>
      </c>
      <c r="T265" s="5">
        <v>0</v>
      </c>
      <c r="U265" s="5">
        <v>0</v>
      </c>
      <c r="V265" s="5">
        <v>0</v>
      </c>
      <c r="W265" t="s">
        <v>35</v>
      </c>
      <c r="X265" t="s">
        <v>35</v>
      </c>
      <c r="Y265" t="s">
        <v>35</v>
      </c>
      <c r="Z265" t="s">
        <v>35</v>
      </c>
      <c r="AA265" t="s">
        <v>35</v>
      </c>
      <c r="AB265" t="s">
        <v>35</v>
      </c>
      <c r="AC265" t="s">
        <v>35</v>
      </c>
      <c r="AD265" s="5">
        <v>0</v>
      </c>
      <c r="AE265" s="5">
        <v>0</v>
      </c>
    </row>
    <row r="266" spans="1:31" hidden="1" x14ac:dyDescent="0.25">
      <c r="A266" t="s">
        <v>403</v>
      </c>
      <c r="B266" t="s">
        <v>404</v>
      </c>
      <c r="C266">
        <v>39.509998321533203</v>
      </c>
      <c r="D266">
        <v>0</v>
      </c>
      <c r="E266" t="s">
        <v>71</v>
      </c>
      <c r="G266" t="s">
        <v>33</v>
      </c>
      <c r="H266" t="s">
        <v>34</v>
      </c>
      <c r="I266" s="5">
        <v>1</v>
      </c>
      <c r="J266" s="5">
        <v>2.5</v>
      </c>
      <c r="K266" s="5">
        <v>0</v>
      </c>
      <c r="L266" s="5">
        <v>39.509998321533203</v>
      </c>
      <c r="M266" t="s">
        <v>35</v>
      </c>
      <c r="N266" s="5">
        <v>39.509998321533203</v>
      </c>
      <c r="O266" t="s">
        <v>35</v>
      </c>
      <c r="P266" s="5" t="s">
        <v>36</v>
      </c>
      <c r="Q266" s="5">
        <v>40</v>
      </c>
      <c r="R266" s="5">
        <v>2025</v>
      </c>
      <c r="S266" s="5">
        <v>0</v>
      </c>
      <c r="T266" s="5">
        <v>0</v>
      </c>
      <c r="U266" s="5">
        <v>0</v>
      </c>
      <c r="V266" s="5">
        <v>0</v>
      </c>
      <c r="W266" t="s">
        <v>35</v>
      </c>
      <c r="X266" t="s">
        <v>35</v>
      </c>
      <c r="Y266" t="s">
        <v>35</v>
      </c>
      <c r="Z266" t="s">
        <v>35</v>
      </c>
      <c r="AA266" t="s">
        <v>35</v>
      </c>
      <c r="AB266" t="s">
        <v>35</v>
      </c>
      <c r="AC266" t="s">
        <v>35</v>
      </c>
      <c r="AD266" s="5">
        <v>0</v>
      </c>
      <c r="AE266" s="5">
        <v>0</v>
      </c>
    </row>
    <row r="267" spans="1:31" hidden="1" x14ac:dyDescent="0.25">
      <c r="A267" t="s">
        <v>405</v>
      </c>
      <c r="B267" t="s">
        <v>404</v>
      </c>
      <c r="C267">
        <v>3.0251767635345459</v>
      </c>
      <c r="D267">
        <v>0</v>
      </c>
      <c r="E267" t="s">
        <v>123</v>
      </c>
      <c r="G267" t="s">
        <v>33</v>
      </c>
      <c r="H267" t="s">
        <v>34</v>
      </c>
      <c r="I267" s="5">
        <v>1</v>
      </c>
      <c r="J267" s="5">
        <v>2.5</v>
      </c>
      <c r="K267" s="5">
        <v>0</v>
      </c>
      <c r="L267" s="5">
        <v>3.0251767635345459</v>
      </c>
      <c r="M267" t="s">
        <v>35</v>
      </c>
      <c r="N267" s="5">
        <v>3.0251767635345459</v>
      </c>
      <c r="O267" t="s">
        <v>35</v>
      </c>
      <c r="P267" s="5" t="s">
        <v>36</v>
      </c>
      <c r="Q267" s="5">
        <v>40</v>
      </c>
      <c r="R267" s="5">
        <v>2025</v>
      </c>
      <c r="S267" s="5">
        <v>0</v>
      </c>
      <c r="T267" s="5">
        <v>0</v>
      </c>
      <c r="U267" s="5">
        <v>0</v>
      </c>
      <c r="V267" s="5">
        <v>0</v>
      </c>
      <c r="W267" t="s">
        <v>35</v>
      </c>
      <c r="X267" t="s">
        <v>35</v>
      </c>
      <c r="Y267" t="s">
        <v>35</v>
      </c>
      <c r="Z267" t="s">
        <v>35</v>
      </c>
      <c r="AA267" t="s">
        <v>35</v>
      </c>
      <c r="AB267" t="s">
        <v>35</v>
      </c>
      <c r="AC267" t="s">
        <v>35</v>
      </c>
      <c r="AD267" s="5">
        <v>0</v>
      </c>
      <c r="AE267" s="5">
        <v>0</v>
      </c>
    </row>
    <row r="268" spans="1:31" hidden="1" x14ac:dyDescent="0.25">
      <c r="A268" t="s">
        <v>406</v>
      </c>
      <c r="B268" t="s">
        <v>404</v>
      </c>
      <c r="C268">
        <v>0.31000000238418579</v>
      </c>
      <c r="D268">
        <v>0</v>
      </c>
      <c r="E268" t="s">
        <v>32</v>
      </c>
      <c r="G268" t="s">
        <v>33</v>
      </c>
      <c r="H268" t="s">
        <v>34</v>
      </c>
      <c r="I268" s="5">
        <v>1</v>
      </c>
      <c r="J268" s="5">
        <v>2.5</v>
      </c>
      <c r="K268" s="5">
        <v>0</v>
      </c>
      <c r="L268" s="5">
        <v>0.31000000238418579</v>
      </c>
      <c r="M268" t="s">
        <v>35</v>
      </c>
      <c r="N268" s="5">
        <v>0.31000000238418579</v>
      </c>
      <c r="O268" t="s">
        <v>35</v>
      </c>
      <c r="P268" s="5" t="s">
        <v>36</v>
      </c>
      <c r="Q268" s="5">
        <v>40</v>
      </c>
      <c r="R268" s="5">
        <v>2025</v>
      </c>
      <c r="S268" s="5">
        <v>0</v>
      </c>
      <c r="T268" s="5">
        <v>0</v>
      </c>
      <c r="U268" s="5">
        <v>0</v>
      </c>
      <c r="V268" s="5">
        <v>0</v>
      </c>
      <c r="W268" t="s">
        <v>35</v>
      </c>
      <c r="X268" t="s">
        <v>35</v>
      </c>
      <c r="Y268" t="s">
        <v>35</v>
      </c>
      <c r="Z268" t="s">
        <v>35</v>
      </c>
      <c r="AA268" t="s">
        <v>35</v>
      </c>
      <c r="AB268" t="s">
        <v>35</v>
      </c>
      <c r="AC268" t="s">
        <v>35</v>
      </c>
      <c r="AD268" s="5">
        <v>0</v>
      </c>
      <c r="AE268" s="5">
        <v>0</v>
      </c>
    </row>
    <row r="269" spans="1:31" hidden="1" x14ac:dyDescent="0.25">
      <c r="A269" t="s">
        <v>407</v>
      </c>
      <c r="B269" t="s">
        <v>404</v>
      </c>
      <c r="C269">
        <v>18.120000839233398</v>
      </c>
      <c r="D269">
        <v>0</v>
      </c>
      <c r="E269" t="s">
        <v>38</v>
      </c>
      <c r="G269" t="s">
        <v>33</v>
      </c>
      <c r="H269" t="s">
        <v>34</v>
      </c>
      <c r="I269" s="5">
        <v>1</v>
      </c>
      <c r="J269" s="5">
        <v>2.5</v>
      </c>
      <c r="K269" s="5">
        <v>0</v>
      </c>
      <c r="L269" s="5">
        <v>18.120000839233398</v>
      </c>
      <c r="M269" t="s">
        <v>35</v>
      </c>
      <c r="N269" s="5">
        <v>18.120000839233398</v>
      </c>
      <c r="O269" t="s">
        <v>35</v>
      </c>
      <c r="P269" s="5" t="s">
        <v>36</v>
      </c>
      <c r="Q269" s="5">
        <v>40</v>
      </c>
      <c r="R269" s="5">
        <v>2025</v>
      </c>
      <c r="S269" s="5">
        <v>0</v>
      </c>
      <c r="T269" s="5">
        <v>0</v>
      </c>
      <c r="U269" s="5">
        <v>0</v>
      </c>
      <c r="V269" s="5">
        <v>0</v>
      </c>
      <c r="W269" t="s">
        <v>35</v>
      </c>
      <c r="X269" t="s">
        <v>35</v>
      </c>
      <c r="Y269" t="s">
        <v>35</v>
      </c>
      <c r="Z269" t="s">
        <v>35</v>
      </c>
      <c r="AA269" t="s">
        <v>35</v>
      </c>
      <c r="AB269" t="s">
        <v>35</v>
      </c>
      <c r="AC269" t="s">
        <v>35</v>
      </c>
      <c r="AD269" s="5">
        <v>0</v>
      </c>
      <c r="AE269" s="5">
        <v>0</v>
      </c>
    </row>
    <row r="270" spans="1:31" hidden="1" x14ac:dyDescent="0.25">
      <c r="A270" t="s">
        <v>408</v>
      </c>
      <c r="B270" t="s">
        <v>404</v>
      </c>
      <c r="C270">
        <v>8.1899995803833008</v>
      </c>
      <c r="D270">
        <v>0</v>
      </c>
      <c r="E270" t="s">
        <v>38</v>
      </c>
      <c r="G270" t="s">
        <v>33</v>
      </c>
      <c r="H270" t="s">
        <v>34</v>
      </c>
      <c r="I270" s="5">
        <v>1</v>
      </c>
      <c r="J270" s="5">
        <v>2.5</v>
      </c>
      <c r="K270" s="5">
        <v>0</v>
      </c>
      <c r="L270" s="5">
        <v>8.1899995803833008</v>
      </c>
      <c r="M270" t="s">
        <v>35</v>
      </c>
      <c r="N270" s="5">
        <v>8.1899995803833008</v>
      </c>
      <c r="O270" t="s">
        <v>35</v>
      </c>
      <c r="P270" s="5" t="s">
        <v>36</v>
      </c>
      <c r="Q270" s="5">
        <v>40</v>
      </c>
      <c r="R270" s="5">
        <v>2025</v>
      </c>
      <c r="S270" s="5">
        <v>0</v>
      </c>
      <c r="T270" s="5">
        <v>0</v>
      </c>
      <c r="U270" s="5">
        <v>0</v>
      </c>
      <c r="V270" s="5">
        <v>0</v>
      </c>
      <c r="W270" t="s">
        <v>35</v>
      </c>
      <c r="X270" t="s">
        <v>35</v>
      </c>
      <c r="Y270" t="s">
        <v>35</v>
      </c>
      <c r="Z270" t="s">
        <v>35</v>
      </c>
      <c r="AA270" t="s">
        <v>35</v>
      </c>
      <c r="AB270" t="s">
        <v>35</v>
      </c>
      <c r="AC270" t="s">
        <v>35</v>
      </c>
      <c r="AD270" s="5">
        <v>0</v>
      </c>
      <c r="AE270" s="5">
        <v>0</v>
      </c>
    </row>
    <row r="271" spans="1:31" hidden="1" x14ac:dyDescent="0.25">
      <c r="A271" t="s">
        <v>409</v>
      </c>
      <c r="B271" t="s">
        <v>410</v>
      </c>
      <c r="C271">
        <v>2.9600000381469731</v>
      </c>
      <c r="D271">
        <v>0</v>
      </c>
      <c r="E271" t="s">
        <v>71</v>
      </c>
      <c r="G271" t="s">
        <v>33</v>
      </c>
      <c r="H271" t="s">
        <v>34</v>
      </c>
      <c r="I271" s="5">
        <v>1</v>
      </c>
      <c r="J271" s="5">
        <v>2.5</v>
      </c>
      <c r="K271" s="5">
        <v>0</v>
      </c>
      <c r="L271" s="5">
        <v>2.9600000381469731</v>
      </c>
      <c r="M271" t="s">
        <v>35</v>
      </c>
      <c r="N271" s="5">
        <v>2.9600000381469731</v>
      </c>
      <c r="O271" t="s">
        <v>35</v>
      </c>
      <c r="P271" s="5" t="s">
        <v>36</v>
      </c>
      <c r="Q271" s="5">
        <v>40</v>
      </c>
      <c r="R271" s="5">
        <v>2025</v>
      </c>
      <c r="S271" s="5">
        <v>0</v>
      </c>
      <c r="T271" s="5">
        <v>0</v>
      </c>
      <c r="U271" s="5">
        <v>0</v>
      </c>
      <c r="V271" s="5">
        <v>0</v>
      </c>
      <c r="W271" t="s">
        <v>35</v>
      </c>
      <c r="X271" t="s">
        <v>35</v>
      </c>
      <c r="Y271" t="s">
        <v>35</v>
      </c>
      <c r="Z271" t="s">
        <v>35</v>
      </c>
      <c r="AA271" t="s">
        <v>35</v>
      </c>
      <c r="AB271" t="s">
        <v>35</v>
      </c>
      <c r="AC271" t="s">
        <v>35</v>
      </c>
      <c r="AD271" s="5">
        <v>0</v>
      </c>
      <c r="AE271" s="5">
        <v>0</v>
      </c>
    </row>
    <row r="272" spans="1:31" hidden="1" x14ac:dyDescent="0.25">
      <c r="A272" t="s">
        <v>411</v>
      </c>
      <c r="B272" t="s">
        <v>410</v>
      </c>
      <c r="C272">
        <v>0.37000000476837158</v>
      </c>
      <c r="D272">
        <v>0</v>
      </c>
      <c r="E272" t="s">
        <v>32</v>
      </c>
      <c r="G272" t="s">
        <v>33</v>
      </c>
      <c r="H272" t="s">
        <v>34</v>
      </c>
      <c r="I272" s="5">
        <v>1</v>
      </c>
      <c r="J272" s="5">
        <v>2.5</v>
      </c>
      <c r="K272" s="5">
        <v>0</v>
      </c>
      <c r="L272" s="5">
        <v>0.37000000476837158</v>
      </c>
      <c r="M272" t="s">
        <v>35</v>
      </c>
      <c r="N272" s="5">
        <v>0.37000000476837158</v>
      </c>
      <c r="O272" t="s">
        <v>35</v>
      </c>
      <c r="P272" s="5" t="s">
        <v>36</v>
      </c>
      <c r="Q272" s="5">
        <v>40</v>
      </c>
      <c r="R272" s="5">
        <v>2025</v>
      </c>
      <c r="S272" s="5">
        <v>0</v>
      </c>
      <c r="T272" s="5">
        <v>0</v>
      </c>
      <c r="U272" s="5">
        <v>0</v>
      </c>
      <c r="V272" s="5">
        <v>0</v>
      </c>
      <c r="W272" t="s">
        <v>35</v>
      </c>
      <c r="X272" t="s">
        <v>35</v>
      </c>
      <c r="Y272" t="s">
        <v>35</v>
      </c>
      <c r="Z272" t="s">
        <v>35</v>
      </c>
      <c r="AA272" t="s">
        <v>35</v>
      </c>
      <c r="AB272" t="s">
        <v>35</v>
      </c>
      <c r="AC272" t="s">
        <v>35</v>
      </c>
      <c r="AD272" s="5">
        <v>0</v>
      </c>
      <c r="AE272" s="5">
        <v>0</v>
      </c>
    </row>
    <row r="273" spans="1:31" hidden="1" x14ac:dyDescent="0.25">
      <c r="A273" t="s">
        <v>412</v>
      </c>
      <c r="B273" t="s">
        <v>410</v>
      </c>
      <c r="C273">
        <v>4.179999828338623</v>
      </c>
      <c r="D273">
        <v>0</v>
      </c>
      <c r="E273" t="s">
        <v>38</v>
      </c>
      <c r="G273" t="s">
        <v>33</v>
      </c>
      <c r="H273" t="s">
        <v>34</v>
      </c>
      <c r="I273" s="5">
        <v>1</v>
      </c>
      <c r="J273" s="5">
        <v>2.5</v>
      </c>
      <c r="K273" s="5">
        <v>0</v>
      </c>
      <c r="L273" s="5">
        <v>4.179999828338623</v>
      </c>
      <c r="M273" t="s">
        <v>35</v>
      </c>
      <c r="N273" s="5">
        <v>4.179999828338623</v>
      </c>
      <c r="O273" t="s">
        <v>35</v>
      </c>
      <c r="P273" s="5" t="s">
        <v>36</v>
      </c>
      <c r="Q273" s="5">
        <v>40</v>
      </c>
      <c r="R273" s="5">
        <v>2025</v>
      </c>
      <c r="S273" s="5">
        <v>0</v>
      </c>
      <c r="T273" s="5">
        <v>0</v>
      </c>
      <c r="U273" s="5">
        <v>0</v>
      </c>
      <c r="V273" s="5">
        <v>0</v>
      </c>
      <c r="W273" t="s">
        <v>35</v>
      </c>
      <c r="X273" t="s">
        <v>35</v>
      </c>
      <c r="Y273" t="s">
        <v>35</v>
      </c>
      <c r="Z273" t="s">
        <v>35</v>
      </c>
      <c r="AA273" t="s">
        <v>35</v>
      </c>
      <c r="AB273" t="s">
        <v>35</v>
      </c>
      <c r="AC273" t="s">
        <v>35</v>
      </c>
      <c r="AD273" s="5">
        <v>0</v>
      </c>
      <c r="AE273" s="5">
        <v>0</v>
      </c>
    </row>
    <row r="274" spans="1:31" hidden="1" x14ac:dyDescent="0.25">
      <c r="A274" t="s">
        <v>413</v>
      </c>
      <c r="B274" t="s">
        <v>410</v>
      </c>
      <c r="C274">
        <v>0.61000001430511475</v>
      </c>
      <c r="D274">
        <v>0</v>
      </c>
      <c r="E274" t="s">
        <v>38</v>
      </c>
      <c r="G274" t="s">
        <v>33</v>
      </c>
      <c r="H274" t="s">
        <v>34</v>
      </c>
      <c r="I274" s="5">
        <v>1</v>
      </c>
      <c r="J274" s="5">
        <v>2.5</v>
      </c>
      <c r="K274" s="5">
        <v>0</v>
      </c>
      <c r="L274" s="5">
        <v>0.61000001430511475</v>
      </c>
      <c r="M274" t="s">
        <v>35</v>
      </c>
      <c r="N274" s="5">
        <v>0.61000001430511475</v>
      </c>
      <c r="O274" t="s">
        <v>35</v>
      </c>
      <c r="P274" s="5" t="s">
        <v>36</v>
      </c>
      <c r="Q274" s="5">
        <v>40</v>
      </c>
      <c r="R274" s="5">
        <v>2025</v>
      </c>
      <c r="S274" s="5">
        <v>0</v>
      </c>
      <c r="T274" s="5">
        <v>0</v>
      </c>
      <c r="U274" s="5">
        <v>0</v>
      </c>
      <c r="V274" s="5">
        <v>0</v>
      </c>
      <c r="W274" t="s">
        <v>35</v>
      </c>
      <c r="X274" t="s">
        <v>35</v>
      </c>
      <c r="Y274" t="s">
        <v>35</v>
      </c>
      <c r="Z274" t="s">
        <v>35</v>
      </c>
      <c r="AA274" t="s">
        <v>35</v>
      </c>
      <c r="AB274" t="s">
        <v>35</v>
      </c>
      <c r="AC274" t="s">
        <v>35</v>
      </c>
      <c r="AD274" s="5">
        <v>0</v>
      </c>
      <c r="AE274" s="5">
        <v>0</v>
      </c>
    </row>
    <row r="275" spans="1:31" hidden="1" x14ac:dyDescent="0.25">
      <c r="A275" t="s">
        <v>414</v>
      </c>
      <c r="B275" t="s">
        <v>415</v>
      </c>
      <c r="C275">
        <v>12.64000034332275</v>
      </c>
      <c r="D275">
        <v>0</v>
      </c>
      <c r="E275" t="s">
        <v>71</v>
      </c>
      <c r="G275" t="s">
        <v>33</v>
      </c>
      <c r="H275" t="s">
        <v>34</v>
      </c>
      <c r="I275" s="5">
        <v>1</v>
      </c>
      <c r="J275" s="5">
        <v>2.5</v>
      </c>
      <c r="K275" s="5">
        <v>0</v>
      </c>
      <c r="L275" s="5">
        <v>12.64000034332275</v>
      </c>
      <c r="M275" t="s">
        <v>35</v>
      </c>
      <c r="N275" s="5">
        <v>12.64000034332275</v>
      </c>
      <c r="O275" t="s">
        <v>35</v>
      </c>
      <c r="P275" s="5" t="s">
        <v>36</v>
      </c>
      <c r="Q275" s="5">
        <v>40</v>
      </c>
      <c r="R275" s="5">
        <v>2025</v>
      </c>
      <c r="S275" s="5">
        <v>0</v>
      </c>
      <c r="T275" s="5">
        <v>0</v>
      </c>
      <c r="U275" s="5">
        <v>0</v>
      </c>
      <c r="V275" s="5">
        <v>0</v>
      </c>
      <c r="W275" t="s">
        <v>35</v>
      </c>
      <c r="X275" t="s">
        <v>35</v>
      </c>
      <c r="Y275" t="s">
        <v>35</v>
      </c>
      <c r="Z275" t="s">
        <v>35</v>
      </c>
      <c r="AA275" t="s">
        <v>35</v>
      </c>
      <c r="AB275" t="s">
        <v>35</v>
      </c>
      <c r="AC275" t="s">
        <v>35</v>
      </c>
      <c r="AD275" s="5">
        <v>0</v>
      </c>
      <c r="AE275" s="5">
        <v>0</v>
      </c>
    </row>
    <row r="276" spans="1:31" hidden="1" x14ac:dyDescent="0.25">
      <c r="A276" t="s">
        <v>416</v>
      </c>
      <c r="B276" t="s">
        <v>415</v>
      </c>
      <c r="C276">
        <v>1.0579376220703121</v>
      </c>
      <c r="D276">
        <v>0</v>
      </c>
      <c r="E276" t="s">
        <v>123</v>
      </c>
      <c r="G276" t="s">
        <v>33</v>
      </c>
      <c r="H276" t="s">
        <v>34</v>
      </c>
      <c r="I276" s="5">
        <v>1</v>
      </c>
      <c r="J276" s="5">
        <v>2.5</v>
      </c>
      <c r="K276" s="5">
        <v>0</v>
      </c>
      <c r="L276" s="5">
        <v>1.0579376220703121</v>
      </c>
      <c r="M276" t="s">
        <v>35</v>
      </c>
      <c r="N276" s="5">
        <v>1.0579376220703121</v>
      </c>
      <c r="O276" t="s">
        <v>35</v>
      </c>
      <c r="P276" s="5" t="s">
        <v>36</v>
      </c>
      <c r="Q276" s="5">
        <v>40</v>
      </c>
      <c r="R276" s="5">
        <v>2025</v>
      </c>
      <c r="S276" s="5">
        <v>0</v>
      </c>
      <c r="T276" s="5">
        <v>0</v>
      </c>
      <c r="U276" s="5">
        <v>0</v>
      </c>
      <c r="V276" s="5">
        <v>0</v>
      </c>
      <c r="W276" t="s">
        <v>35</v>
      </c>
      <c r="X276" t="s">
        <v>35</v>
      </c>
      <c r="Y276" t="s">
        <v>35</v>
      </c>
      <c r="Z276" t="s">
        <v>35</v>
      </c>
      <c r="AA276" t="s">
        <v>35</v>
      </c>
      <c r="AB276" t="s">
        <v>35</v>
      </c>
      <c r="AC276" t="s">
        <v>35</v>
      </c>
      <c r="AD276" s="5">
        <v>0</v>
      </c>
      <c r="AE276" s="5">
        <v>0</v>
      </c>
    </row>
    <row r="277" spans="1:31" hidden="1" x14ac:dyDescent="0.25">
      <c r="A277" t="s">
        <v>417</v>
      </c>
      <c r="B277" t="s">
        <v>415</v>
      </c>
      <c r="C277">
        <v>1.9999999552965161E-2</v>
      </c>
      <c r="D277">
        <v>0</v>
      </c>
      <c r="E277" t="s">
        <v>32</v>
      </c>
      <c r="G277" t="s">
        <v>33</v>
      </c>
      <c r="H277" t="s">
        <v>34</v>
      </c>
      <c r="I277" s="5">
        <v>1</v>
      </c>
      <c r="J277" s="5">
        <v>2.5</v>
      </c>
      <c r="K277" s="5">
        <v>0</v>
      </c>
      <c r="L277" s="5">
        <v>1.9999999552965161E-2</v>
      </c>
      <c r="M277" t="s">
        <v>35</v>
      </c>
      <c r="N277" s="5">
        <v>1.9999999552965161E-2</v>
      </c>
      <c r="O277" t="s">
        <v>35</v>
      </c>
      <c r="P277" s="5" t="s">
        <v>36</v>
      </c>
      <c r="Q277" s="5">
        <v>40</v>
      </c>
      <c r="R277" s="5">
        <v>2025</v>
      </c>
      <c r="S277" s="5">
        <v>0</v>
      </c>
      <c r="T277" s="5">
        <v>0</v>
      </c>
      <c r="U277" s="5">
        <v>0</v>
      </c>
      <c r="V277" s="5">
        <v>0</v>
      </c>
      <c r="W277" t="s">
        <v>35</v>
      </c>
      <c r="X277" t="s">
        <v>35</v>
      </c>
      <c r="Y277" t="s">
        <v>35</v>
      </c>
      <c r="Z277" t="s">
        <v>35</v>
      </c>
      <c r="AA277" t="s">
        <v>35</v>
      </c>
      <c r="AB277" t="s">
        <v>35</v>
      </c>
      <c r="AC277" t="s">
        <v>35</v>
      </c>
      <c r="AD277" s="5">
        <v>0</v>
      </c>
      <c r="AE277" s="5">
        <v>0</v>
      </c>
    </row>
    <row r="278" spans="1:31" hidden="1" x14ac:dyDescent="0.25">
      <c r="A278" t="s">
        <v>418</v>
      </c>
      <c r="B278" t="s">
        <v>415</v>
      </c>
      <c r="C278">
        <v>1.7699999809265139</v>
      </c>
      <c r="D278">
        <v>0</v>
      </c>
      <c r="E278" t="s">
        <v>38</v>
      </c>
      <c r="G278" t="s">
        <v>33</v>
      </c>
      <c r="H278" t="s">
        <v>34</v>
      </c>
      <c r="I278" s="5">
        <v>1</v>
      </c>
      <c r="J278" s="5">
        <v>2.5</v>
      </c>
      <c r="K278" s="5">
        <v>0</v>
      </c>
      <c r="L278" s="5">
        <v>1.7699999809265139</v>
      </c>
      <c r="M278" t="s">
        <v>35</v>
      </c>
      <c r="N278" s="5">
        <v>1.7699999809265139</v>
      </c>
      <c r="O278" t="s">
        <v>35</v>
      </c>
      <c r="P278" s="5" t="s">
        <v>36</v>
      </c>
      <c r="Q278" s="5">
        <v>40</v>
      </c>
      <c r="R278" s="5">
        <v>2025</v>
      </c>
      <c r="S278" s="5">
        <v>0</v>
      </c>
      <c r="T278" s="5">
        <v>0</v>
      </c>
      <c r="U278" s="5">
        <v>0</v>
      </c>
      <c r="V278" s="5">
        <v>0</v>
      </c>
      <c r="W278" t="s">
        <v>35</v>
      </c>
      <c r="X278" t="s">
        <v>35</v>
      </c>
      <c r="Y278" t="s">
        <v>35</v>
      </c>
      <c r="Z278" t="s">
        <v>35</v>
      </c>
      <c r="AA278" t="s">
        <v>35</v>
      </c>
      <c r="AB278" t="s">
        <v>35</v>
      </c>
      <c r="AC278" t="s">
        <v>35</v>
      </c>
      <c r="AD278" s="5">
        <v>0</v>
      </c>
      <c r="AE278" s="5">
        <v>0</v>
      </c>
    </row>
    <row r="279" spans="1:31" hidden="1" x14ac:dyDescent="0.25">
      <c r="A279" t="s">
        <v>419</v>
      </c>
      <c r="B279" t="s">
        <v>415</v>
      </c>
      <c r="C279">
        <v>2.619999885559082</v>
      </c>
      <c r="D279">
        <v>0</v>
      </c>
      <c r="E279" t="s">
        <v>38</v>
      </c>
      <c r="G279" t="s">
        <v>33</v>
      </c>
      <c r="H279" t="s">
        <v>34</v>
      </c>
      <c r="I279" s="5">
        <v>1</v>
      </c>
      <c r="J279" s="5">
        <v>2.5</v>
      </c>
      <c r="K279" s="5">
        <v>0</v>
      </c>
      <c r="L279" s="5">
        <v>2.619999885559082</v>
      </c>
      <c r="M279" t="s">
        <v>35</v>
      </c>
      <c r="N279" s="5">
        <v>2.619999885559082</v>
      </c>
      <c r="O279" t="s">
        <v>35</v>
      </c>
      <c r="P279" s="5" t="s">
        <v>36</v>
      </c>
      <c r="Q279" s="5">
        <v>40</v>
      </c>
      <c r="R279" s="5">
        <v>2025</v>
      </c>
      <c r="S279" s="5">
        <v>0</v>
      </c>
      <c r="T279" s="5">
        <v>0</v>
      </c>
      <c r="U279" s="5">
        <v>0</v>
      </c>
      <c r="V279" s="5">
        <v>0</v>
      </c>
      <c r="W279" t="s">
        <v>35</v>
      </c>
      <c r="X279" t="s">
        <v>35</v>
      </c>
      <c r="Y279" t="s">
        <v>35</v>
      </c>
      <c r="Z279" t="s">
        <v>35</v>
      </c>
      <c r="AA279" t="s">
        <v>35</v>
      </c>
      <c r="AB279" t="s">
        <v>35</v>
      </c>
      <c r="AC279" t="s">
        <v>35</v>
      </c>
      <c r="AD279" s="5">
        <v>0</v>
      </c>
      <c r="AE279" s="5">
        <v>0</v>
      </c>
    </row>
    <row r="280" spans="1:31" hidden="1" x14ac:dyDescent="0.25">
      <c r="A280" t="s">
        <v>420</v>
      </c>
      <c r="B280" t="s">
        <v>421</v>
      </c>
      <c r="C280">
        <v>49.25</v>
      </c>
      <c r="D280">
        <v>0</v>
      </c>
      <c r="E280" t="s">
        <v>71</v>
      </c>
      <c r="G280" t="s">
        <v>33</v>
      </c>
      <c r="H280" t="s">
        <v>34</v>
      </c>
      <c r="I280" s="5">
        <v>1</v>
      </c>
      <c r="J280" s="5">
        <v>2.5</v>
      </c>
      <c r="K280" s="5">
        <v>0</v>
      </c>
      <c r="L280" s="5">
        <v>49.25</v>
      </c>
      <c r="M280" t="s">
        <v>35</v>
      </c>
      <c r="N280" s="5">
        <v>49.25</v>
      </c>
      <c r="O280" t="s">
        <v>35</v>
      </c>
      <c r="P280" s="5" t="s">
        <v>36</v>
      </c>
      <c r="Q280" s="5">
        <v>40</v>
      </c>
      <c r="R280" s="5">
        <v>2025</v>
      </c>
      <c r="S280" s="5">
        <v>0</v>
      </c>
      <c r="T280" s="5">
        <v>0</v>
      </c>
      <c r="U280" s="5">
        <v>0</v>
      </c>
      <c r="V280" s="5">
        <v>0</v>
      </c>
      <c r="W280" t="s">
        <v>35</v>
      </c>
      <c r="X280" t="s">
        <v>35</v>
      </c>
      <c r="Y280" t="s">
        <v>35</v>
      </c>
      <c r="Z280" t="s">
        <v>35</v>
      </c>
      <c r="AA280" t="s">
        <v>35</v>
      </c>
      <c r="AB280" t="s">
        <v>35</v>
      </c>
      <c r="AC280" t="s">
        <v>35</v>
      </c>
      <c r="AD280" s="5">
        <v>0</v>
      </c>
      <c r="AE280" s="5">
        <v>0</v>
      </c>
    </row>
    <row r="281" spans="1:31" hidden="1" x14ac:dyDescent="0.25">
      <c r="A281" t="s">
        <v>422</v>
      </c>
      <c r="B281" t="s">
        <v>421</v>
      </c>
      <c r="C281">
        <v>3.610976934432983</v>
      </c>
      <c r="D281">
        <v>0</v>
      </c>
      <c r="E281" t="s">
        <v>123</v>
      </c>
      <c r="G281" t="s">
        <v>33</v>
      </c>
      <c r="H281" t="s">
        <v>34</v>
      </c>
      <c r="I281" s="5">
        <v>1</v>
      </c>
      <c r="J281" s="5">
        <v>2.5</v>
      </c>
      <c r="K281" s="5">
        <v>0</v>
      </c>
      <c r="L281" s="5">
        <v>3.610976934432983</v>
      </c>
      <c r="M281" t="s">
        <v>35</v>
      </c>
      <c r="N281" s="5">
        <v>3.610976934432983</v>
      </c>
      <c r="O281" t="s">
        <v>35</v>
      </c>
      <c r="P281" s="5" t="s">
        <v>36</v>
      </c>
      <c r="Q281" s="5">
        <v>40</v>
      </c>
      <c r="R281" s="5">
        <v>2025</v>
      </c>
      <c r="S281" s="5">
        <v>0</v>
      </c>
      <c r="T281" s="5">
        <v>0</v>
      </c>
      <c r="U281" s="5">
        <v>0</v>
      </c>
      <c r="V281" s="5">
        <v>0</v>
      </c>
      <c r="W281" t="s">
        <v>35</v>
      </c>
      <c r="X281" t="s">
        <v>35</v>
      </c>
      <c r="Y281" t="s">
        <v>35</v>
      </c>
      <c r="Z281" t="s">
        <v>35</v>
      </c>
      <c r="AA281" t="s">
        <v>35</v>
      </c>
      <c r="AB281" t="s">
        <v>35</v>
      </c>
      <c r="AC281" t="s">
        <v>35</v>
      </c>
      <c r="AD281" s="5">
        <v>0</v>
      </c>
      <c r="AE281" s="5">
        <v>0</v>
      </c>
    </row>
    <row r="282" spans="1:31" hidden="1" x14ac:dyDescent="0.25">
      <c r="A282" t="s">
        <v>423</v>
      </c>
      <c r="B282" t="s">
        <v>421</v>
      </c>
      <c r="C282">
        <v>0.10999999940395359</v>
      </c>
      <c r="D282">
        <v>0</v>
      </c>
      <c r="E282" t="s">
        <v>32</v>
      </c>
      <c r="G282" t="s">
        <v>33</v>
      </c>
      <c r="H282" t="s">
        <v>34</v>
      </c>
      <c r="I282" s="5">
        <v>1</v>
      </c>
      <c r="J282" s="5">
        <v>2.5</v>
      </c>
      <c r="K282" s="5">
        <v>0</v>
      </c>
      <c r="L282" s="5">
        <v>0.10999999940395359</v>
      </c>
      <c r="M282" t="s">
        <v>35</v>
      </c>
      <c r="N282" s="5">
        <v>0.10999999940395359</v>
      </c>
      <c r="O282" t="s">
        <v>35</v>
      </c>
      <c r="P282" s="5" t="s">
        <v>36</v>
      </c>
      <c r="Q282" s="5">
        <v>40</v>
      </c>
      <c r="R282" s="5">
        <v>2025</v>
      </c>
      <c r="S282" s="5">
        <v>0</v>
      </c>
      <c r="T282" s="5">
        <v>0</v>
      </c>
      <c r="U282" s="5">
        <v>0</v>
      </c>
      <c r="V282" s="5">
        <v>0</v>
      </c>
      <c r="W282" t="s">
        <v>35</v>
      </c>
      <c r="X282" t="s">
        <v>35</v>
      </c>
      <c r="Y282" t="s">
        <v>35</v>
      </c>
      <c r="Z282" t="s">
        <v>35</v>
      </c>
      <c r="AA282" t="s">
        <v>35</v>
      </c>
      <c r="AB282" t="s">
        <v>35</v>
      </c>
      <c r="AC282" t="s">
        <v>35</v>
      </c>
      <c r="AD282" s="5">
        <v>0</v>
      </c>
      <c r="AE282" s="5">
        <v>0</v>
      </c>
    </row>
    <row r="283" spans="1:31" hidden="1" x14ac:dyDescent="0.25">
      <c r="A283" t="s">
        <v>424</v>
      </c>
      <c r="B283" t="s">
        <v>421</v>
      </c>
      <c r="C283">
        <v>10.210000038146971</v>
      </c>
      <c r="D283">
        <v>0</v>
      </c>
      <c r="E283" t="s">
        <v>38</v>
      </c>
      <c r="G283" t="s">
        <v>33</v>
      </c>
      <c r="H283" t="s">
        <v>34</v>
      </c>
      <c r="I283" s="5">
        <v>1</v>
      </c>
      <c r="J283" s="5">
        <v>2.5</v>
      </c>
      <c r="K283" s="5">
        <v>0</v>
      </c>
      <c r="L283" s="5">
        <v>10.210000038146971</v>
      </c>
      <c r="M283" t="s">
        <v>35</v>
      </c>
      <c r="N283" s="5">
        <v>10.210000038146971</v>
      </c>
      <c r="O283" t="s">
        <v>35</v>
      </c>
      <c r="P283" s="5" t="s">
        <v>36</v>
      </c>
      <c r="Q283" s="5">
        <v>40</v>
      </c>
      <c r="R283" s="5">
        <v>2025</v>
      </c>
      <c r="S283" s="5">
        <v>0</v>
      </c>
      <c r="T283" s="5">
        <v>0</v>
      </c>
      <c r="U283" s="5">
        <v>0</v>
      </c>
      <c r="V283" s="5">
        <v>0</v>
      </c>
      <c r="W283" t="s">
        <v>35</v>
      </c>
      <c r="X283" t="s">
        <v>35</v>
      </c>
      <c r="Y283" t="s">
        <v>35</v>
      </c>
      <c r="Z283" t="s">
        <v>35</v>
      </c>
      <c r="AA283" t="s">
        <v>35</v>
      </c>
      <c r="AB283" t="s">
        <v>35</v>
      </c>
      <c r="AC283" t="s">
        <v>35</v>
      </c>
      <c r="AD283" s="5">
        <v>0</v>
      </c>
      <c r="AE283" s="5">
        <v>0</v>
      </c>
    </row>
    <row r="284" spans="1:31" hidden="1" x14ac:dyDescent="0.25">
      <c r="A284" t="s">
        <v>425</v>
      </c>
      <c r="B284" t="s">
        <v>426</v>
      </c>
      <c r="C284">
        <v>26</v>
      </c>
      <c r="D284">
        <v>0</v>
      </c>
      <c r="E284" t="s">
        <v>71</v>
      </c>
      <c r="G284" t="s">
        <v>33</v>
      </c>
      <c r="H284" t="s">
        <v>34</v>
      </c>
      <c r="I284" s="5">
        <v>1</v>
      </c>
      <c r="J284" s="5">
        <v>2.5</v>
      </c>
      <c r="K284" s="5">
        <v>0</v>
      </c>
      <c r="L284" s="5">
        <v>26</v>
      </c>
      <c r="M284" t="s">
        <v>35</v>
      </c>
      <c r="N284" s="5">
        <v>26</v>
      </c>
      <c r="O284" t="s">
        <v>35</v>
      </c>
      <c r="P284" s="5" t="s">
        <v>36</v>
      </c>
      <c r="Q284" s="5">
        <v>40</v>
      </c>
      <c r="R284" s="5">
        <v>2025</v>
      </c>
      <c r="S284" s="5">
        <v>0</v>
      </c>
      <c r="T284" s="5">
        <v>0</v>
      </c>
      <c r="U284" s="5">
        <v>0</v>
      </c>
      <c r="V284" s="5">
        <v>0</v>
      </c>
      <c r="W284" t="s">
        <v>35</v>
      </c>
      <c r="X284" t="s">
        <v>35</v>
      </c>
      <c r="Y284" t="s">
        <v>35</v>
      </c>
      <c r="Z284" t="s">
        <v>35</v>
      </c>
      <c r="AA284" t="s">
        <v>35</v>
      </c>
      <c r="AB284" t="s">
        <v>35</v>
      </c>
      <c r="AC284" t="s">
        <v>35</v>
      </c>
      <c r="AD284" s="5">
        <v>0</v>
      </c>
      <c r="AE284" s="5">
        <v>0</v>
      </c>
    </row>
    <row r="285" spans="1:31" hidden="1" x14ac:dyDescent="0.25">
      <c r="A285" t="s">
        <v>427</v>
      </c>
      <c r="B285" t="s">
        <v>426</v>
      </c>
      <c r="C285">
        <v>1.5099999904632571</v>
      </c>
      <c r="D285">
        <v>0</v>
      </c>
      <c r="E285" t="s">
        <v>32</v>
      </c>
      <c r="G285" t="s">
        <v>33</v>
      </c>
      <c r="H285" t="s">
        <v>34</v>
      </c>
      <c r="I285" s="5">
        <v>1</v>
      </c>
      <c r="J285" s="5">
        <v>2.5</v>
      </c>
      <c r="K285" s="5">
        <v>0</v>
      </c>
      <c r="L285" s="5">
        <v>1.5099999904632571</v>
      </c>
      <c r="M285" t="s">
        <v>35</v>
      </c>
      <c r="N285" s="5">
        <v>1.5099999904632571</v>
      </c>
      <c r="O285" t="s">
        <v>35</v>
      </c>
      <c r="P285" s="5" t="s">
        <v>36</v>
      </c>
      <c r="Q285" s="5">
        <v>40</v>
      </c>
      <c r="R285" s="5">
        <v>2025</v>
      </c>
      <c r="S285" s="5">
        <v>0</v>
      </c>
      <c r="T285" s="5">
        <v>0</v>
      </c>
      <c r="U285" s="5">
        <v>0</v>
      </c>
      <c r="V285" s="5">
        <v>0</v>
      </c>
      <c r="W285" t="s">
        <v>35</v>
      </c>
      <c r="X285" t="s">
        <v>35</v>
      </c>
      <c r="Y285" t="s">
        <v>35</v>
      </c>
      <c r="Z285" t="s">
        <v>35</v>
      </c>
      <c r="AA285" t="s">
        <v>35</v>
      </c>
      <c r="AB285" t="s">
        <v>35</v>
      </c>
      <c r="AC285" t="s">
        <v>35</v>
      </c>
      <c r="AD285" s="5">
        <v>0</v>
      </c>
      <c r="AE285" s="5">
        <v>0</v>
      </c>
    </row>
    <row r="286" spans="1:31" hidden="1" x14ac:dyDescent="0.25">
      <c r="A286" t="s">
        <v>428</v>
      </c>
      <c r="B286" t="s">
        <v>426</v>
      </c>
      <c r="C286">
        <v>8.1899995803833008</v>
      </c>
      <c r="D286">
        <v>0</v>
      </c>
      <c r="E286" t="s">
        <v>38</v>
      </c>
      <c r="G286" t="s">
        <v>33</v>
      </c>
      <c r="H286" t="s">
        <v>34</v>
      </c>
      <c r="I286" s="5">
        <v>1</v>
      </c>
      <c r="J286" s="5">
        <v>2.5</v>
      </c>
      <c r="K286" s="5">
        <v>0</v>
      </c>
      <c r="L286" s="5">
        <v>8.1899995803833008</v>
      </c>
      <c r="M286" t="s">
        <v>35</v>
      </c>
      <c r="N286" s="5">
        <v>8.1899995803833008</v>
      </c>
      <c r="O286" t="s">
        <v>35</v>
      </c>
      <c r="P286" s="5" t="s">
        <v>36</v>
      </c>
      <c r="Q286" s="5">
        <v>40</v>
      </c>
      <c r="R286" s="5">
        <v>2025</v>
      </c>
      <c r="S286" s="5">
        <v>0</v>
      </c>
      <c r="T286" s="5">
        <v>0</v>
      </c>
      <c r="U286" s="5">
        <v>0</v>
      </c>
      <c r="V286" s="5">
        <v>0</v>
      </c>
      <c r="W286" t="s">
        <v>35</v>
      </c>
      <c r="X286" t="s">
        <v>35</v>
      </c>
      <c r="Y286" t="s">
        <v>35</v>
      </c>
      <c r="Z286" t="s">
        <v>35</v>
      </c>
      <c r="AA286" t="s">
        <v>35</v>
      </c>
      <c r="AB286" t="s">
        <v>35</v>
      </c>
      <c r="AC286" t="s">
        <v>35</v>
      </c>
      <c r="AD286" s="5">
        <v>0</v>
      </c>
      <c r="AE286" s="5">
        <v>0</v>
      </c>
    </row>
    <row r="287" spans="1:31" hidden="1" x14ac:dyDescent="0.25">
      <c r="A287" t="s">
        <v>429</v>
      </c>
      <c r="B287" t="s">
        <v>426</v>
      </c>
      <c r="C287">
        <v>5.3899998664855957</v>
      </c>
      <c r="D287">
        <v>0</v>
      </c>
      <c r="E287" t="s">
        <v>38</v>
      </c>
      <c r="G287" t="s">
        <v>33</v>
      </c>
      <c r="H287" t="s">
        <v>34</v>
      </c>
      <c r="I287" s="5">
        <v>1</v>
      </c>
      <c r="J287" s="5">
        <v>2.5</v>
      </c>
      <c r="K287" s="5">
        <v>0</v>
      </c>
      <c r="L287" s="5">
        <v>5.3899998664855957</v>
      </c>
      <c r="M287" t="s">
        <v>35</v>
      </c>
      <c r="N287" s="5">
        <v>5.3899998664855957</v>
      </c>
      <c r="O287" t="s">
        <v>35</v>
      </c>
      <c r="P287" s="5" t="s">
        <v>36</v>
      </c>
      <c r="Q287" s="5">
        <v>40</v>
      </c>
      <c r="R287" s="5">
        <v>2025</v>
      </c>
      <c r="S287" s="5">
        <v>0</v>
      </c>
      <c r="T287" s="5">
        <v>0</v>
      </c>
      <c r="U287" s="5">
        <v>0</v>
      </c>
      <c r="V287" s="5">
        <v>0</v>
      </c>
      <c r="W287" t="s">
        <v>35</v>
      </c>
      <c r="X287" t="s">
        <v>35</v>
      </c>
      <c r="Y287" t="s">
        <v>35</v>
      </c>
      <c r="Z287" t="s">
        <v>35</v>
      </c>
      <c r="AA287" t="s">
        <v>35</v>
      </c>
      <c r="AB287" t="s">
        <v>35</v>
      </c>
      <c r="AC287" t="s">
        <v>35</v>
      </c>
      <c r="AD287" s="5">
        <v>0</v>
      </c>
      <c r="AE287" s="5">
        <v>0</v>
      </c>
    </row>
    <row r="288" spans="1:31" hidden="1" x14ac:dyDescent="0.25">
      <c r="A288" t="s">
        <v>430</v>
      </c>
      <c r="B288" t="s">
        <v>431</v>
      </c>
      <c r="C288">
        <v>10.329999923706049</v>
      </c>
      <c r="D288">
        <v>0</v>
      </c>
      <c r="E288" t="s">
        <v>71</v>
      </c>
      <c r="G288" t="s">
        <v>33</v>
      </c>
      <c r="H288" t="s">
        <v>34</v>
      </c>
      <c r="I288" s="5">
        <v>1</v>
      </c>
      <c r="J288" s="5">
        <v>2.5</v>
      </c>
      <c r="K288" s="5">
        <v>0</v>
      </c>
      <c r="L288" s="5">
        <v>10.329999923706049</v>
      </c>
      <c r="M288" t="s">
        <v>35</v>
      </c>
      <c r="N288" s="5">
        <v>10.329999923706049</v>
      </c>
      <c r="O288" t="s">
        <v>35</v>
      </c>
      <c r="P288" s="5" t="s">
        <v>36</v>
      </c>
      <c r="Q288" s="5">
        <v>40</v>
      </c>
      <c r="R288" s="5">
        <v>2025</v>
      </c>
      <c r="S288" s="5">
        <v>0</v>
      </c>
      <c r="T288" s="5">
        <v>0</v>
      </c>
      <c r="U288" s="5">
        <v>0</v>
      </c>
      <c r="V288" s="5">
        <v>0</v>
      </c>
      <c r="W288" t="s">
        <v>35</v>
      </c>
      <c r="X288" t="s">
        <v>35</v>
      </c>
      <c r="Y288" t="s">
        <v>35</v>
      </c>
      <c r="Z288" t="s">
        <v>35</v>
      </c>
      <c r="AA288" t="s">
        <v>35</v>
      </c>
      <c r="AB288" t="s">
        <v>35</v>
      </c>
      <c r="AC288" t="s">
        <v>35</v>
      </c>
      <c r="AD288" s="5">
        <v>0</v>
      </c>
      <c r="AE288" s="5">
        <v>0</v>
      </c>
    </row>
    <row r="289" spans="1:31" hidden="1" x14ac:dyDescent="0.25">
      <c r="A289" t="s">
        <v>432</v>
      </c>
      <c r="B289" t="s">
        <v>431</v>
      </c>
      <c r="C289">
        <v>0.15999999642372131</v>
      </c>
      <c r="D289">
        <v>0</v>
      </c>
      <c r="E289" t="s">
        <v>32</v>
      </c>
      <c r="G289" t="s">
        <v>33</v>
      </c>
      <c r="H289" t="s">
        <v>34</v>
      </c>
      <c r="I289" s="5">
        <v>1</v>
      </c>
      <c r="J289" s="5">
        <v>2.5</v>
      </c>
      <c r="K289" s="5">
        <v>0</v>
      </c>
      <c r="L289" s="5">
        <v>0.15999999642372131</v>
      </c>
      <c r="M289" t="s">
        <v>35</v>
      </c>
      <c r="N289" s="5">
        <v>0.15999999642372131</v>
      </c>
      <c r="O289" t="s">
        <v>35</v>
      </c>
      <c r="P289" s="5" t="s">
        <v>36</v>
      </c>
      <c r="Q289" s="5">
        <v>40</v>
      </c>
      <c r="R289" s="5">
        <v>2025</v>
      </c>
      <c r="S289" s="5">
        <v>0</v>
      </c>
      <c r="T289" s="5">
        <v>0</v>
      </c>
      <c r="U289" s="5">
        <v>0</v>
      </c>
      <c r="V289" s="5">
        <v>0</v>
      </c>
      <c r="W289" t="s">
        <v>35</v>
      </c>
      <c r="X289" t="s">
        <v>35</v>
      </c>
      <c r="Y289" t="s">
        <v>35</v>
      </c>
      <c r="Z289" t="s">
        <v>35</v>
      </c>
      <c r="AA289" t="s">
        <v>35</v>
      </c>
      <c r="AB289" t="s">
        <v>35</v>
      </c>
      <c r="AC289" t="s">
        <v>35</v>
      </c>
      <c r="AD289" s="5">
        <v>0</v>
      </c>
      <c r="AE289" s="5">
        <v>0</v>
      </c>
    </row>
    <row r="290" spans="1:31" hidden="1" x14ac:dyDescent="0.25">
      <c r="A290" t="s">
        <v>433</v>
      </c>
      <c r="B290" t="s">
        <v>431</v>
      </c>
      <c r="C290">
        <v>7.2800002098083496</v>
      </c>
      <c r="D290">
        <v>0</v>
      </c>
      <c r="E290" t="s">
        <v>38</v>
      </c>
      <c r="G290" t="s">
        <v>33</v>
      </c>
      <c r="H290" t="s">
        <v>34</v>
      </c>
      <c r="I290" s="5">
        <v>1</v>
      </c>
      <c r="J290" s="5">
        <v>2.5</v>
      </c>
      <c r="K290" s="5">
        <v>0</v>
      </c>
      <c r="L290" s="5">
        <v>7.2800002098083496</v>
      </c>
      <c r="M290" t="s">
        <v>35</v>
      </c>
      <c r="N290" s="5">
        <v>7.2800002098083496</v>
      </c>
      <c r="O290" t="s">
        <v>35</v>
      </c>
      <c r="P290" s="5" t="s">
        <v>36</v>
      </c>
      <c r="Q290" s="5">
        <v>40</v>
      </c>
      <c r="R290" s="5">
        <v>2025</v>
      </c>
      <c r="S290" s="5">
        <v>0</v>
      </c>
      <c r="T290" s="5">
        <v>0</v>
      </c>
      <c r="U290" s="5">
        <v>0</v>
      </c>
      <c r="V290" s="5">
        <v>0</v>
      </c>
      <c r="W290" t="s">
        <v>35</v>
      </c>
      <c r="X290" t="s">
        <v>35</v>
      </c>
      <c r="Y290" t="s">
        <v>35</v>
      </c>
      <c r="Z290" t="s">
        <v>35</v>
      </c>
      <c r="AA290" t="s">
        <v>35</v>
      </c>
      <c r="AB290" t="s">
        <v>35</v>
      </c>
      <c r="AC290" t="s">
        <v>35</v>
      </c>
      <c r="AD290" s="5">
        <v>0</v>
      </c>
      <c r="AE290" s="5">
        <v>0</v>
      </c>
    </row>
    <row r="291" spans="1:31" hidden="1" x14ac:dyDescent="0.25">
      <c r="A291" t="s">
        <v>434</v>
      </c>
      <c r="B291" t="s">
        <v>431</v>
      </c>
      <c r="C291">
        <v>2.1400001049041748</v>
      </c>
      <c r="D291">
        <v>0</v>
      </c>
      <c r="E291" t="s">
        <v>38</v>
      </c>
      <c r="G291" t="s">
        <v>33</v>
      </c>
      <c r="H291" t="s">
        <v>34</v>
      </c>
      <c r="I291" s="5">
        <v>1</v>
      </c>
      <c r="J291" s="5">
        <v>2.5</v>
      </c>
      <c r="K291" s="5">
        <v>0</v>
      </c>
      <c r="L291" s="5">
        <v>2.1400001049041748</v>
      </c>
      <c r="M291" t="s">
        <v>35</v>
      </c>
      <c r="N291" s="5">
        <v>2.1400001049041748</v>
      </c>
      <c r="O291" t="s">
        <v>35</v>
      </c>
      <c r="P291" s="5" t="s">
        <v>36</v>
      </c>
      <c r="Q291" s="5">
        <v>40</v>
      </c>
      <c r="R291" s="5">
        <v>2025</v>
      </c>
      <c r="S291" s="5">
        <v>0</v>
      </c>
      <c r="T291" s="5">
        <v>0</v>
      </c>
      <c r="U291" s="5">
        <v>0</v>
      </c>
      <c r="V291" s="5">
        <v>0</v>
      </c>
      <c r="W291" t="s">
        <v>35</v>
      </c>
      <c r="X291" t="s">
        <v>35</v>
      </c>
      <c r="Y291" t="s">
        <v>35</v>
      </c>
      <c r="Z291" t="s">
        <v>35</v>
      </c>
      <c r="AA291" t="s">
        <v>35</v>
      </c>
      <c r="AB291" t="s">
        <v>35</v>
      </c>
      <c r="AC291" t="s">
        <v>35</v>
      </c>
      <c r="AD291" s="5">
        <v>0</v>
      </c>
      <c r="AE291" s="5">
        <v>0</v>
      </c>
    </row>
    <row r="292" spans="1:31" hidden="1" x14ac:dyDescent="0.25">
      <c r="A292" t="s">
        <v>435</v>
      </c>
      <c r="B292" t="s">
        <v>436</v>
      </c>
      <c r="C292">
        <v>5.3499999046325684</v>
      </c>
      <c r="D292">
        <v>0</v>
      </c>
      <c r="E292" t="s">
        <v>71</v>
      </c>
      <c r="G292" t="s">
        <v>33</v>
      </c>
      <c r="H292" t="s">
        <v>34</v>
      </c>
      <c r="I292" s="5">
        <v>1</v>
      </c>
      <c r="J292" s="5">
        <v>2.5</v>
      </c>
      <c r="K292" s="5">
        <v>0</v>
      </c>
      <c r="L292" s="5">
        <v>5.3499999046325684</v>
      </c>
      <c r="M292" t="s">
        <v>35</v>
      </c>
      <c r="N292" s="5">
        <v>5.3499999046325684</v>
      </c>
      <c r="O292" t="s">
        <v>35</v>
      </c>
      <c r="P292" s="5" t="s">
        <v>36</v>
      </c>
      <c r="Q292" s="5">
        <v>40</v>
      </c>
      <c r="R292" s="5">
        <v>2025</v>
      </c>
      <c r="S292" s="5">
        <v>0</v>
      </c>
      <c r="T292" s="5">
        <v>0</v>
      </c>
      <c r="U292" s="5">
        <v>0</v>
      </c>
      <c r="V292" s="5">
        <v>0</v>
      </c>
      <c r="W292" t="s">
        <v>35</v>
      </c>
      <c r="X292" t="s">
        <v>35</v>
      </c>
      <c r="Y292" t="s">
        <v>35</v>
      </c>
      <c r="Z292" t="s">
        <v>35</v>
      </c>
      <c r="AA292" t="s">
        <v>35</v>
      </c>
      <c r="AB292" t="s">
        <v>35</v>
      </c>
      <c r="AC292" t="s">
        <v>35</v>
      </c>
      <c r="AD292" s="5">
        <v>0</v>
      </c>
      <c r="AE292" s="5">
        <v>0</v>
      </c>
    </row>
    <row r="293" spans="1:31" hidden="1" x14ac:dyDescent="0.25">
      <c r="A293" t="s">
        <v>437</v>
      </c>
      <c r="B293" t="s">
        <v>436</v>
      </c>
      <c r="C293">
        <v>1.110000014305115</v>
      </c>
      <c r="D293">
        <v>0</v>
      </c>
      <c r="E293" t="s">
        <v>38</v>
      </c>
      <c r="G293" t="s">
        <v>33</v>
      </c>
      <c r="H293" t="s">
        <v>34</v>
      </c>
      <c r="I293" s="5">
        <v>1</v>
      </c>
      <c r="J293" s="5">
        <v>2.5</v>
      </c>
      <c r="K293" s="5">
        <v>0</v>
      </c>
      <c r="L293" s="5">
        <v>1.110000014305115</v>
      </c>
      <c r="M293" t="s">
        <v>35</v>
      </c>
      <c r="N293" s="5">
        <v>1.110000014305115</v>
      </c>
      <c r="O293" t="s">
        <v>35</v>
      </c>
      <c r="P293" s="5" t="s">
        <v>36</v>
      </c>
      <c r="Q293" s="5">
        <v>40</v>
      </c>
      <c r="R293" s="5">
        <v>2025</v>
      </c>
      <c r="S293" s="5">
        <v>0</v>
      </c>
      <c r="T293" s="5">
        <v>0</v>
      </c>
      <c r="U293" s="5">
        <v>0</v>
      </c>
      <c r="V293" s="5">
        <v>0</v>
      </c>
      <c r="W293" t="s">
        <v>35</v>
      </c>
      <c r="X293" t="s">
        <v>35</v>
      </c>
      <c r="Y293" t="s">
        <v>35</v>
      </c>
      <c r="Z293" t="s">
        <v>35</v>
      </c>
      <c r="AA293" t="s">
        <v>35</v>
      </c>
      <c r="AB293" t="s">
        <v>35</v>
      </c>
      <c r="AC293" t="s">
        <v>35</v>
      </c>
      <c r="AD293" s="5">
        <v>0</v>
      </c>
      <c r="AE293" s="5">
        <v>0</v>
      </c>
    </row>
    <row r="294" spans="1:31" hidden="1" x14ac:dyDescent="0.25">
      <c r="A294" t="s">
        <v>438</v>
      </c>
      <c r="B294" t="s">
        <v>439</v>
      </c>
      <c r="C294">
        <v>11.710000038146971</v>
      </c>
      <c r="D294">
        <v>0</v>
      </c>
      <c r="E294" t="s">
        <v>71</v>
      </c>
      <c r="G294" t="s">
        <v>33</v>
      </c>
      <c r="H294" t="s">
        <v>34</v>
      </c>
      <c r="I294" s="5">
        <v>1</v>
      </c>
      <c r="J294" s="5">
        <v>2.5</v>
      </c>
      <c r="K294" s="5">
        <v>0</v>
      </c>
      <c r="L294" s="5">
        <v>11.710000038146971</v>
      </c>
      <c r="M294" t="s">
        <v>35</v>
      </c>
      <c r="N294" s="5">
        <v>11.710000038146971</v>
      </c>
      <c r="O294" t="s">
        <v>35</v>
      </c>
      <c r="P294" s="5" t="s">
        <v>36</v>
      </c>
      <c r="Q294" s="5">
        <v>40</v>
      </c>
      <c r="R294" s="5">
        <v>2025</v>
      </c>
      <c r="S294" s="5">
        <v>0</v>
      </c>
      <c r="T294" s="5">
        <v>0</v>
      </c>
      <c r="U294" s="5">
        <v>0</v>
      </c>
      <c r="V294" s="5">
        <v>0</v>
      </c>
      <c r="W294" t="s">
        <v>35</v>
      </c>
      <c r="X294" t="s">
        <v>35</v>
      </c>
      <c r="Y294" t="s">
        <v>35</v>
      </c>
      <c r="Z294" t="s">
        <v>35</v>
      </c>
      <c r="AA294" t="s">
        <v>35</v>
      </c>
      <c r="AB294" t="s">
        <v>35</v>
      </c>
      <c r="AC294" t="s">
        <v>35</v>
      </c>
      <c r="AD294" s="5">
        <v>0</v>
      </c>
      <c r="AE294" s="5">
        <v>0</v>
      </c>
    </row>
    <row r="295" spans="1:31" hidden="1" x14ac:dyDescent="0.25">
      <c r="A295" t="s">
        <v>440</v>
      </c>
      <c r="B295" t="s">
        <v>439</v>
      </c>
      <c r="C295">
        <v>2.4300000667572021</v>
      </c>
      <c r="D295">
        <v>0</v>
      </c>
      <c r="E295" t="s">
        <v>38</v>
      </c>
      <c r="G295" t="s">
        <v>33</v>
      </c>
      <c r="H295" t="s">
        <v>34</v>
      </c>
      <c r="I295" s="5">
        <v>1</v>
      </c>
      <c r="J295" s="5">
        <v>2.5</v>
      </c>
      <c r="K295" s="5">
        <v>0</v>
      </c>
      <c r="L295" s="5">
        <v>2.4300000667572021</v>
      </c>
      <c r="M295" t="s">
        <v>35</v>
      </c>
      <c r="N295" s="5">
        <v>2.4300000667572021</v>
      </c>
      <c r="O295" t="s">
        <v>35</v>
      </c>
      <c r="P295" s="5" t="s">
        <v>36</v>
      </c>
      <c r="Q295" s="5">
        <v>40</v>
      </c>
      <c r="R295" s="5">
        <v>2025</v>
      </c>
      <c r="S295" s="5">
        <v>0</v>
      </c>
      <c r="T295" s="5">
        <v>0</v>
      </c>
      <c r="U295" s="5">
        <v>0</v>
      </c>
      <c r="V295" s="5">
        <v>0</v>
      </c>
      <c r="W295" t="s">
        <v>35</v>
      </c>
      <c r="X295" t="s">
        <v>35</v>
      </c>
      <c r="Y295" t="s">
        <v>35</v>
      </c>
      <c r="Z295" t="s">
        <v>35</v>
      </c>
      <c r="AA295" t="s">
        <v>35</v>
      </c>
      <c r="AB295" t="s">
        <v>35</v>
      </c>
      <c r="AC295" t="s">
        <v>35</v>
      </c>
      <c r="AD295" s="5">
        <v>0</v>
      </c>
      <c r="AE295" s="5">
        <v>0</v>
      </c>
    </row>
    <row r="296" spans="1:31" hidden="1" x14ac:dyDescent="0.25">
      <c r="A296" t="s">
        <v>441</v>
      </c>
      <c r="B296" t="s">
        <v>442</v>
      </c>
      <c r="C296">
        <v>25.04000091552734</v>
      </c>
      <c r="D296">
        <v>0</v>
      </c>
      <c r="E296" t="s">
        <v>71</v>
      </c>
      <c r="G296" t="s">
        <v>33</v>
      </c>
      <c r="H296" t="s">
        <v>34</v>
      </c>
      <c r="I296" s="5">
        <v>1</v>
      </c>
      <c r="J296" s="5">
        <v>2.5</v>
      </c>
      <c r="K296" s="5">
        <v>0</v>
      </c>
      <c r="L296" s="5">
        <v>25.04000091552734</v>
      </c>
      <c r="M296" t="s">
        <v>35</v>
      </c>
      <c r="N296" s="5">
        <v>25.04000091552734</v>
      </c>
      <c r="O296" t="s">
        <v>35</v>
      </c>
      <c r="P296" s="5" t="s">
        <v>36</v>
      </c>
      <c r="Q296" s="5">
        <v>40</v>
      </c>
      <c r="R296" s="5">
        <v>2025</v>
      </c>
      <c r="S296" s="5">
        <v>0</v>
      </c>
      <c r="T296" s="5">
        <v>0</v>
      </c>
      <c r="U296" s="5">
        <v>0</v>
      </c>
      <c r="V296" s="5">
        <v>0</v>
      </c>
      <c r="W296" t="s">
        <v>35</v>
      </c>
      <c r="X296" t="s">
        <v>35</v>
      </c>
      <c r="Y296" t="s">
        <v>35</v>
      </c>
      <c r="Z296" t="s">
        <v>35</v>
      </c>
      <c r="AA296" t="s">
        <v>35</v>
      </c>
      <c r="AB296" t="s">
        <v>35</v>
      </c>
      <c r="AC296" t="s">
        <v>35</v>
      </c>
      <c r="AD296" s="5">
        <v>0</v>
      </c>
      <c r="AE296" s="5">
        <v>0</v>
      </c>
    </row>
    <row r="297" spans="1:31" hidden="1" x14ac:dyDescent="0.25">
      <c r="A297" t="s">
        <v>443</v>
      </c>
      <c r="B297" t="s">
        <v>442</v>
      </c>
      <c r="C297">
        <v>5.190000057220459</v>
      </c>
      <c r="D297">
        <v>0</v>
      </c>
      <c r="E297" t="s">
        <v>38</v>
      </c>
      <c r="G297" t="s">
        <v>33</v>
      </c>
      <c r="H297" t="s">
        <v>34</v>
      </c>
      <c r="I297" s="5">
        <v>1</v>
      </c>
      <c r="J297" s="5">
        <v>2.5</v>
      </c>
      <c r="K297" s="5">
        <v>0</v>
      </c>
      <c r="L297" s="5">
        <v>5.190000057220459</v>
      </c>
      <c r="M297" t="s">
        <v>35</v>
      </c>
      <c r="N297" s="5">
        <v>5.190000057220459</v>
      </c>
      <c r="O297" t="s">
        <v>35</v>
      </c>
      <c r="P297" s="5" t="s">
        <v>36</v>
      </c>
      <c r="Q297" s="5">
        <v>40</v>
      </c>
      <c r="R297" s="5">
        <v>2025</v>
      </c>
      <c r="S297" s="5">
        <v>0</v>
      </c>
      <c r="T297" s="5">
        <v>0</v>
      </c>
      <c r="U297" s="5">
        <v>0</v>
      </c>
      <c r="V297" s="5">
        <v>0</v>
      </c>
      <c r="W297" t="s">
        <v>35</v>
      </c>
      <c r="X297" t="s">
        <v>35</v>
      </c>
      <c r="Y297" t="s">
        <v>35</v>
      </c>
      <c r="Z297" t="s">
        <v>35</v>
      </c>
      <c r="AA297" t="s">
        <v>35</v>
      </c>
      <c r="AB297" t="s">
        <v>35</v>
      </c>
      <c r="AC297" t="s">
        <v>35</v>
      </c>
      <c r="AD297" s="5">
        <v>0</v>
      </c>
      <c r="AE297" s="5">
        <v>0</v>
      </c>
    </row>
    <row r="298" spans="1:31" hidden="1" x14ac:dyDescent="0.25">
      <c r="A298" t="s">
        <v>444</v>
      </c>
      <c r="B298" t="s">
        <v>442</v>
      </c>
      <c r="C298">
        <v>63</v>
      </c>
      <c r="D298">
        <v>0</v>
      </c>
      <c r="E298" t="s">
        <v>38</v>
      </c>
      <c r="G298" t="s">
        <v>33</v>
      </c>
      <c r="H298" t="s">
        <v>34</v>
      </c>
      <c r="I298" s="5">
        <v>1</v>
      </c>
      <c r="J298" s="5">
        <v>2.5</v>
      </c>
      <c r="K298" s="5">
        <v>0</v>
      </c>
      <c r="L298" s="5">
        <v>63</v>
      </c>
      <c r="M298" t="s">
        <v>35</v>
      </c>
      <c r="N298" s="5">
        <v>63</v>
      </c>
      <c r="O298" t="s">
        <v>35</v>
      </c>
      <c r="P298" s="5" t="s">
        <v>36</v>
      </c>
      <c r="Q298" s="5">
        <v>40</v>
      </c>
      <c r="R298" s="5">
        <v>2025</v>
      </c>
      <c r="S298" s="5">
        <v>0</v>
      </c>
      <c r="T298" s="5">
        <v>0</v>
      </c>
      <c r="U298" s="5">
        <v>0</v>
      </c>
      <c r="V298" s="5">
        <v>0</v>
      </c>
      <c r="W298" t="s">
        <v>35</v>
      </c>
      <c r="X298" t="s">
        <v>35</v>
      </c>
      <c r="Y298" t="s">
        <v>35</v>
      </c>
      <c r="Z298" t="s">
        <v>35</v>
      </c>
      <c r="AA298" t="s">
        <v>35</v>
      </c>
      <c r="AB298" t="s">
        <v>35</v>
      </c>
      <c r="AC298" t="s">
        <v>35</v>
      </c>
      <c r="AD298" s="5">
        <v>0</v>
      </c>
      <c r="AE298" s="5">
        <v>0</v>
      </c>
    </row>
    <row r="299" spans="1:31" hidden="1" x14ac:dyDescent="0.25">
      <c r="A299" t="s">
        <v>445</v>
      </c>
      <c r="B299" t="s">
        <v>446</v>
      </c>
      <c r="C299">
        <v>8.1800003051757813</v>
      </c>
      <c r="D299">
        <v>0</v>
      </c>
      <c r="E299" t="s">
        <v>71</v>
      </c>
      <c r="G299" t="s">
        <v>33</v>
      </c>
      <c r="H299" t="s">
        <v>34</v>
      </c>
      <c r="I299" s="5">
        <v>1</v>
      </c>
      <c r="J299" s="5">
        <v>2.5</v>
      </c>
      <c r="K299" s="5">
        <v>0</v>
      </c>
      <c r="L299" s="5">
        <v>8.1800003051757813</v>
      </c>
      <c r="M299" t="s">
        <v>35</v>
      </c>
      <c r="N299" s="5">
        <v>8.1800003051757813</v>
      </c>
      <c r="O299" t="s">
        <v>35</v>
      </c>
      <c r="P299" s="5" t="s">
        <v>36</v>
      </c>
      <c r="Q299" s="5">
        <v>40</v>
      </c>
      <c r="R299" s="5">
        <v>2025</v>
      </c>
      <c r="S299" s="5">
        <v>0</v>
      </c>
      <c r="T299" s="5">
        <v>0</v>
      </c>
      <c r="U299" s="5">
        <v>0</v>
      </c>
      <c r="V299" s="5">
        <v>0</v>
      </c>
      <c r="W299" t="s">
        <v>35</v>
      </c>
      <c r="X299" t="s">
        <v>35</v>
      </c>
      <c r="Y299" t="s">
        <v>35</v>
      </c>
      <c r="Z299" t="s">
        <v>35</v>
      </c>
      <c r="AA299" t="s">
        <v>35</v>
      </c>
      <c r="AB299" t="s">
        <v>35</v>
      </c>
      <c r="AC299" t="s">
        <v>35</v>
      </c>
      <c r="AD299" s="5">
        <v>0</v>
      </c>
      <c r="AE299" s="5">
        <v>0</v>
      </c>
    </row>
    <row r="300" spans="1:31" hidden="1" x14ac:dyDescent="0.25">
      <c r="A300" t="s">
        <v>447</v>
      </c>
      <c r="B300" t="s">
        <v>446</v>
      </c>
      <c r="C300">
        <v>1.700000047683716</v>
      </c>
      <c r="D300">
        <v>0</v>
      </c>
      <c r="E300" t="s">
        <v>38</v>
      </c>
      <c r="G300" t="s">
        <v>33</v>
      </c>
      <c r="H300" t="s">
        <v>34</v>
      </c>
      <c r="I300" s="5">
        <v>1</v>
      </c>
      <c r="J300" s="5">
        <v>2.5</v>
      </c>
      <c r="K300" s="5">
        <v>0</v>
      </c>
      <c r="L300" s="5">
        <v>1.700000047683716</v>
      </c>
      <c r="M300" t="s">
        <v>35</v>
      </c>
      <c r="N300" s="5">
        <v>1.700000047683716</v>
      </c>
      <c r="O300" t="s">
        <v>35</v>
      </c>
      <c r="P300" s="5" t="s">
        <v>36</v>
      </c>
      <c r="Q300" s="5">
        <v>40</v>
      </c>
      <c r="R300" s="5">
        <v>2025</v>
      </c>
      <c r="S300" s="5">
        <v>0</v>
      </c>
      <c r="T300" s="5">
        <v>0</v>
      </c>
      <c r="U300" s="5">
        <v>0</v>
      </c>
      <c r="V300" s="5">
        <v>0</v>
      </c>
      <c r="W300" t="s">
        <v>35</v>
      </c>
      <c r="X300" t="s">
        <v>35</v>
      </c>
      <c r="Y300" t="s">
        <v>35</v>
      </c>
      <c r="Z300" t="s">
        <v>35</v>
      </c>
      <c r="AA300" t="s">
        <v>35</v>
      </c>
      <c r="AB300" t="s">
        <v>35</v>
      </c>
      <c r="AC300" t="s">
        <v>35</v>
      </c>
      <c r="AD300" s="5">
        <v>0</v>
      </c>
      <c r="AE300" s="5">
        <v>0</v>
      </c>
    </row>
    <row r="301" spans="1:31" hidden="1" x14ac:dyDescent="0.25">
      <c r="A301" t="s">
        <v>448</v>
      </c>
      <c r="B301" t="s">
        <v>449</v>
      </c>
      <c r="C301">
        <v>6.4800000190734863</v>
      </c>
      <c r="D301">
        <v>0</v>
      </c>
      <c r="E301" t="s">
        <v>71</v>
      </c>
      <c r="G301" t="s">
        <v>33</v>
      </c>
      <c r="H301" t="s">
        <v>34</v>
      </c>
      <c r="I301" s="5">
        <v>1</v>
      </c>
      <c r="J301" s="5">
        <v>2.5</v>
      </c>
      <c r="K301" s="5">
        <v>0</v>
      </c>
      <c r="L301" s="5">
        <v>6.4800000190734863</v>
      </c>
      <c r="M301" t="s">
        <v>35</v>
      </c>
      <c r="N301" s="5">
        <v>6.4800000190734863</v>
      </c>
      <c r="O301" t="s">
        <v>35</v>
      </c>
      <c r="P301" s="5" t="s">
        <v>36</v>
      </c>
      <c r="Q301" s="5">
        <v>40</v>
      </c>
      <c r="R301" s="5">
        <v>2025</v>
      </c>
      <c r="S301" s="5">
        <v>0</v>
      </c>
      <c r="T301" s="5">
        <v>0</v>
      </c>
      <c r="U301" s="5">
        <v>0</v>
      </c>
      <c r="V301" s="5">
        <v>0</v>
      </c>
      <c r="W301" t="s">
        <v>35</v>
      </c>
      <c r="X301" t="s">
        <v>35</v>
      </c>
      <c r="Y301" t="s">
        <v>35</v>
      </c>
      <c r="Z301" t="s">
        <v>35</v>
      </c>
      <c r="AA301" t="s">
        <v>35</v>
      </c>
      <c r="AB301" t="s">
        <v>35</v>
      </c>
      <c r="AC301" t="s">
        <v>35</v>
      </c>
      <c r="AD301" s="5">
        <v>0</v>
      </c>
      <c r="AE301" s="5">
        <v>0</v>
      </c>
    </row>
    <row r="302" spans="1:31" hidden="1" x14ac:dyDescent="0.25">
      <c r="A302" t="s">
        <v>450</v>
      </c>
      <c r="B302" t="s">
        <v>449</v>
      </c>
      <c r="C302">
        <v>1</v>
      </c>
      <c r="D302">
        <v>0</v>
      </c>
      <c r="E302" t="s">
        <v>44</v>
      </c>
      <c r="G302" t="s">
        <v>33</v>
      </c>
      <c r="H302" t="s">
        <v>34</v>
      </c>
      <c r="I302" s="5">
        <v>1</v>
      </c>
      <c r="J302" s="5">
        <v>2.5</v>
      </c>
      <c r="K302" s="5">
        <v>0</v>
      </c>
      <c r="L302" s="5">
        <v>1</v>
      </c>
      <c r="M302" t="s">
        <v>35</v>
      </c>
      <c r="N302" s="5">
        <v>1</v>
      </c>
      <c r="O302" t="s">
        <v>35</v>
      </c>
      <c r="P302" s="5" t="s">
        <v>36</v>
      </c>
      <c r="Q302" s="5">
        <v>40</v>
      </c>
      <c r="R302" s="5">
        <v>2025</v>
      </c>
      <c r="S302" s="5">
        <v>0</v>
      </c>
      <c r="T302" s="5">
        <v>0</v>
      </c>
      <c r="U302" s="5">
        <v>0</v>
      </c>
      <c r="V302" s="5">
        <v>0</v>
      </c>
      <c r="W302" t="s">
        <v>35</v>
      </c>
      <c r="X302" t="s">
        <v>35</v>
      </c>
      <c r="Y302" t="s">
        <v>35</v>
      </c>
      <c r="Z302" t="s">
        <v>35</v>
      </c>
      <c r="AA302" t="s">
        <v>35</v>
      </c>
      <c r="AB302" t="s">
        <v>35</v>
      </c>
      <c r="AC302" t="s">
        <v>35</v>
      </c>
      <c r="AD302" s="5">
        <v>0</v>
      </c>
      <c r="AE302" s="5">
        <v>0</v>
      </c>
    </row>
    <row r="303" spans="1:31" hidden="1" x14ac:dyDescent="0.25">
      <c r="A303" t="s">
        <v>451</v>
      </c>
      <c r="B303" t="s">
        <v>449</v>
      </c>
      <c r="C303">
        <v>2.7699999809265141</v>
      </c>
      <c r="D303">
        <v>0</v>
      </c>
      <c r="E303" t="s">
        <v>32</v>
      </c>
      <c r="G303" t="s">
        <v>33</v>
      </c>
      <c r="H303" t="s">
        <v>34</v>
      </c>
      <c r="I303" s="5">
        <v>1</v>
      </c>
      <c r="J303" s="5">
        <v>2.5</v>
      </c>
      <c r="K303" s="5">
        <v>0</v>
      </c>
      <c r="L303" s="5">
        <v>2.7699999809265141</v>
      </c>
      <c r="M303" t="s">
        <v>35</v>
      </c>
      <c r="N303" s="5">
        <v>2.7699999809265141</v>
      </c>
      <c r="O303" t="s">
        <v>35</v>
      </c>
      <c r="P303" s="5" t="s">
        <v>36</v>
      </c>
      <c r="Q303" s="5">
        <v>40</v>
      </c>
      <c r="R303" s="5">
        <v>2025</v>
      </c>
      <c r="S303" s="5">
        <v>0</v>
      </c>
      <c r="T303" s="5">
        <v>0</v>
      </c>
      <c r="U303" s="5">
        <v>0</v>
      </c>
      <c r="V303" s="5">
        <v>0</v>
      </c>
      <c r="W303" t="s">
        <v>35</v>
      </c>
      <c r="X303" t="s">
        <v>35</v>
      </c>
      <c r="Y303" t="s">
        <v>35</v>
      </c>
      <c r="Z303" t="s">
        <v>35</v>
      </c>
      <c r="AA303" t="s">
        <v>35</v>
      </c>
      <c r="AB303" t="s">
        <v>35</v>
      </c>
      <c r="AC303" t="s">
        <v>35</v>
      </c>
      <c r="AD303" s="5">
        <v>0</v>
      </c>
      <c r="AE303" s="5">
        <v>0</v>
      </c>
    </row>
    <row r="304" spans="1:31" hidden="1" x14ac:dyDescent="0.25">
      <c r="A304" t="s">
        <v>452</v>
      </c>
      <c r="B304" t="s">
        <v>453</v>
      </c>
      <c r="C304">
        <v>5.1700000762939453</v>
      </c>
      <c r="D304">
        <v>0</v>
      </c>
      <c r="E304" t="s">
        <v>71</v>
      </c>
      <c r="G304" t="s">
        <v>33</v>
      </c>
      <c r="H304" t="s">
        <v>34</v>
      </c>
      <c r="I304" s="5">
        <v>1</v>
      </c>
      <c r="J304" s="5">
        <v>2.5</v>
      </c>
      <c r="K304" s="5">
        <v>0</v>
      </c>
      <c r="L304" s="5">
        <v>5.1700000762939453</v>
      </c>
      <c r="M304" t="s">
        <v>35</v>
      </c>
      <c r="N304" s="5">
        <v>5.1700000762939453</v>
      </c>
      <c r="O304" t="s">
        <v>35</v>
      </c>
      <c r="P304" s="5" t="s">
        <v>36</v>
      </c>
      <c r="Q304" s="5">
        <v>40</v>
      </c>
      <c r="R304" s="5">
        <v>2025</v>
      </c>
      <c r="S304" s="5">
        <v>0</v>
      </c>
      <c r="T304" s="5">
        <v>0</v>
      </c>
      <c r="U304" s="5">
        <v>0</v>
      </c>
      <c r="V304" s="5">
        <v>0</v>
      </c>
      <c r="W304" t="s">
        <v>35</v>
      </c>
      <c r="X304" t="s">
        <v>35</v>
      </c>
      <c r="Y304" t="s">
        <v>35</v>
      </c>
      <c r="Z304" t="s">
        <v>35</v>
      </c>
      <c r="AA304" t="s">
        <v>35</v>
      </c>
      <c r="AB304" t="s">
        <v>35</v>
      </c>
      <c r="AC304" t="s">
        <v>35</v>
      </c>
      <c r="AD304" s="5">
        <v>0</v>
      </c>
      <c r="AE304" s="5">
        <v>0</v>
      </c>
    </row>
    <row r="305" spans="1:31" hidden="1" x14ac:dyDescent="0.25">
      <c r="A305" t="s">
        <v>454</v>
      </c>
      <c r="B305" t="s">
        <v>453</v>
      </c>
      <c r="C305">
        <v>2.059999942779541</v>
      </c>
      <c r="D305">
        <v>0</v>
      </c>
      <c r="E305" t="s">
        <v>32</v>
      </c>
      <c r="G305" t="s">
        <v>33</v>
      </c>
      <c r="H305" t="s">
        <v>34</v>
      </c>
      <c r="I305" s="5">
        <v>1</v>
      </c>
      <c r="J305" s="5">
        <v>2.5</v>
      </c>
      <c r="K305" s="5">
        <v>0</v>
      </c>
      <c r="L305" s="5">
        <v>2.059999942779541</v>
      </c>
      <c r="M305" t="s">
        <v>35</v>
      </c>
      <c r="N305" s="5">
        <v>2.059999942779541</v>
      </c>
      <c r="O305" t="s">
        <v>35</v>
      </c>
      <c r="P305" s="5" t="s">
        <v>36</v>
      </c>
      <c r="Q305" s="5">
        <v>40</v>
      </c>
      <c r="R305" s="5">
        <v>2025</v>
      </c>
      <c r="S305" s="5">
        <v>0</v>
      </c>
      <c r="T305" s="5">
        <v>0</v>
      </c>
      <c r="U305" s="5">
        <v>0</v>
      </c>
      <c r="V305" s="5">
        <v>0</v>
      </c>
      <c r="W305" t="s">
        <v>35</v>
      </c>
      <c r="X305" t="s">
        <v>35</v>
      </c>
      <c r="Y305" t="s">
        <v>35</v>
      </c>
      <c r="Z305" t="s">
        <v>35</v>
      </c>
      <c r="AA305" t="s">
        <v>35</v>
      </c>
      <c r="AB305" t="s">
        <v>35</v>
      </c>
      <c r="AC305" t="s">
        <v>35</v>
      </c>
      <c r="AD305" s="5">
        <v>0</v>
      </c>
      <c r="AE305" s="5">
        <v>0</v>
      </c>
    </row>
    <row r="306" spans="1:31" hidden="1" x14ac:dyDescent="0.25">
      <c r="A306" t="s">
        <v>455</v>
      </c>
      <c r="B306" t="s">
        <v>453</v>
      </c>
      <c r="C306">
        <v>1.070000052452087</v>
      </c>
      <c r="D306">
        <v>0</v>
      </c>
      <c r="E306" t="s">
        <v>38</v>
      </c>
      <c r="G306" t="s">
        <v>33</v>
      </c>
      <c r="H306" t="s">
        <v>34</v>
      </c>
      <c r="I306" s="5">
        <v>1</v>
      </c>
      <c r="J306" s="5">
        <v>2.5</v>
      </c>
      <c r="K306" s="5">
        <v>0</v>
      </c>
      <c r="L306" s="5">
        <v>1.070000052452087</v>
      </c>
      <c r="M306" t="s">
        <v>35</v>
      </c>
      <c r="N306" s="5">
        <v>1.070000052452087</v>
      </c>
      <c r="O306" t="s">
        <v>35</v>
      </c>
      <c r="P306" s="5" t="s">
        <v>36</v>
      </c>
      <c r="Q306" s="5">
        <v>40</v>
      </c>
      <c r="R306" s="5">
        <v>2025</v>
      </c>
      <c r="S306" s="5">
        <v>0</v>
      </c>
      <c r="T306" s="5">
        <v>0</v>
      </c>
      <c r="U306" s="5">
        <v>0</v>
      </c>
      <c r="V306" s="5">
        <v>0</v>
      </c>
      <c r="W306" t="s">
        <v>35</v>
      </c>
      <c r="X306" t="s">
        <v>35</v>
      </c>
      <c r="Y306" t="s">
        <v>35</v>
      </c>
      <c r="Z306" t="s">
        <v>35</v>
      </c>
      <c r="AA306" t="s">
        <v>35</v>
      </c>
      <c r="AB306" t="s">
        <v>35</v>
      </c>
      <c r="AC306" t="s">
        <v>35</v>
      </c>
      <c r="AD306" s="5">
        <v>0</v>
      </c>
      <c r="AE306" s="5">
        <v>0</v>
      </c>
    </row>
    <row r="307" spans="1:31" hidden="1" x14ac:dyDescent="0.25">
      <c r="A307" t="s">
        <v>456</v>
      </c>
      <c r="B307" t="s">
        <v>457</v>
      </c>
      <c r="C307">
        <v>21.229999542236332</v>
      </c>
      <c r="D307">
        <v>0</v>
      </c>
      <c r="E307" t="s">
        <v>71</v>
      </c>
      <c r="G307" t="s">
        <v>33</v>
      </c>
      <c r="H307" t="s">
        <v>34</v>
      </c>
      <c r="I307" s="5">
        <v>1</v>
      </c>
      <c r="J307" s="5">
        <v>2.5</v>
      </c>
      <c r="K307" s="5">
        <v>0</v>
      </c>
      <c r="L307" s="5">
        <v>21.229999542236332</v>
      </c>
      <c r="M307" t="s">
        <v>35</v>
      </c>
      <c r="N307" s="5">
        <v>21.229999542236332</v>
      </c>
      <c r="O307" t="s">
        <v>35</v>
      </c>
      <c r="P307" s="5" t="s">
        <v>36</v>
      </c>
      <c r="Q307" s="5">
        <v>40</v>
      </c>
      <c r="R307" s="5">
        <v>2025</v>
      </c>
      <c r="S307" s="5">
        <v>0</v>
      </c>
      <c r="T307" s="5">
        <v>0</v>
      </c>
      <c r="U307" s="5">
        <v>0</v>
      </c>
      <c r="V307" s="5">
        <v>0</v>
      </c>
      <c r="W307" t="s">
        <v>35</v>
      </c>
      <c r="X307" t="s">
        <v>35</v>
      </c>
      <c r="Y307" t="s">
        <v>35</v>
      </c>
      <c r="Z307" t="s">
        <v>35</v>
      </c>
      <c r="AA307" t="s">
        <v>35</v>
      </c>
      <c r="AB307" t="s">
        <v>35</v>
      </c>
      <c r="AC307" t="s">
        <v>35</v>
      </c>
      <c r="AD307" s="5">
        <v>0</v>
      </c>
      <c r="AE307" s="5">
        <v>0</v>
      </c>
    </row>
    <row r="308" spans="1:31" hidden="1" x14ac:dyDescent="0.25">
      <c r="A308" t="s">
        <v>458</v>
      </c>
      <c r="B308" t="s">
        <v>457</v>
      </c>
      <c r="C308">
        <v>9.9999997764825821E-3</v>
      </c>
      <c r="D308">
        <v>0</v>
      </c>
      <c r="E308" t="s">
        <v>38</v>
      </c>
      <c r="G308" t="s">
        <v>33</v>
      </c>
      <c r="H308" t="s">
        <v>34</v>
      </c>
      <c r="I308" s="5">
        <v>1</v>
      </c>
      <c r="J308" s="5">
        <v>2.5</v>
      </c>
      <c r="K308" s="5">
        <v>0</v>
      </c>
      <c r="L308" s="5">
        <v>9.9999997764825821E-3</v>
      </c>
      <c r="M308" t="s">
        <v>35</v>
      </c>
      <c r="N308" s="5">
        <v>9.9999997764825821E-3</v>
      </c>
      <c r="O308" t="s">
        <v>35</v>
      </c>
      <c r="P308" s="5" t="s">
        <v>36</v>
      </c>
      <c r="Q308" s="5">
        <v>40</v>
      </c>
      <c r="R308" s="5">
        <v>2025</v>
      </c>
      <c r="S308" s="5">
        <v>0</v>
      </c>
      <c r="T308" s="5">
        <v>0</v>
      </c>
      <c r="U308" s="5">
        <v>0</v>
      </c>
      <c r="V308" s="5">
        <v>0</v>
      </c>
      <c r="W308" t="s">
        <v>35</v>
      </c>
      <c r="X308" t="s">
        <v>35</v>
      </c>
      <c r="Y308" t="s">
        <v>35</v>
      </c>
      <c r="Z308" t="s">
        <v>35</v>
      </c>
      <c r="AA308" t="s">
        <v>35</v>
      </c>
      <c r="AB308" t="s">
        <v>35</v>
      </c>
      <c r="AC308" t="s">
        <v>35</v>
      </c>
      <c r="AD308" s="5">
        <v>0</v>
      </c>
      <c r="AE308" s="5">
        <v>0</v>
      </c>
    </row>
    <row r="309" spans="1:31" hidden="1" x14ac:dyDescent="0.25">
      <c r="A309" t="s">
        <v>459</v>
      </c>
      <c r="B309" t="s">
        <v>457</v>
      </c>
      <c r="C309">
        <v>4.4000000953674316</v>
      </c>
      <c r="D309">
        <v>0</v>
      </c>
      <c r="E309" t="s">
        <v>38</v>
      </c>
      <c r="G309" t="s">
        <v>33</v>
      </c>
      <c r="H309" t="s">
        <v>34</v>
      </c>
      <c r="I309" s="5">
        <v>1</v>
      </c>
      <c r="J309" s="5">
        <v>2.5</v>
      </c>
      <c r="K309" s="5">
        <v>0</v>
      </c>
      <c r="L309" s="5">
        <v>4.4000000953674316</v>
      </c>
      <c r="M309" t="s">
        <v>35</v>
      </c>
      <c r="N309" s="5">
        <v>4.4000000953674316</v>
      </c>
      <c r="O309" t="s">
        <v>35</v>
      </c>
      <c r="P309" s="5" t="s">
        <v>36</v>
      </c>
      <c r="Q309" s="5">
        <v>40</v>
      </c>
      <c r="R309" s="5">
        <v>2025</v>
      </c>
      <c r="S309" s="5">
        <v>0</v>
      </c>
      <c r="T309" s="5">
        <v>0</v>
      </c>
      <c r="U309" s="5">
        <v>0</v>
      </c>
      <c r="V309" s="5">
        <v>0</v>
      </c>
      <c r="W309" t="s">
        <v>35</v>
      </c>
      <c r="X309" t="s">
        <v>35</v>
      </c>
      <c r="Y309" t="s">
        <v>35</v>
      </c>
      <c r="Z309" t="s">
        <v>35</v>
      </c>
      <c r="AA309" t="s">
        <v>35</v>
      </c>
      <c r="AB309" t="s">
        <v>35</v>
      </c>
      <c r="AC309" t="s">
        <v>35</v>
      </c>
      <c r="AD309" s="5">
        <v>0</v>
      </c>
      <c r="AE309" s="5">
        <v>0</v>
      </c>
    </row>
    <row r="310" spans="1:31" hidden="1" x14ac:dyDescent="0.25">
      <c r="A310" t="s">
        <v>460</v>
      </c>
      <c r="B310" t="s">
        <v>461</v>
      </c>
      <c r="C310">
        <v>19.979999542236332</v>
      </c>
      <c r="D310">
        <v>0</v>
      </c>
      <c r="E310" t="s">
        <v>71</v>
      </c>
      <c r="G310" t="s">
        <v>33</v>
      </c>
      <c r="H310" t="s">
        <v>34</v>
      </c>
      <c r="I310" s="5">
        <v>1</v>
      </c>
      <c r="J310" s="5">
        <v>2.5</v>
      </c>
      <c r="K310" s="5">
        <v>0</v>
      </c>
      <c r="L310" s="5">
        <v>19.979999542236332</v>
      </c>
      <c r="M310" t="s">
        <v>35</v>
      </c>
      <c r="N310" s="5">
        <v>19.979999542236332</v>
      </c>
      <c r="O310" t="s">
        <v>35</v>
      </c>
      <c r="P310" s="5" t="s">
        <v>36</v>
      </c>
      <c r="Q310" s="5">
        <v>40</v>
      </c>
      <c r="R310" s="5">
        <v>2025</v>
      </c>
      <c r="S310" s="5">
        <v>0</v>
      </c>
      <c r="T310" s="5">
        <v>0</v>
      </c>
      <c r="U310" s="5">
        <v>0</v>
      </c>
      <c r="V310" s="5">
        <v>0</v>
      </c>
      <c r="W310" t="s">
        <v>35</v>
      </c>
      <c r="X310" t="s">
        <v>35</v>
      </c>
      <c r="Y310" t="s">
        <v>35</v>
      </c>
      <c r="Z310" t="s">
        <v>35</v>
      </c>
      <c r="AA310" t="s">
        <v>35</v>
      </c>
      <c r="AB310" t="s">
        <v>35</v>
      </c>
      <c r="AC310" t="s">
        <v>35</v>
      </c>
      <c r="AD310" s="5">
        <v>0</v>
      </c>
      <c r="AE310" s="5">
        <v>0</v>
      </c>
    </row>
    <row r="311" spans="1:31" hidden="1" x14ac:dyDescent="0.25">
      <c r="A311" t="s">
        <v>462</v>
      </c>
      <c r="B311" t="s">
        <v>461</v>
      </c>
      <c r="C311">
        <v>20.260000228881839</v>
      </c>
      <c r="D311">
        <v>0</v>
      </c>
      <c r="E311" t="s">
        <v>32</v>
      </c>
      <c r="G311" t="s">
        <v>33</v>
      </c>
      <c r="H311" t="s">
        <v>34</v>
      </c>
      <c r="I311" s="5">
        <v>1</v>
      </c>
      <c r="J311" s="5">
        <v>2.5</v>
      </c>
      <c r="K311" s="5">
        <v>0</v>
      </c>
      <c r="L311" s="5">
        <v>20.260000228881839</v>
      </c>
      <c r="M311" t="s">
        <v>35</v>
      </c>
      <c r="N311" s="5">
        <v>20.260000228881839</v>
      </c>
      <c r="O311" t="s">
        <v>35</v>
      </c>
      <c r="P311" s="5" t="s">
        <v>36</v>
      </c>
      <c r="Q311" s="5">
        <v>40</v>
      </c>
      <c r="R311" s="5">
        <v>2025</v>
      </c>
      <c r="S311" s="5">
        <v>0</v>
      </c>
      <c r="T311" s="5">
        <v>0</v>
      </c>
      <c r="U311" s="5">
        <v>0</v>
      </c>
      <c r="V311" s="5">
        <v>0</v>
      </c>
      <c r="W311" t="s">
        <v>35</v>
      </c>
      <c r="X311" t="s">
        <v>35</v>
      </c>
      <c r="Y311" t="s">
        <v>35</v>
      </c>
      <c r="Z311" t="s">
        <v>35</v>
      </c>
      <c r="AA311" t="s">
        <v>35</v>
      </c>
      <c r="AB311" t="s">
        <v>35</v>
      </c>
      <c r="AC311" t="s">
        <v>35</v>
      </c>
      <c r="AD311" s="5">
        <v>0</v>
      </c>
      <c r="AE311" s="5">
        <v>0</v>
      </c>
    </row>
    <row r="312" spans="1:31" hidden="1" x14ac:dyDescent="0.25">
      <c r="A312" t="s">
        <v>463</v>
      </c>
      <c r="B312" t="s">
        <v>461</v>
      </c>
      <c r="C312">
        <v>4.1399998664855957</v>
      </c>
      <c r="D312">
        <v>0</v>
      </c>
      <c r="E312" t="s">
        <v>38</v>
      </c>
      <c r="G312" t="s">
        <v>33</v>
      </c>
      <c r="H312" t="s">
        <v>34</v>
      </c>
      <c r="I312" s="5">
        <v>1</v>
      </c>
      <c r="J312" s="5">
        <v>2.5</v>
      </c>
      <c r="K312" s="5">
        <v>0</v>
      </c>
      <c r="L312" s="5">
        <v>4.1399998664855957</v>
      </c>
      <c r="M312" t="s">
        <v>35</v>
      </c>
      <c r="N312" s="5">
        <v>4.1399998664855957</v>
      </c>
      <c r="O312" t="s">
        <v>35</v>
      </c>
      <c r="P312" s="5" t="s">
        <v>36</v>
      </c>
      <c r="Q312" s="5">
        <v>40</v>
      </c>
      <c r="R312" s="5">
        <v>2025</v>
      </c>
      <c r="S312" s="5">
        <v>0</v>
      </c>
      <c r="T312" s="5">
        <v>0</v>
      </c>
      <c r="U312" s="5">
        <v>0</v>
      </c>
      <c r="V312" s="5">
        <v>0</v>
      </c>
      <c r="W312" t="s">
        <v>35</v>
      </c>
      <c r="X312" t="s">
        <v>35</v>
      </c>
      <c r="Y312" t="s">
        <v>35</v>
      </c>
      <c r="Z312" t="s">
        <v>35</v>
      </c>
      <c r="AA312" t="s">
        <v>35</v>
      </c>
      <c r="AB312" t="s">
        <v>35</v>
      </c>
      <c r="AC312" t="s">
        <v>35</v>
      </c>
      <c r="AD312" s="5">
        <v>0</v>
      </c>
      <c r="AE312" s="5">
        <v>0</v>
      </c>
    </row>
    <row r="313" spans="1:31" hidden="1" x14ac:dyDescent="0.25">
      <c r="A313" t="s">
        <v>464</v>
      </c>
      <c r="B313" t="s">
        <v>465</v>
      </c>
      <c r="C313">
        <v>17.94000244140625</v>
      </c>
      <c r="D313">
        <v>0</v>
      </c>
      <c r="E313" t="s">
        <v>71</v>
      </c>
      <c r="G313" t="s">
        <v>33</v>
      </c>
      <c r="H313" t="s">
        <v>34</v>
      </c>
      <c r="I313" s="5">
        <v>1</v>
      </c>
      <c r="J313" s="5">
        <v>2.5</v>
      </c>
      <c r="K313" s="5">
        <v>0</v>
      </c>
      <c r="L313" s="5">
        <v>17.94000244140625</v>
      </c>
      <c r="M313" t="s">
        <v>35</v>
      </c>
      <c r="N313" s="5">
        <v>17.94000244140625</v>
      </c>
      <c r="O313" t="s">
        <v>35</v>
      </c>
      <c r="P313" s="5" t="s">
        <v>36</v>
      </c>
      <c r="Q313" s="5">
        <v>40</v>
      </c>
      <c r="R313" s="5">
        <v>2025</v>
      </c>
      <c r="S313" s="5">
        <v>0</v>
      </c>
      <c r="T313" s="5">
        <v>0</v>
      </c>
      <c r="U313" s="5">
        <v>0</v>
      </c>
      <c r="V313" s="5">
        <v>0</v>
      </c>
      <c r="W313" t="s">
        <v>35</v>
      </c>
      <c r="X313" t="s">
        <v>35</v>
      </c>
      <c r="Y313" t="s">
        <v>35</v>
      </c>
      <c r="Z313" t="s">
        <v>35</v>
      </c>
      <c r="AA313" t="s">
        <v>35</v>
      </c>
      <c r="AB313" t="s">
        <v>35</v>
      </c>
      <c r="AC313" t="s">
        <v>35</v>
      </c>
      <c r="AD313" s="5">
        <v>0</v>
      </c>
      <c r="AE313" s="5">
        <v>0</v>
      </c>
    </row>
    <row r="314" spans="1:31" hidden="1" x14ac:dyDescent="0.25">
      <c r="A314" t="s">
        <v>466</v>
      </c>
      <c r="B314" t="s">
        <v>465</v>
      </c>
      <c r="C314">
        <v>0.92000007629394531</v>
      </c>
      <c r="D314">
        <v>0</v>
      </c>
      <c r="E314" t="s">
        <v>38</v>
      </c>
      <c r="G314" t="s">
        <v>33</v>
      </c>
      <c r="H314" t="s">
        <v>34</v>
      </c>
      <c r="I314" s="5">
        <v>1</v>
      </c>
      <c r="J314" s="5">
        <v>2.5</v>
      </c>
      <c r="K314" s="5">
        <v>0</v>
      </c>
      <c r="L314" s="5">
        <v>0.92000007629394531</v>
      </c>
      <c r="M314" t="s">
        <v>35</v>
      </c>
      <c r="N314" s="5">
        <v>0.92000007629394531</v>
      </c>
      <c r="O314" t="s">
        <v>35</v>
      </c>
      <c r="P314" s="5" t="s">
        <v>36</v>
      </c>
      <c r="Q314" s="5">
        <v>40</v>
      </c>
      <c r="R314" s="5">
        <v>2025</v>
      </c>
      <c r="S314" s="5">
        <v>0</v>
      </c>
      <c r="T314" s="5">
        <v>0</v>
      </c>
      <c r="U314" s="5">
        <v>0</v>
      </c>
      <c r="V314" s="5">
        <v>0</v>
      </c>
      <c r="W314" t="s">
        <v>35</v>
      </c>
      <c r="X314" t="s">
        <v>35</v>
      </c>
      <c r="Y314" t="s">
        <v>35</v>
      </c>
      <c r="Z314" t="s">
        <v>35</v>
      </c>
      <c r="AA314" t="s">
        <v>35</v>
      </c>
      <c r="AB314" t="s">
        <v>35</v>
      </c>
      <c r="AC314" t="s">
        <v>35</v>
      </c>
      <c r="AD314" s="5">
        <v>0</v>
      </c>
      <c r="AE314" s="5">
        <v>0</v>
      </c>
    </row>
    <row r="315" spans="1:31" hidden="1" x14ac:dyDescent="0.25">
      <c r="A315" t="s">
        <v>467</v>
      </c>
      <c r="B315" t="s">
        <v>465</v>
      </c>
      <c r="C315">
        <v>3.720000028610229</v>
      </c>
      <c r="D315">
        <v>0</v>
      </c>
      <c r="E315" t="s">
        <v>38</v>
      </c>
      <c r="G315" t="s">
        <v>33</v>
      </c>
      <c r="H315" t="s">
        <v>34</v>
      </c>
      <c r="I315" s="5">
        <v>1</v>
      </c>
      <c r="J315" s="5">
        <v>2.5</v>
      </c>
      <c r="K315" s="5">
        <v>0</v>
      </c>
      <c r="L315" s="5">
        <v>3.720000028610229</v>
      </c>
      <c r="M315" t="s">
        <v>35</v>
      </c>
      <c r="N315" s="5">
        <v>3.720000028610229</v>
      </c>
      <c r="O315" t="s">
        <v>35</v>
      </c>
      <c r="P315" s="5" t="s">
        <v>36</v>
      </c>
      <c r="Q315" s="5">
        <v>40</v>
      </c>
      <c r="R315" s="5">
        <v>2025</v>
      </c>
      <c r="S315" s="5">
        <v>0</v>
      </c>
      <c r="T315" s="5">
        <v>0</v>
      </c>
      <c r="U315" s="5">
        <v>0</v>
      </c>
      <c r="V315" s="5">
        <v>0</v>
      </c>
      <c r="W315" t="s">
        <v>35</v>
      </c>
      <c r="X315" t="s">
        <v>35</v>
      </c>
      <c r="Y315" t="s">
        <v>35</v>
      </c>
      <c r="Z315" t="s">
        <v>35</v>
      </c>
      <c r="AA315" t="s">
        <v>35</v>
      </c>
      <c r="AB315" t="s">
        <v>35</v>
      </c>
      <c r="AC315" t="s">
        <v>35</v>
      </c>
      <c r="AD315" s="5">
        <v>0</v>
      </c>
      <c r="AE315" s="5">
        <v>0</v>
      </c>
    </row>
    <row r="316" spans="1:31" hidden="1" x14ac:dyDescent="0.25">
      <c r="A316" t="s">
        <v>468</v>
      </c>
      <c r="B316" t="s">
        <v>469</v>
      </c>
      <c r="C316">
        <v>40.060001373291023</v>
      </c>
      <c r="D316">
        <v>0</v>
      </c>
      <c r="E316" t="s">
        <v>71</v>
      </c>
      <c r="G316" t="s">
        <v>33</v>
      </c>
      <c r="H316" t="s">
        <v>34</v>
      </c>
      <c r="I316" s="5">
        <v>1</v>
      </c>
      <c r="J316" s="5">
        <v>2.5</v>
      </c>
      <c r="K316" s="5">
        <v>0</v>
      </c>
      <c r="L316" s="5">
        <v>40.060001373291023</v>
      </c>
      <c r="M316" t="s">
        <v>35</v>
      </c>
      <c r="N316" s="5">
        <v>40.060001373291023</v>
      </c>
      <c r="O316" t="s">
        <v>35</v>
      </c>
      <c r="P316" s="5" t="s">
        <v>36</v>
      </c>
      <c r="Q316" s="5">
        <v>40</v>
      </c>
      <c r="R316" s="5">
        <v>2025</v>
      </c>
      <c r="S316" s="5">
        <v>0</v>
      </c>
      <c r="T316" s="5">
        <v>0</v>
      </c>
      <c r="U316" s="5">
        <v>0</v>
      </c>
      <c r="V316" s="5">
        <v>0</v>
      </c>
      <c r="W316" t="s">
        <v>35</v>
      </c>
      <c r="X316" t="s">
        <v>35</v>
      </c>
      <c r="Y316" t="s">
        <v>35</v>
      </c>
      <c r="Z316" t="s">
        <v>35</v>
      </c>
      <c r="AA316" t="s">
        <v>35</v>
      </c>
      <c r="AB316" t="s">
        <v>35</v>
      </c>
      <c r="AC316" t="s">
        <v>35</v>
      </c>
      <c r="AD316" s="5">
        <v>0</v>
      </c>
      <c r="AE316" s="5">
        <v>0</v>
      </c>
    </row>
    <row r="317" spans="1:31" hidden="1" x14ac:dyDescent="0.25">
      <c r="A317" t="s">
        <v>470</v>
      </c>
      <c r="B317" t="s">
        <v>469</v>
      </c>
      <c r="C317">
        <v>0.27000001072883612</v>
      </c>
      <c r="D317">
        <v>0</v>
      </c>
      <c r="E317" t="s">
        <v>32</v>
      </c>
      <c r="G317" t="s">
        <v>33</v>
      </c>
      <c r="H317" t="s">
        <v>34</v>
      </c>
      <c r="I317" s="5">
        <v>1</v>
      </c>
      <c r="J317" s="5">
        <v>2.5</v>
      </c>
      <c r="K317" s="5">
        <v>0</v>
      </c>
      <c r="L317" s="5">
        <v>0.27000001072883612</v>
      </c>
      <c r="M317" t="s">
        <v>35</v>
      </c>
      <c r="N317" s="5">
        <v>0.27000001072883612</v>
      </c>
      <c r="O317" t="s">
        <v>35</v>
      </c>
      <c r="P317" s="5" t="s">
        <v>36</v>
      </c>
      <c r="Q317" s="5">
        <v>40</v>
      </c>
      <c r="R317" s="5">
        <v>2025</v>
      </c>
      <c r="S317" s="5">
        <v>0</v>
      </c>
      <c r="T317" s="5">
        <v>0</v>
      </c>
      <c r="U317" s="5">
        <v>0</v>
      </c>
      <c r="V317" s="5">
        <v>0</v>
      </c>
      <c r="W317" t="s">
        <v>35</v>
      </c>
      <c r="X317" t="s">
        <v>35</v>
      </c>
      <c r="Y317" t="s">
        <v>35</v>
      </c>
      <c r="Z317" t="s">
        <v>35</v>
      </c>
      <c r="AA317" t="s">
        <v>35</v>
      </c>
      <c r="AB317" t="s">
        <v>35</v>
      </c>
      <c r="AC317" t="s">
        <v>35</v>
      </c>
      <c r="AD317" s="5">
        <v>0</v>
      </c>
      <c r="AE317" s="5">
        <v>0</v>
      </c>
    </row>
    <row r="318" spans="1:31" hidden="1" x14ac:dyDescent="0.25">
      <c r="A318" t="s">
        <v>471</v>
      </c>
      <c r="B318" t="s">
        <v>469</v>
      </c>
      <c r="C318">
        <v>6.9099998474121094</v>
      </c>
      <c r="D318">
        <v>0</v>
      </c>
      <c r="E318" t="s">
        <v>38</v>
      </c>
      <c r="G318" t="s">
        <v>33</v>
      </c>
      <c r="H318" t="s">
        <v>34</v>
      </c>
      <c r="I318" s="5">
        <v>1</v>
      </c>
      <c r="J318" s="5">
        <v>2.5</v>
      </c>
      <c r="K318" s="5">
        <v>0</v>
      </c>
      <c r="L318" s="5">
        <v>6.9099998474121094</v>
      </c>
      <c r="M318" t="s">
        <v>35</v>
      </c>
      <c r="N318" s="5">
        <v>6.9099998474121094</v>
      </c>
      <c r="O318" t="s">
        <v>35</v>
      </c>
      <c r="P318" s="5" t="s">
        <v>36</v>
      </c>
      <c r="Q318" s="5">
        <v>40</v>
      </c>
      <c r="R318" s="5">
        <v>2025</v>
      </c>
      <c r="S318" s="5">
        <v>0</v>
      </c>
      <c r="T318" s="5">
        <v>0</v>
      </c>
      <c r="U318" s="5">
        <v>0</v>
      </c>
      <c r="V318" s="5">
        <v>0</v>
      </c>
      <c r="W318" t="s">
        <v>35</v>
      </c>
      <c r="X318" t="s">
        <v>35</v>
      </c>
      <c r="Y318" t="s">
        <v>35</v>
      </c>
      <c r="Z318" t="s">
        <v>35</v>
      </c>
      <c r="AA318" t="s">
        <v>35</v>
      </c>
      <c r="AB318" t="s">
        <v>35</v>
      </c>
      <c r="AC318" t="s">
        <v>35</v>
      </c>
      <c r="AD318" s="5">
        <v>0</v>
      </c>
      <c r="AE318" s="5">
        <v>0</v>
      </c>
    </row>
    <row r="319" spans="1:31" hidden="1" x14ac:dyDescent="0.25">
      <c r="A319" t="s">
        <v>472</v>
      </c>
      <c r="B319" t="s">
        <v>469</v>
      </c>
      <c r="C319">
        <v>8.3000001907348633</v>
      </c>
      <c r="D319">
        <v>0</v>
      </c>
      <c r="E319" t="s">
        <v>38</v>
      </c>
      <c r="G319" t="s">
        <v>33</v>
      </c>
      <c r="H319" t="s">
        <v>34</v>
      </c>
      <c r="I319" s="5">
        <v>1</v>
      </c>
      <c r="J319" s="5">
        <v>2.5</v>
      </c>
      <c r="K319" s="5">
        <v>0</v>
      </c>
      <c r="L319" s="5">
        <v>8.3000001907348633</v>
      </c>
      <c r="M319" t="s">
        <v>35</v>
      </c>
      <c r="N319" s="5">
        <v>8.3000001907348633</v>
      </c>
      <c r="O319" t="s">
        <v>35</v>
      </c>
      <c r="P319" s="5" t="s">
        <v>36</v>
      </c>
      <c r="Q319" s="5">
        <v>40</v>
      </c>
      <c r="R319" s="5">
        <v>2025</v>
      </c>
      <c r="S319" s="5">
        <v>0</v>
      </c>
      <c r="T319" s="5">
        <v>0</v>
      </c>
      <c r="U319" s="5">
        <v>0</v>
      </c>
      <c r="V319" s="5">
        <v>0</v>
      </c>
      <c r="W319" t="s">
        <v>35</v>
      </c>
      <c r="X319" t="s">
        <v>35</v>
      </c>
      <c r="Y319" t="s">
        <v>35</v>
      </c>
      <c r="Z319" t="s">
        <v>35</v>
      </c>
      <c r="AA319" t="s">
        <v>35</v>
      </c>
      <c r="AB319" t="s">
        <v>35</v>
      </c>
      <c r="AC319" t="s">
        <v>35</v>
      </c>
      <c r="AD319" s="5">
        <v>0</v>
      </c>
      <c r="AE319" s="5">
        <v>0</v>
      </c>
    </row>
    <row r="320" spans="1:31" hidden="1" x14ac:dyDescent="0.25">
      <c r="A320" t="s">
        <v>473</v>
      </c>
      <c r="B320" t="s">
        <v>474</v>
      </c>
      <c r="C320">
        <v>33.94000244140625</v>
      </c>
      <c r="D320">
        <v>0</v>
      </c>
      <c r="E320" t="s">
        <v>71</v>
      </c>
      <c r="G320" t="s">
        <v>33</v>
      </c>
      <c r="H320" t="s">
        <v>34</v>
      </c>
      <c r="I320" s="5">
        <v>1</v>
      </c>
      <c r="J320" s="5">
        <v>2.5</v>
      </c>
      <c r="K320" s="5">
        <v>0</v>
      </c>
      <c r="L320" s="5">
        <v>33.94000244140625</v>
      </c>
      <c r="M320" t="s">
        <v>35</v>
      </c>
      <c r="N320" s="5">
        <v>33.94000244140625</v>
      </c>
      <c r="O320" t="s">
        <v>35</v>
      </c>
      <c r="P320" s="5" t="s">
        <v>36</v>
      </c>
      <c r="Q320" s="5">
        <v>40</v>
      </c>
      <c r="R320" s="5">
        <v>2025</v>
      </c>
      <c r="S320" s="5">
        <v>0</v>
      </c>
      <c r="T320" s="5">
        <v>0</v>
      </c>
      <c r="U320" s="5">
        <v>0</v>
      </c>
      <c r="V320" s="5">
        <v>0</v>
      </c>
      <c r="W320" t="s">
        <v>35</v>
      </c>
      <c r="X320" t="s">
        <v>35</v>
      </c>
      <c r="Y320" t="s">
        <v>35</v>
      </c>
      <c r="Z320" t="s">
        <v>35</v>
      </c>
      <c r="AA320" t="s">
        <v>35</v>
      </c>
      <c r="AB320" t="s">
        <v>35</v>
      </c>
      <c r="AC320" t="s">
        <v>35</v>
      </c>
      <c r="AD320" s="5">
        <v>0</v>
      </c>
      <c r="AE320" s="5">
        <v>0</v>
      </c>
    </row>
    <row r="321" spans="1:31" hidden="1" x14ac:dyDescent="0.25">
      <c r="A321" t="s">
        <v>475</v>
      </c>
      <c r="B321" t="s">
        <v>474</v>
      </c>
      <c r="C321">
        <v>1.4513852596282959</v>
      </c>
      <c r="D321">
        <v>0</v>
      </c>
      <c r="E321" t="s">
        <v>123</v>
      </c>
      <c r="G321" t="s">
        <v>33</v>
      </c>
      <c r="H321" t="s">
        <v>34</v>
      </c>
      <c r="I321" s="5">
        <v>1</v>
      </c>
      <c r="J321" s="5">
        <v>2.5</v>
      </c>
      <c r="K321" s="5">
        <v>0</v>
      </c>
      <c r="L321" s="5">
        <v>1.4513852596282959</v>
      </c>
      <c r="M321" t="s">
        <v>35</v>
      </c>
      <c r="N321" s="5">
        <v>1.4513852596282959</v>
      </c>
      <c r="O321" t="s">
        <v>35</v>
      </c>
      <c r="P321" s="5" t="s">
        <v>36</v>
      </c>
      <c r="Q321" s="5">
        <v>40</v>
      </c>
      <c r="R321" s="5">
        <v>2025</v>
      </c>
      <c r="S321" s="5">
        <v>0</v>
      </c>
      <c r="T321" s="5">
        <v>0</v>
      </c>
      <c r="U321" s="5">
        <v>0</v>
      </c>
      <c r="V321" s="5">
        <v>0</v>
      </c>
      <c r="W321" t="s">
        <v>35</v>
      </c>
      <c r="X321" t="s">
        <v>35</v>
      </c>
      <c r="Y321" t="s">
        <v>35</v>
      </c>
      <c r="Z321" t="s">
        <v>35</v>
      </c>
      <c r="AA321" t="s">
        <v>35</v>
      </c>
      <c r="AB321" t="s">
        <v>35</v>
      </c>
      <c r="AC321" t="s">
        <v>35</v>
      </c>
      <c r="AD321" s="5">
        <v>0</v>
      </c>
      <c r="AE321" s="5">
        <v>0</v>
      </c>
    </row>
    <row r="322" spans="1:31" hidden="1" x14ac:dyDescent="0.25">
      <c r="A322" t="s">
        <v>476</v>
      </c>
      <c r="B322" t="s">
        <v>474</v>
      </c>
      <c r="C322">
        <v>1.9999999552965161E-2</v>
      </c>
      <c r="D322">
        <v>0</v>
      </c>
      <c r="E322" t="s">
        <v>32</v>
      </c>
      <c r="G322" t="s">
        <v>33</v>
      </c>
      <c r="H322" t="s">
        <v>34</v>
      </c>
      <c r="I322" s="5">
        <v>1</v>
      </c>
      <c r="J322" s="5">
        <v>2.5</v>
      </c>
      <c r="K322" s="5">
        <v>0</v>
      </c>
      <c r="L322" s="5">
        <v>1.9999999552965161E-2</v>
      </c>
      <c r="M322" t="s">
        <v>35</v>
      </c>
      <c r="N322" s="5">
        <v>1.9999999552965161E-2</v>
      </c>
      <c r="O322" t="s">
        <v>35</v>
      </c>
      <c r="P322" s="5" t="s">
        <v>36</v>
      </c>
      <c r="Q322" s="5">
        <v>40</v>
      </c>
      <c r="R322" s="5">
        <v>2025</v>
      </c>
      <c r="S322" s="5">
        <v>0</v>
      </c>
      <c r="T322" s="5">
        <v>0</v>
      </c>
      <c r="U322" s="5">
        <v>0</v>
      </c>
      <c r="V322" s="5">
        <v>0</v>
      </c>
      <c r="W322" t="s">
        <v>35</v>
      </c>
      <c r="X322" t="s">
        <v>35</v>
      </c>
      <c r="Y322" t="s">
        <v>35</v>
      </c>
      <c r="Z322" t="s">
        <v>35</v>
      </c>
      <c r="AA322" t="s">
        <v>35</v>
      </c>
      <c r="AB322" t="s">
        <v>35</v>
      </c>
      <c r="AC322" t="s">
        <v>35</v>
      </c>
      <c r="AD322" s="5">
        <v>0</v>
      </c>
      <c r="AE322" s="5">
        <v>0</v>
      </c>
    </row>
    <row r="323" spans="1:31" hidden="1" x14ac:dyDescent="0.25">
      <c r="A323" t="s">
        <v>477</v>
      </c>
      <c r="B323" t="s">
        <v>474</v>
      </c>
      <c r="C323">
        <v>7.0300006866455078</v>
      </c>
      <c r="D323">
        <v>0</v>
      </c>
      <c r="E323" t="s">
        <v>38</v>
      </c>
      <c r="G323" t="s">
        <v>33</v>
      </c>
      <c r="H323" t="s">
        <v>34</v>
      </c>
      <c r="I323" s="5">
        <v>1</v>
      </c>
      <c r="J323" s="5">
        <v>2.5</v>
      </c>
      <c r="K323" s="5">
        <v>0</v>
      </c>
      <c r="L323" s="5">
        <v>7.0300006866455078</v>
      </c>
      <c r="M323" t="s">
        <v>35</v>
      </c>
      <c r="N323" s="5">
        <v>7.0300006866455078</v>
      </c>
      <c r="O323" t="s">
        <v>35</v>
      </c>
      <c r="P323" s="5" t="s">
        <v>36</v>
      </c>
      <c r="Q323" s="5">
        <v>40</v>
      </c>
      <c r="R323" s="5">
        <v>2025</v>
      </c>
      <c r="S323" s="5">
        <v>0</v>
      </c>
      <c r="T323" s="5">
        <v>0</v>
      </c>
      <c r="U323" s="5">
        <v>0</v>
      </c>
      <c r="V323" s="5">
        <v>0</v>
      </c>
      <c r="W323" t="s">
        <v>35</v>
      </c>
      <c r="X323" t="s">
        <v>35</v>
      </c>
      <c r="Y323" t="s">
        <v>35</v>
      </c>
      <c r="Z323" t="s">
        <v>35</v>
      </c>
      <c r="AA323" t="s">
        <v>35</v>
      </c>
      <c r="AB323" t="s">
        <v>35</v>
      </c>
      <c r="AC323" t="s">
        <v>35</v>
      </c>
      <c r="AD323" s="5">
        <v>0</v>
      </c>
      <c r="AE323" s="5">
        <v>0</v>
      </c>
    </row>
    <row r="324" spans="1:31" hidden="1" x14ac:dyDescent="0.25">
      <c r="A324" t="s">
        <v>478</v>
      </c>
      <c r="B324" t="s">
        <v>479</v>
      </c>
      <c r="C324">
        <v>29.079999923706051</v>
      </c>
      <c r="D324">
        <v>0</v>
      </c>
      <c r="E324" t="s">
        <v>71</v>
      </c>
      <c r="G324" t="s">
        <v>33</v>
      </c>
      <c r="H324" t="s">
        <v>34</v>
      </c>
      <c r="I324" s="5">
        <v>1</v>
      </c>
      <c r="J324" s="5">
        <v>2.5</v>
      </c>
      <c r="K324" s="5">
        <v>0</v>
      </c>
      <c r="L324" s="5">
        <v>29.079999923706051</v>
      </c>
      <c r="M324" t="s">
        <v>35</v>
      </c>
      <c r="N324" s="5">
        <v>29.079999923706051</v>
      </c>
      <c r="O324" t="s">
        <v>35</v>
      </c>
      <c r="P324" s="5" t="s">
        <v>36</v>
      </c>
      <c r="Q324" s="5">
        <v>40</v>
      </c>
      <c r="R324" s="5">
        <v>2025</v>
      </c>
      <c r="S324" s="5">
        <v>0</v>
      </c>
      <c r="T324" s="5">
        <v>0</v>
      </c>
      <c r="U324" s="5">
        <v>0</v>
      </c>
      <c r="V324" s="5">
        <v>0</v>
      </c>
      <c r="W324" t="s">
        <v>35</v>
      </c>
      <c r="X324" t="s">
        <v>35</v>
      </c>
      <c r="Y324" t="s">
        <v>35</v>
      </c>
      <c r="Z324" t="s">
        <v>35</v>
      </c>
      <c r="AA324" t="s">
        <v>35</v>
      </c>
      <c r="AB324" t="s">
        <v>35</v>
      </c>
      <c r="AC324" t="s">
        <v>35</v>
      </c>
      <c r="AD324" s="5">
        <v>0</v>
      </c>
      <c r="AE324" s="5">
        <v>0</v>
      </c>
    </row>
    <row r="325" spans="1:31" hidden="1" x14ac:dyDescent="0.25">
      <c r="A325" t="s">
        <v>480</v>
      </c>
      <c r="B325" t="s">
        <v>479</v>
      </c>
      <c r="C325">
        <v>3.130000114440918</v>
      </c>
      <c r="D325">
        <v>0</v>
      </c>
      <c r="E325" t="s">
        <v>32</v>
      </c>
      <c r="G325" t="s">
        <v>33</v>
      </c>
      <c r="H325" t="s">
        <v>34</v>
      </c>
      <c r="I325" s="5">
        <v>1</v>
      </c>
      <c r="J325" s="5">
        <v>2.5</v>
      </c>
      <c r="K325" s="5">
        <v>0</v>
      </c>
      <c r="L325" s="5">
        <v>3.130000114440918</v>
      </c>
      <c r="M325" t="s">
        <v>35</v>
      </c>
      <c r="N325" s="5">
        <v>3.130000114440918</v>
      </c>
      <c r="O325" t="s">
        <v>35</v>
      </c>
      <c r="P325" s="5" t="s">
        <v>36</v>
      </c>
      <c r="Q325" s="5">
        <v>40</v>
      </c>
      <c r="R325" s="5">
        <v>2025</v>
      </c>
      <c r="S325" s="5">
        <v>0</v>
      </c>
      <c r="T325" s="5">
        <v>0</v>
      </c>
      <c r="U325" s="5">
        <v>0</v>
      </c>
      <c r="V325" s="5">
        <v>0</v>
      </c>
      <c r="W325" t="s">
        <v>35</v>
      </c>
      <c r="X325" t="s">
        <v>35</v>
      </c>
      <c r="Y325" t="s">
        <v>35</v>
      </c>
      <c r="Z325" t="s">
        <v>35</v>
      </c>
      <c r="AA325" t="s">
        <v>35</v>
      </c>
      <c r="AB325" t="s">
        <v>35</v>
      </c>
      <c r="AC325" t="s">
        <v>35</v>
      </c>
      <c r="AD325" s="5">
        <v>0</v>
      </c>
      <c r="AE325" s="5">
        <v>0</v>
      </c>
    </row>
    <row r="326" spans="1:31" hidden="1" x14ac:dyDescent="0.25">
      <c r="A326" t="s">
        <v>481</v>
      </c>
      <c r="B326" t="s">
        <v>479</v>
      </c>
      <c r="C326">
        <v>2.4300000667572021</v>
      </c>
      <c r="D326">
        <v>0</v>
      </c>
      <c r="E326" t="s">
        <v>38</v>
      </c>
      <c r="G326" t="s">
        <v>33</v>
      </c>
      <c r="H326" t="s">
        <v>34</v>
      </c>
      <c r="I326" s="5">
        <v>1</v>
      </c>
      <c r="J326" s="5">
        <v>2.5</v>
      </c>
      <c r="K326" s="5">
        <v>0</v>
      </c>
      <c r="L326" s="5">
        <v>2.4300000667572021</v>
      </c>
      <c r="M326" t="s">
        <v>35</v>
      </c>
      <c r="N326" s="5">
        <v>2.4300000667572021</v>
      </c>
      <c r="O326" t="s">
        <v>35</v>
      </c>
      <c r="P326" s="5" t="s">
        <v>36</v>
      </c>
      <c r="Q326" s="5">
        <v>40</v>
      </c>
      <c r="R326" s="5">
        <v>2025</v>
      </c>
      <c r="S326" s="5">
        <v>0</v>
      </c>
      <c r="T326" s="5">
        <v>0</v>
      </c>
      <c r="U326" s="5">
        <v>0</v>
      </c>
      <c r="V326" s="5">
        <v>0</v>
      </c>
      <c r="W326" t="s">
        <v>35</v>
      </c>
      <c r="X326" t="s">
        <v>35</v>
      </c>
      <c r="Y326" t="s">
        <v>35</v>
      </c>
      <c r="Z326" t="s">
        <v>35</v>
      </c>
      <c r="AA326" t="s">
        <v>35</v>
      </c>
      <c r="AB326" t="s">
        <v>35</v>
      </c>
      <c r="AC326" t="s">
        <v>35</v>
      </c>
      <c r="AD326" s="5">
        <v>0</v>
      </c>
      <c r="AE326" s="5">
        <v>0</v>
      </c>
    </row>
    <row r="327" spans="1:31" hidden="1" x14ac:dyDescent="0.25">
      <c r="A327" t="s">
        <v>482</v>
      </c>
      <c r="B327" t="s">
        <v>479</v>
      </c>
      <c r="C327">
        <v>6.0300002098083496</v>
      </c>
      <c r="D327">
        <v>0</v>
      </c>
      <c r="E327" t="s">
        <v>38</v>
      </c>
      <c r="G327" t="s">
        <v>33</v>
      </c>
      <c r="H327" t="s">
        <v>34</v>
      </c>
      <c r="I327" s="5">
        <v>1</v>
      </c>
      <c r="J327" s="5">
        <v>2.5</v>
      </c>
      <c r="K327" s="5">
        <v>0</v>
      </c>
      <c r="L327" s="5">
        <v>6.0300002098083496</v>
      </c>
      <c r="M327" t="s">
        <v>35</v>
      </c>
      <c r="N327" s="5">
        <v>6.0300002098083496</v>
      </c>
      <c r="O327" t="s">
        <v>35</v>
      </c>
      <c r="P327" s="5" t="s">
        <v>36</v>
      </c>
      <c r="Q327" s="5">
        <v>40</v>
      </c>
      <c r="R327" s="5">
        <v>2025</v>
      </c>
      <c r="S327" s="5">
        <v>0</v>
      </c>
      <c r="T327" s="5">
        <v>0</v>
      </c>
      <c r="U327" s="5">
        <v>0</v>
      </c>
      <c r="V327" s="5">
        <v>0</v>
      </c>
      <c r="W327" t="s">
        <v>35</v>
      </c>
      <c r="X327" t="s">
        <v>35</v>
      </c>
      <c r="Y327" t="s">
        <v>35</v>
      </c>
      <c r="Z327" t="s">
        <v>35</v>
      </c>
      <c r="AA327" t="s">
        <v>35</v>
      </c>
      <c r="AB327" t="s">
        <v>35</v>
      </c>
      <c r="AC327" t="s">
        <v>35</v>
      </c>
      <c r="AD327" s="5">
        <v>0</v>
      </c>
      <c r="AE327" s="5">
        <v>0</v>
      </c>
    </row>
    <row r="328" spans="1:31" hidden="1" x14ac:dyDescent="0.25">
      <c r="A328" t="s">
        <v>483</v>
      </c>
      <c r="B328" t="s">
        <v>484</v>
      </c>
      <c r="C328">
        <v>20.25</v>
      </c>
      <c r="D328">
        <v>0</v>
      </c>
      <c r="E328" t="s">
        <v>71</v>
      </c>
      <c r="G328" t="s">
        <v>33</v>
      </c>
      <c r="H328" t="s">
        <v>34</v>
      </c>
      <c r="I328" s="5">
        <v>1</v>
      </c>
      <c r="J328" s="5">
        <v>2.5</v>
      </c>
      <c r="K328" s="5">
        <v>0</v>
      </c>
      <c r="L328" s="5">
        <v>20.25</v>
      </c>
      <c r="M328" t="s">
        <v>35</v>
      </c>
      <c r="N328" s="5">
        <v>20.25</v>
      </c>
      <c r="O328" t="s">
        <v>35</v>
      </c>
      <c r="P328" s="5" t="s">
        <v>36</v>
      </c>
      <c r="Q328" s="5">
        <v>40</v>
      </c>
      <c r="R328" s="5">
        <v>2025</v>
      </c>
      <c r="S328" s="5">
        <v>0</v>
      </c>
      <c r="T328" s="5">
        <v>0</v>
      </c>
      <c r="U328" s="5">
        <v>0</v>
      </c>
      <c r="V328" s="5">
        <v>0</v>
      </c>
      <c r="W328" t="s">
        <v>35</v>
      </c>
      <c r="X328" t="s">
        <v>35</v>
      </c>
      <c r="Y328" t="s">
        <v>35</v>
      </c>
      <c r="Z328" t="s">
        <v>35</v>
      </c>
      <c r="AA328" t="s">
        <v>35</v>
      </c>
      <c r="AB328" t="s">
        <v>35</v>
      </c>
      <c r="AC328" t="s">
        <v>35</v>
      </c>
      <c r="AD328" s="5">
        <v>0</v>
      </c>
      <c r="AE328" s="5">
        <v>0</v>
      </c>
    </row>
    <row r="329" spans="1:31" hidden="1" x14ac:dyDescent="0.25">
      <c r="A329" t="s">
        <v>485</v>
      </c>
      <c r="B329" t="s">
        <v>484</v>
      </c>
      <c r="C329">
        <v>2.999999932944775E-2</v>
      </c>
      <c r="D329">
        <v>0</v>
      </c>
      <c r="E329" t="s">
        <v>38</v>
      </c>
      <c r="G329" t="s">
        <v>33</v>
      </c>
      <c r="H329" t="s">
        <v>34</v>
      </c>
      <c r="I329" s="5">
        <v>1</v>
      </c>
      <c r="J329" s="5">
        <v>2.5</v>
      </c>
      <c r="K329" s="5">
        <v>0</v>
      </c>
      <c r="L329" s="5">
        <v>2.999999932944775E-2</v>
      </c>
      <c r="M329" t="s">
        <v>35</v>
      </c>
      <c r="N329" s="5">
        <v>2.999999932944775E-2</v>
      </c>
      <c r="O329" t="s">
        <v>35</v>
      </c>
      <c r="P329" s="5" t="s">
        <v>36</v>
      </c>
      <c r="Q329" s="5">
        <v>40</v>
      </c>
      <c r="R329" s="5">
        <v>2025</v>
      </c>
      <c r="S329" s="5">
        <v>0</v>
      </c>
      <c r="T329" s="5">
        <v>0</v>
      </c>
      <c r="U329" s="5">
        <v>0</v>
      </c>
      <c r="V329" s="5">
        <v>0</v>
      </c>
      <c r="W329" t="s">
        <v>35</v>
      </c>
      <c r="X329" t="s">
        <v>35</v>
      </c>
      <c r="Y329" t="s">
        <v>35</v>
      </c>
      <c r="Z329" t="s">
        <v>35</v>
      </c>
      <c r="AA329" t="s">
        <v>35</v>
      </c>
      <c r="AB329" t="s">
        <v>35</v>
      </c>
      <c r="AC329" t="s">
        <v>35</v>
      </c>
      <c r="AD329" s="5">
        <v>0</v>
      </c>
      <c r="AE329" s="5">
        <v>0</v>
      </c>
    </row>
    <row r="330" spans="1:31" hidden="1" x14ac:dyDescent="0.25">
      <c r="A330" t="s">
        <v>486</v>
      </c>
      <c r="B330" t="s">
        <v>484</v>
      </c>
      <c r="C330">
        <v>4.1999998092651367</v>
      </c>
      <c r="D330">
        <v>0</v>
      </c>
      <c r="E330" t="s">
        <v>38</v>
      </c>
      <c r="G330" t="s">
        <v>33</v>
      </c>
      <c r="H330" t="s">
        <v>34</v>
      </c>
      <c r="I330" s="5">
        <v>1</v>
      </c>
      <c r="J330" s="5">
        <v>2.5</v>
      </c>
      <c r="K330" s="5">
        <v>0</v>
      </c>
      <c r="L330" s="5">
        <v>4.1999998092651367</v>
      </c>
      <c r="M330" t="s">
        <v>35</v>
      </c>
      <c r="N330" s="5">
        <v>4.1999998092651367</v>
      </c>
      <c r="O330" t="s">
        <v>35</v>
      </c>
      <c r="P330" s="5" t="s">
        <v>36</v>
      </c>
      <c r="Q330" s="5">
        <v>40</v>
      </c>
      <c r="R330" s="5">
        <v>2025</v>
      </c>
      <c r="S330" s="5">
        <v>0</v>
      </c>
      <c r="T330" s="5">
        <v>0</v>
      </c>
      <c r="U330" s="5">
        <v>0</v>
      </c>
      <c r="V330" s="5">
        <v>0</v>
      </c>
      <c r="W330" t="s">
        <v>35</v>
      </c>
      <c r="X330" t="s">
        <v>35</v>
      </c>
      <c r="Y330" t="s">
        <v>35</v>
      </c>
      <c r="Z330" t="s">
        <v>35</v>
      </c>
      <c r="AA330" t="s">
        <v>35</v>
      </c>
      <c r="AB330" t="s">
        <v>35</v>
      </c>
      <c r="AC330" t="s">
        <v>35</v>
      </c>
      <c r="AD330" s="5">
        <v>0</v>
      </c>
      <c r="AE330" s="5">
        <v>0</v>
      </c>
    </row>
    <row r="331" spans="1:31" hidden="1" x14ac:dyDescent="0.25">
      <c r="A331" t="s">
        <v>487</v>
      </c>
      <c r="B331" t="s">
        <v>488</v>
      </c>
      <c r="C331">
        <v>50.630001068115227</v>
      </c>
      <c r="D331">
        <v>0</v>
      </c>
      <c r="E331" t="s">
        <v>71</v>
      </c>
      <c r="G331" t="s">
        <v>33</v>
      </c>
      <c r="H331" t="s">
        <v>34</v>
      </c>
      <c r="I331" s="5">
        <v>1</v>
      </c>
      <c r="J331" s="5">
        <v>2.5</v>
      </c>
      <c r="K331" s="5">
        <v>0</v>
      </c>
      <c r="L331" s="5">
        <v>50.630001068115227</v>
      </c>
      <c r="M331" t="s">
        <v>35</v>
      </c>
      <c r="N331" s="5">
        <v>50.630001068115227</v>
      </c>
      <c r="O331" t="s">
        <v>35</v>
      </c>
      <c r="P331" s="5" t="s">
        <v>36</v>
      </c>
      <c r="Q331" s="5">
        <v>40</v>
      </c>
      <c r="R331" s="5">
        <v>2025</v>
      </c>
      <c r="S331" s="5">
        <v>0</v>
      </c>
      <c r="T331" s="5">
        <v>0</v>
      </c>
      <c r="U331" s="5">
        <v>0</v>
      </c>
      <c r="V331" s="5">
        <v>0</v>
      </c>
      <c r="W331" t="s">
        <v>35</v>
      </c>
      <c r="X331" t="s">
        <v>35</v>
      </c>
      <c r="Y331" t="s">
        <v>35</v>
      </c>
      <c r="Z331" t="s">
        <v>35</v>
      </c>
      <c r="AA331" t="s">
        <v>35</v>
      </c>
      <c r="AB331" t="s">
        <v>35</v>
      </c>
      <c r="AC331" t="s">
        <v>35</v>
      </c>
      <c r="AD331" s="5">
        <v>0</v>
      </c>
      <c r="AE331" s="5">
        <v>0</v>
      </c>
    </row>
    <row r="332" spans="1:31" hidden="1" x14ac:dyDescent="0.25">
      <c r="A332" t="s">
        <v>489</v>
      </c>
      <c r="B332" t="s">
        <v>488</v>
      </c>
      <c r="C332">
        <v>0.14000000059604639</v>
      </c>
      <c r="D332">
        <v>0</v>
      </c>
      <c r="E332" t="s">
        <v>32</v>
      </c>
      <c r="G332" t="s">
        <v>33</v>
      </c>
      <c r="H332" t="s">
        <v>34</v>
      </c>
      <c r="I332" s="5">
        <v>1</v>
      </c>
      <c r="J332" s="5">
        <v>2.5</v>
      </c>
      <c r="K332" s="5">
        <v>0</v>
      </c>
      <c r="L332" s="5">
        <v>0.14000000059604639</v>
      </c>
      <c r="M332" t="s">
        <v>35</v>
      </c>
      <c r="N332" s="5">
        <v>0.14000000059604639</v>
      </c>
      <c r="O332" t="s">
        <v>35</v>
      </c>
      <c r="P332" s="5" t="s">
        <v>36</v>
      </c>
      <c r="Q332" s="5">
        <v>40</v>
      </c>
      <c r="R332" s="5">
        <v>2025</v>
      </c>
      <c r="S332" s="5">
        <v>0</v>
      </c>
      <c r="T332" s="5">
        <v>0</v>
      </c>
      <c r="U332" s="5">
        <v>0</v>
      </c>
      <c r="V332" s="5">
        <v>0</v>
      </c>
      <c r="W332" t="s">
        <v>35</v>
      </c>
      <c r="X332" t="s">
        <v>35</v>
      </c>
      <c r="Y332" t="s">
        <v>35</v>
      </c>
      <c r="Z332" t="s">
        <v>35</v>
      </c>
      <c r="AA332" t="s">
        <v>35</v>
      </c>
      <c r="AB332" t="s">
        <v>35</v>
      </c>
      <c r="AC332" t="s">
        <v>35</v>
      </c>
      <c r="AD332" s="5">
        <v>0</v>
      </c>
      <c r="AE332" s="5">
        <v>0</v>
      </c>
    </row>
    <row r="333" spans="1:31" hidden="1" x14ac:dyDescent="0.25">
      <c r="A333" t="s">
        <v>490</v>
      </c>
      <c r="B333" t="s">
        <v>488</v>
      </c>
      <c r="C333">
        <v>9.0000003576278687E-2</v>
      </c>
      <c r="D333">
        <v>0</v>
      </c>
      <c r="E333" t="s">
        <v>38</v>
      </c>
      <c r="G333" t="s">
        <v>33</v>
      </c>
      <c r="H333" t="s">
        <v>34</v>
      </c>
      <c r="I333" s="5">
        <v>1</v>
      </c>
      <c r="J333" s="5">
        <v>2.5</v>
      </c>
      <c r="K333" s="5">
        <v>0</v>
      </c>
      <c r="L333" s="5">
        <v>9.0000003576278687E-2</v>
      </c>
      <c r="M333" t="s">
        <v>35</v>
      </c>
      <c r="N333" s="5">
        <v>9.0000003576278687E-2</v>
      </c>
      <c r="O333" t="s">
        <v>35</v>
      </c>
      <c r="P333" s="5" t="s">
        <v>36</v>
      </c>
      <c r="Q333" s="5">
        <v>40</v>
      </c>
      <c r="R333" s="5">
        <v>2025</v>
      </c>
      <c r="S333" s="5">
        <v>0</v>
      </c>
      <c r="T333" s="5">
        <v>0</v>
      </c>
      <c r="U333" s="5">
        <v>0</v>
      </c>
      <c r="V333" s="5">
        <v>0</v>
      </c>
      <c r="W333" t="s">
        <v>35</v>
      </c>
      <c r="X333" t="s">
        <v>35</v>
      </c>
      <c r="Y333" t="s">
        <v>35</v>
      </c>
      <c r="Z333" t="s">
        <v>35</v>
      </c>
      <c r="AA333" t="s">
        <v>35</v>
      </c>
      <c r="AB333" t="s">
        <v>35</v>
      </c>
      <c r="AC333" t="s">
        <v>35</v>
      </c>
      <c r="AD333" s="5">
        <v>0</v>
      </c>
      <c r="AE333" s="5">
        <v>0</v>
      </c>
    </row>
    <row r="334" spans="1:31" hidden="1" x14ac:dyDescent="0.25">
      <c r="A334" t="s">
        <v>491</v>
      </c>
      <c r="B334" t="s">
        <v>488</v>
      </c>
      <c r="C334">
        <v>10.489999771118161</v>
      </c>
      <c r="D334">
        <v>0</v>
      </c>
      <c r="E334" t="s">
        <v>38</v>
      </c>
      <c r="G334" t="s">
        <v>33</v>
      </c>
      <c r="H334" t="s">
        <v>34</v>
      </c>
      <c r="I334" s="5">
        <v>1</v>
      </c>
      <c r="J334" s="5">
        <v>2.5</v>
      </c>
      <c r="K334" s="5">
        <v>0</v>
      </c>
      <c r="L334" s="5">
        <v>10.489999771118161</v>
      </c>
      <c r="M334" t="s">
        <v>35</v>
      </c>
      <c r="N334" s="5">
        <v>10.489999771118161</v>
      </c>
      <c r="O334" t="s">
        <v>35</v>
      </c>
      <c r="P334" s="5" t="s">
        <v>36</v>
      </c>
      <c r="Q334" s="5">
        <v>40</v>
      </c>
      <c r="R334" s="5">
        <v>2025</v>
      </c>
      <c r="S334" s="5">
        <v>0</v>
      </c>
      <c r="T334" s="5">
        <v>0</v>
      </c>
      <c r="U334" s="5">
        <v>0</v>
      </c>
      <c r="V334" s="5">
        <v>0</v>
      </c>
      <c r="W334" t="s">
        <v>35</v>
      </c>
      <c r="X334" t="s">
        <v>35</v>
      </c>
      <c r="Y334" t="s">
        <v>35</v>
      </c>
      <c r="Z334" t="s">
        <v>35</v>
      </c>
      <c r="AA334" t="s">
        <v>35</v>
      </c>
      <c r="AB334" t="s">
        <v>35</v>
      </c>
      <c r="AC334" t="s">
        <v>35</v>
      </c>
      <c r="AD334" s="5">
        <v>0</v>
      </c>
      <c r="AE334" s="5">
        <v>0</v>
      </c>
    </row>
    <row r="335" spans="1:31" hidden="1" x14ac:dyDescent="0.25">
      <c r="A335" t="s">
        <v>492</v>
      </c>
      <c r="B335" t="s">
        <v>493</v>
      </c>
      <c r="C335">
        <v>35.299999237060547</v>
      </c>
      <c r="D335">
        <v>0</v>
      </c>
      <c r="E335" t="s">
        <v>71</v>
      </c>
      <c r="G335" t="s">
        <v>33</v>
      </c>
      <c r="H335" t="s">
        <v>34</v>
      </c>
      <c r="I335" s="5">
        <v>1</v>
      </c>
      <c r="J335" s="5">
        <v>2.5</v>
      </c>
      <c r="K335" s="5">
        <v>0</v>
      </c>
      <c r="L335" s="5">
        <v>35.299999237060547</v>
      </c>
      <c r="M335" t="s">
        <v>35</v>
      </c>
      <c r="N335" s="5">
        <v>35.299999237060547</v>
      </c>
      <c r="O335" t="s">
        <v>35</v>
      </c>
      <c r="P335" s="5" t="s">
        <v>36</v>
      </c>
      <c r="Q335" s="5">
        <v>40</v>
      </c>
      <c r="R335" s="5">
        <v>2025</v>
      </c>
      <c r="S335" s="5">
        <v>0</v>
      </c>
      <c r="T335" s="5">
        <v>0</v>
      </c>
      <c r="U335" s="5">
        <v>0</v>
      </c>
      <c r="V335" s="5">
        <v>0</v>
      </c>
      <c r="W335" t="s">
        <v>35</v>
      </c>
      <c r="X335" t="s">
        <v>35</v>
      </c>
      <c r="Y335" t="s">
        <v>35</v>
      </c>
      <c r="Z335" t="s">
        <v>35</v>
      </c>
      <c r="AA335" t="s">
        <v>35</v>
      </c>
      <c r="AB335" t="s">
        <v>35</v>
      </c>
      <c r="AC335" t="s">
        <v>35</v>
      </c>
      <c r="AD335" s="5">
        <v>0</v>
      </c>
      <c r="AE335" s="5">
        <v>0</v>
      </c>
    </row>
    <row r="336" spans="1:31" hidden="1" x14ac:dyDescent="0.25">
      <c r="A336" t="s">
        <v>494</v>
      </c>
      <c r="B336" t="s">
        <v>493</v>
      </c>
      <c r="C336">
        <v>0.49000000953674322</v>
      </c>
      <c r="D336">
        <v>0</v>
      </c>
      <c r="E336" t="s">
        <v>32</v>
      </c>
      <c r="G336" t="s">
        <v>33</v>
      </c>
      <c r="H336" t="s">
        <v>34</v>
      </c>
      <c r="I336" s="5">
        <v>1</v>
      </c>
      <c r="J336" s="5">
        <v>2.5</v>
      </c>
      <c r="K336" s="5">
        <v>0</v>
      </c>
      <c r="L336" s="5">
        <v>0.49000000953674322</v>
      </c>
      <c r="M336" t="s">
        <v>35</v>
      </c>
      <c r="N336" s="5">
        <v>0.49000000953674322</v>
      </c>
      <c r="O336" t="s">
        <v>35</v>
      </c>
      <c r="P336" s="5" t="s">
        <v>36</v>
      </c>
      <c r="Q336" s="5">
        <v>40</v>
      </c>
      <c r="R336" s="5">
        <v>2025</v>
      </c>
      <c r="S336" s="5">
        <v>0</v>
      </c>
      <c r="T336" s="5">
        <v>0</v>
      </c>
      <c r="U336" s="5">
        <v>0</v>
      </c>
      <c r="V336" s="5">
        <v>0</v>
      </c>
      <c r="W336" t="s">
        <v>35</v>
      </c>
      <c r="X336" t="s">
        <v>35</v>
      </c>
      <c r="Y336" t="s">
        <v>35</v>
      </c>
      <c r="Z336" t="s">
        <v>35</v>
      </c>
      <c r="AA336" t="s">
        <v>35</v>
      </c>
      <c r="AB336" t="s">
        <v>35</v>
      </c>
      <c r="AC336" t="s">
        <v>35</v>
      </c>
      <c r="AD336" s="5">
        <v>0</v>
      </c>
      <c r="AE336" s="5">
        <v>0</v>
      </c>
    </row>
    <row r="337" spans="1:31" hidden="1" x14ac:dyDescent="0.25">
      <c r="A337" t="s">
        <v>495</v>
      </c>
      <c r="B337" t="s">
        <v>493</v>
      </c>
      <c r="C337">
        <v>2.2400000095367432</v>
      </c>
      <c r="D337">
        <v>0</v>
      </c>
      <c r="E337" t="s">
        <v>38</v>
      </c>
      <c r="G337" t="s">
        <v>33</v>
      </c>
      <c r="H337" t="s">
        <v>34</v>
      </c>
      <c r="I337" s="5">
        <v>1</v>
      </c>
      <c r="J337" s="5">
        <v>2.5</v>
      </c>
      <c r="K337" s="5">
        <v>0</v>
      </c>
      <c r="L337" s="5">
        <v>2.2400000095367432</v>
      </c>
      <c r="M337" t="s">
        <v>35</v>
      </c>
      <c r="N337" s="5">
        <v>2.2400000095367432</v>
      </c>
      <c r="O337" t="s">
        <v>35</v>
      </c>
      <c r="P337" s="5" t="s">
        <v>36</v>
      </c>
      <c r="Q337" s="5">
        <v>40</v>
      </c>
      <c r="R337" s="5">
        <v>2025</v>
      </c>
      <c r="S337" s="5">
        <v>0</v>
      </c>
      <c r="T337" s="5">
        <v>0</v>
      </c>
      <c r="U337" s="5">
        <v>0</v>
      </c>
      <c r="V337" s="5">
        <v>0</v>
      </c>
      <c r="W337" t="s">
        <v>35</v>
      </c>
      <c r="X337" t="s">
        <v>35</v>
      </c>
      <c r="Y337" t="s">
        <v>35</v>
      </c>
      <c r="Z337" t="s">
        <v>35</v>
      </c>
      <c r="AA337" t="s">
        <v>35</v>
      </c>
      <c r="AB337" t="s">
        <v>35</v>
      </c>
      <c r="AC337" t="s">
        <v>35</v>
      </c>
      <c r="AD337" s="5">
        <v>0</v>
      </c>
      <c r="AE337" s="5">
        <v>0</v>
      </c>
    </row>
    <row r="338" spans="1:31" hidden="1" x14ac:dyDescent="0.25">
      <c r="A338" t="s">
        <v>496</v>
      </c>
      <c r="B338" t="s">
        <v>493</v>
      </c>
      <c r="C338">
        <v>7.309999942779541</v>
      </c>
      <c r="D338">
        <v>0</v>
      </c>
      <c r="E338" t="s">
        <v>38</v>
      </c>
      <c r="G338" t="s">
        <v>33</v>
      </c>
      <c r="H338" t="s">
        <v>34</v>
      </c>
      <c r="I338" s="5">
        <v>1</v>
      </c>
      <c r="J338" s="5">
        <v>2.5</v>
      </c>
      <c r="K338" s="5">
        <v>0</v>
      </c>
      <c r="L338" s="5">
        <v>7.309999942779541</v>
      </c>
      <c r="M338" t="s">
        <v>35</v>
      </c>
      <c r="N338" s="5">
        <v>7.309999942779541</v>
      </c>
      <c r="O338" t="s">
        <v>35</v>
      </c>
      <c r="P338" s="5" t="s">
        <v>36</v>
      </c>
      <c r="Q338" s="5">
        <v>40</v>
      </c>
      <c r="R338" s="5">
        <v>2025</v>
      </c>
      <c r="S338" s="5">
        <v>0</v>
      </c>
      <c r="T338" s="5">
        <v>0</v>
      </c>
      <c r="U338" s="5">
        <v>0</v>
      </c>
      <c r="V338" s="5">
        <v>0</v>
      </c>
      <c r="W338" t="s">
        <v>35</v>
      </c>
      <c r="X338" t="s">
        <v>35</v>
      </c>
      <c r="Y338" t="s">
        <v>35</v>
      </c>
      <c r="Z338" t="s">
        <v>35</v>
      </c>
      <c r="AA338" t="s">
        <v>35</v>
      </c>
      <c r="AB338" t="s">
        <v>35</v>
      </c>
      <c r="AC338" t="s">
        <v>35</v>
      </c>
      <c r="AD338" s="5">
        <v>0</v>
      </c>
      <c r="AE338" s="5">
        <v>0</v>
      </c>
    </row>
    <row r="339" spans="1:31" hidden="1" x14ac:dyDescent="0.25">
      <c r="A339" t="s">
        <v>497</v>
      </c>
      <c r="B339" t="s">
        <v>498</v>
      </c>
      <c r="C339">
        <v>56</v>
      </c>
      <c r="D339">
        <v>0</v>
      </c>
      <c r="E339" t="s">
        <v>499</v>
      </c>
      <c r="F339" t="s">
        <v>500</v>
      </c>
      <c r="G339" t="s">
        <v>500</v>
      </c>
      <c r="H339" t="s">
        <v>34</v>
      </c>
      <c r="I339" s="5">
        <v>1</v>
      </c>
      <c r="J339" s="5">
        <v>2.5</v>
      </c>
      <c r="K339" s="5">
        <v>0</v>
      </c>
      <c r="L339" s="5">
        <v>56</v>
      </c>
      <c r="M339" t="s">
        <v>35</v>
      </c>
      <c r="N339" s="5">
        <v>56</v>
      </c>
      <c r="O339" t="s">
        <v>35</v>
      </c>
      <c r="P339" s="5" t="s">
        <v>36</v>
      </c>
      <c r="Q339" s="5">
        <v>40</v>
      </c>
      <c r="R339" s="5">
        <v>2025</v>
      </c>
      <c r="S339" s="5">
        <v>0</v>
      </c>
      <c r="T339" s="5">
        <v>250</v>
      </c>
      <c r="U339" s="5">
        <v>0</v>
      </c>
      <c r="V339" s="5">
        <v>0</v>
      </c>
      <c r="W339" t="s">
        <v>35</v>
      </c>
      <c r="X339" t="s">
        <v>35</v>
      </c>
      <c r="Y339" t="s">
        <v>35</v>
      </c>
      <c r="Z339" t="s">
        <v>35</v>
      </c>
      <c r="AA339" t="s">
        <v>35</v>
      </c>
      <c r="AB339" t="s">
        <v>35</v>
      </c>
      <c r="AC339" t="s">
        <v>35</v>
      </c>
      <c r="AD339" s="5">
        <v>0</v>
      </c>
      <c r="AE339" s="5">
        <v>0</v>
      </c>
    </row>
    <row r="340" spans="1:31" hidden="1" x14ac:dyDescent="0.25">
      <c r="A340" t="s">
        <v>501</v>
      </c>
      <c r="B340" t="s">
        <v>498</v>
      </c>
      <c r="C340">
        <v>18</v>
      </c>
      <c r="D340">
        <v>0</v>
      </c>
      <c r="E340" t="s">
        <v>499</v>
      </c>
      <c r="F340" t="s">
        <v>500</v>
      </c>
      <c r="G340" t="s">
        <v>500</v>
      </c>
      <c r="H340" t="s">
        <v>34</v>
      </c>
      <c r="I340" s="5">
        <v>1</v>
      </c>
      <c r="J340" s="5">
        <v>2.5</v>
      </c>
      <c r="K340" s="5">
        <v>0</v>
      </c>
      <c r="L340" s="5">
        <v>18</v>
      </c>
      <c r="M340" t="s">
        <v>35</v>
      </c>
      <c r="N340" s="5">
        <v>18</v>
      </c>
      <c r="O340" t="s">
        <v>35</v>
      </c>
      <c r="P340" s="5" t="s">
        <v>36</v>
      </c>
      <c r="Q340" s="5">
        <v>40</v>
      </c>
      <c r="R340" s="5">
        <v>2025</v>
      </c>
      <c r="S340" s="5">
        <v>0</v>
      </c>
      <c r="T340" s="5">
        <v>250</v>
      </c>
      <c r="U340" s="5">
        <v>0</v>
      </c>
      <c r="V340" s="5">
        <v>0</v>
      </c>
      <c r="W340" t="s">
        <v>35</v>
      </c>
      <c r="X340" t="s">
        <v>35</v>
      </c>
      <c r="Y340" t="s">
        <v>35</v>
      </c>
      <c r="Z340" t="s">
        <v>35</v>
      </c>
      <c r="AA340" t="s">
        <v>35</v>
      </c>
      <c r="AB340" t="s">
        <v>35</v>
      </c>
      <c r="AC340" t="s">
        <v>35</v>
      </c>
      <c r="AD340" s="5">
        <v>0</v>
      </c>
      <c r="AE340" s="5">
        <v>0</v>
      </c>
    </row>
    <row r="341" spans="1:31" hidden="1" x14ac:dyDescent="0.25">
      <c r="A341" t="s">
        <v>502</v>
      </c>
      <c r="B341" t="s">
        <v>498</v>
      </c>
      <c r="C341">
        <v>18</v>
      </c>
      <c r="D341">
        <v>0</v>
      </c>
      <c r="E341" t="s">
        <v>499</v>
      </c>
      <c r="F341" t="s">
        <v>500</v>
      </c>
      <c r="G341" t="s">
        <v>500</v>
      </c>
      <c r="H341" t="s">
        <v>34</v>
      </c>
      <c r="I341" s="5">
        <v>1</v>
      </c>
      <c r="J341" s="5">
        <v>2.5</v>
      </c>
      <c r="K341" s="5">
        <v>0</v>
      </c>
      <c r="L341" s="5">
        <v>18</v>
      </c>
      <c r="M341" t="s">
        <v>35</v>
      </c>
      <c r="N341" s="5">
        <v>18</v>
      </c>
      <c r="O341" t="s">
        <v>35</v>
      </c>
      <c r="P341" s="5" t="s">
        <v>36</v>
      </c>
      <c r="Q341" s="5">
        <v>40</v>
      </c>
      <c r="R341" s="5">
        <v>2025</v>
      </c>
      <c r="S341" s="5">
        <v>0</v>
      </c>
      <c r="T341" s="5">
        <v>250</v>
      </c>
      <c r="U341" s="5">
        <v>0</v>
      </c>
      <c r="V341" s="5">
        <v>0</v>
      </c>
      <c r="W341" t="s">
        <v>35</v>
      </c>
      <c r="X341" t="s">
        <v>35</v>
      </c>
      <c r="Y341" t="s">
        <v>35</v>
      </c>
      <c r="Z341" t="s">
        <v>35</v>
      </c>
      <c r="AA341" t="s">
        <v>35</v>
      </c>
      <c r="AB341" t="s">
        <v>35</v>
      </c>
      <c r="AC341" t="s">
        <v>35</v>
      </c>
      <c r="AD341" s="5">
        <v>0</v>
      </c>
      <c r="AE341" s="5">
        <v>0</v>
      </c>
    </row>
    <row r="342" spans="1:31" hidden="1" x14ac:dyDescent="0.25">
      <c r="A342" t="s">
        <v>503</v>
      </c>
      <c r="B342" t="s">
        <v>498</v>
      </c>
      <c r="C342">
        <v>56</v>
      </c>
      <c r="D342">
        <v>0</v>
      </c>
      <c r="E342" t="s">
        <v>499</v>
      </c>
      <c r="F342" t="s">
        <v>500</v>
      </c>
      <c r="G342" t="s">
        <v>500</v>
      </c>
      <c r="H342" t="s">
        <v>34</v>
      </c>
      <c r="I342" s="5">
        <v>1</v>
      </c>
      <c r="J342" s="5">
        <v>2.5</v>
      </c>
      <c r="K342" s="5">
        <v>0</v>
      </c>
      <c r="L342" s="5">
        <v>56</v>
      </c>
      <c r="M342" t="s">
        <v>35</v>
      </c>
      <c r="N342" s="5">
        <v>56</v>
      </c>
      <c r="O342" t="s">
        <v>35</v>
      </c>
      <c r="P342" s="5" t="s">
        <v>36</v>
      </c>
      <c r="Q342" s="5">
        <v>40</v>
      </c>
      <c r="R342" s="5">
        <v>2025</v>
      </c>
      <c r="S342" s="5">
        <v>0</v>
      </c>
      <c r="T342" s="5">
        <v>250</v>
      </c>
      <c r="U342" s="5">
        <v>0</v>
      </c>
      <c r="V342" s="5">
        <v>0</v>
      </c>
      <c r="W342" t="s">
        <v>35</v>
      </c>
      <c r="X342" t="s">
        <v>35</v>
      </c>
      <c r="Y342" t="s">
        <v>35</v>
      </c>
      <c r="Z342" t="s">
        <v>35</v>
      </c>
      <c r="AA342" t="s">
        <v>35</v>
      </c>
      <c r="AB342" t="s">
        <v>35</v>
      </c>
      <c r="AC342" t="s">
        <v>35</v>
      </c>
      <c r="AD342" s="5">
        <v>0</v>
      </c>
      <c r="AE342" s="5">
        <v>0</v>
      </c>
    </row>
    <row r="343" spans="1:31" hidden="1" x14ac:dyDescent="0.25">
      <c r="A343" t="s">
        <v>504</v>
      </c>
      <c r="B343" t="s">
        <v>498</v>
      </c>
      <c r="C343">
        <v>45</v>
      </c>
      <c r="D343">
        <v>0</v>
      </c>
      <c r="E343" t="s">
        <v>499</v>
      </c>
      <c r="F343" t="s">
        <v>500</v>
      </c>
      <c r="G343" t="s">
        <v>500</v>
      </c>
      <c r="H343" t="s">
        <v>34</v>
      </c>
      <c r="I343" s="5">
        <v>1</v>
      </c>
      <c r="J343" s="5">
        <v>2.5</v>
      </c>
      <c r="K343" s="5">
        <v>0</v>
      </c>
      <c r="L343" s="5">
        <v>45</v>
      </c>
      <c r="M343" t="s">
        <v>35</v>
      </c>
      <c r="N343" s="5">
        <v>45</v>
      </c>
      <c r="O343" t="s">
        <v>35</v>
      </c>
      <c r="P343" s="5" t="s">
        <v>36</v>
      </c>
      <c r="Q343" s="5">
        <v>40</v>
      </c>
      <c r="R343" s="5">
        <v>2025</v>
      </c>
      <c r="S343" s="5">
        <v>0</v>
      </c>
      <c r="T343" s="5">
        <v>250</v>
      </c>
      <c r="U343" s="5">
        <v>0</v>
      </c>
      <c r="V343" s="5">
        <v>0</v>
      </c>
      <c r="W343" t="s">
        <v>35</v>
      </c>
      <c r="X343" t="s">
        <v>35</v>
      </c>
      <c r="Y343" t="s">
        <v>35</v>
      </c>
      <c r="Z343" t="s">
        <v>35</v>
      </c>
      <c r="AA343" t="s">
        <v>35</v>
      </c>
      <c r="AB343" t="s">
        <v>35</v>
      </c>
      <c r="AC343" t="s">
        <v>35</v>
      </c>
      <c r="AD343" s="5">
        <v>0</v>
      </c>
      <c r="AE343" s="5">
        <v>0</v>
      </c>
    </row>
    <row r="344" spans="1:31" hidden="1" x14ac:dyDescent="0.25">
      <c r="A344" t="s">
        <v>505</v>
      </c>
      <c r="B344" t="s">
        <v>506</v>
      </c>
      <c r="C344">
        <v>53</v>
      </c>
      <c r="D344">
        <v>0</v>
      </c>
      <c r="E344" t="s">
        <v>499</v>
      </c>
      <c r="F344" t="s">
        <v>507</v>
      </c>
      <c r="G344" t="s">
        <v>59</v>
      </c>
      <c r="H344" t="s">
        <v>34</v>
      </c>
      <c r="I344" s="5">
        <v>1</v>
      </c>
      <c r="J344" s="5">
        <v>2.5</v>
      </c>
      <c r="K344" s="5">
        <v>0</v>
      </c>
      <c r="L344" s="5">
        <v>53</v>
      </c>
      <c r="M344" t="s">
        <v>35</v>
      </c>
      <c r="N344" s="5">
        <v>53</v>
      </c>
      <c r="O344" t="s">
        <v>35</v>
      </c>
      <c r="P344" s="5" t="s">
        <v>36</v>
      </c>
      <c r="Q344" s="5">
        <v>40</v>
      </c>
      <c r="R344" s="5">
        <v>2025</v>
      </c>
      <c r="S344" s="5">
        <v>0</v>
      </c>
      <c r="T344" s="5">
        <v>250</v>
      </c>
      <c r="U344" s="5">
        <v>0</v>
      </c>
      <c r="V344" s="5">
        <v>0</v>
      </c>
      <c r="W344" t="s">
        <v>35</v>
      </c>
      <c r="X344" t="s">
        <v>35</v>
      </c>
      <c r="Y344" t="s">
        <v>35</v>
      </c>
      <c r="Z344" t="s">
        <v>35</v>
      </c>
      <c r="AA344" t="s">
        <v>35</v>
      </c>
      <c r="AB344" t="s">
        <v>35</v>
      </c>
      <c r="AC344" t="s">
        <v>35</v>
      </c>
      <c r="AD344" s="5">
        <v>0</v>
      </c>
      <c r="AE344" s="5">
        <v>0</v>
      </c>
    </row>
    <row r="345" spans="1:31" hidden="1" x14ac:dyDescent="0.25">
      <c r="A345" t="s">
        <v>508</v>
      </c>
      <c r="B345" t="s">
        <v>506</v>
      </c>
      <c r="C345">
        <v>114</v>
      </c>
      <c r="D345">
        <v>0</v>
      </c>
      <c r="E345" t="s">
        <v>499</v>
      </c>
      <c r="F345" t="s">
        <v>507</v>
      </c>
      <c r="G345" t="s">
        <v>59</v>
      </c>
      <c r="H345" t="s">
        <v>34</v>
      </c>
      <c r="I345" s="5">
        <v>1</v>
      </c>
      <c r="J345" s="5">
        <v>2.5</v>
      </c>
      <c r="K345" s="5">
        <v>0</v>
      </c>
      <c r="L345" s="5">
        <v>114</v>
      </c>
      <c r="M345" t="s">
        <v>35</v>
      </c>
      <c r="N345" s="5">
        <v>114</v>
      </c>
      <c r="O345" t="s">
        <v>35</v>
      </c>
      <c r="P345" s="5" t="s">
        <v>36</v>
      </c>
      <c r="Q345" s="5">
        <v>40</v>
      </c>
      <c r="R345" s="5">
        <v>2025</v>
      </c>
      <c r="S345" s="5">
        <v>0</v>
      </c>
      <c r="T345" s="5">
        <v>250</v>
      </c>
      <c r="U345" s="5">
        <v>0</v>
      </c>
      <c r="V345" s="5">
        <v>0</v>
      </c>
      <c r="W345" t="s">
        <v>35</v>
      </c>
      <c r="X345" t="s">
        <v>35</v>
      </c>
      <c r="Y345" t="s">
        <v>35</v>
      </c>
      <c r="Z345" t="s">
        <v>35</v>
      </c>
      <c r="AA345" t="s">
        <v>35</v>
      </c>
      <c r="AB345" t="s">
        <v>35</v>
      </c>
      <c r="AC345" t="s">
        <v>35</v>
      </c>
      <c r="AD345" s="5">
        <v>0</v>
      </c>
      <c r="AE345" s="5">
        <v>0</v>
      </c>
    </row>
    <row r="346" spans="1:31" hidden="1" x14ac:dyDescent="0.25">
      <c r="A346" t="s">
        <v>509</v>
      </c>
      <c r="B346" t="s">
        <v>506</v>
      </c>
      <c r="C346">
        <v>114</v>
      </c>
      <c r="D346">
        <v>0</v>
      </c>
      <c r="E346" t="s">
        <v>499</v>
      </c>
      <c r="F346" t="s">
        <v>507</v>
      </c>
      <c r="G346" t="s">
        <v>59</v>
      </c>
      <c r="H346" t="s">
        <v>34</v>
      </c>
      <c r="I346" s="5">
        <v>1</v>
      </c>
      <c r="J346" s="5">
        <v>2.5</v>
      </c>
      <c r="K346" s="5">
        <v>0</v>
      </c>
      <c r="L346" s="5">
        <v>114</v>
      </c>
      <c r="M346" t="s">
        <v>35</v>
      </c>
      <c r="N346" s="5">
        <v>114</v>
      </c>
      <c r="O346" t="s">
        <v>35</v>
      </c>
      <c r="P346" s="5" t="s">
        <v>36</v>
      </c>
      <c r="Q346" s="5">
        <v>40</v>
      </c>
      <c r="R346" s="5">
        <v>2025</v>
      </c>
      <c r="S346" s="5">
        <v>0</v>
      </c>
      <c r="T346" s="5">
        <v>250</v>
      </c>
      <c r="U346" s="5">
        <v>0</v>
      </c>
      <c r="V346" s="5">
        <v>0</v>
      </c>
      <c r="W346" t="s">
        <v>35</v>
      </c>
      <c r="X346" t="s">
        <v>35</v>
      </c>
      <c r="Y346" t="s">
        <v>35</v>
      </c>
      <c r="Z346" t="s">
        <v>35</v>
      </c>
      <c r="AA346" t="s">
        <v>35</v>
      </c>
      <c r="AB346" t="s">
        <v>35</v>
      </c>
      <c r="AC346" t="s">
        <v>35</v>
      </c>
      <c r="AD346" s="5">
        <v>0</v>
      </c>
      <c r="AE346" s="5">
        <v>0</v>
      </c>
    </row>
    <row r="347" spans="1:31" hidden="1" x14ac:dyDescent="0.25">
      <c r="A347" t="s">
        <v>510</v>
      </c>
      <c r="B347" t="s">
        <v>506</v>
      </c>
      <c r="C347">
        <v>50</v>
      </c>
      <c r="D347">
        <v>0</v>
      </c>
      <c r="E347" t="s">
        <v>499</v>
      </c>
      <c r="F347" t="s">
        <v>507</v>
      </c>
      <c r="G347" t="s">
        <v>59</v>
      </c>
      <c r="H347" t="s">
        <v>34</v>
      </c>
      <c r="I347" s="5">
        <v>1</v>
      </c>
      <c r="J347" s="5">
        <v>2.5</v>
      </c>
      <c r="K347" s="5">
        <v>0</v>
      </c>
      <c r="L347" s="5">
        <v>50</v>
      </c>
      <c r="M347" t="s">
        <v>35</v>
      </c>
      <c r="N347" s="5">
        <v>50</v>
      </c>
      <c r="O347" t="s">
        <v>35</v>
      </c>
      <c r="P347" s="5" t="s">
        <v>36</v>
      </c>
      <c r="Q347" s="5">
        <v>40</v>
      </c>
      <c r="R347" s="5">
        <v>2025</v>
      </c>
      <c r="S347" s="5">
        <v>0</v>
      </c>
      <c r="T347" s="5">
        <v>250</v>
      </c>
      <c r="U347" s="5">
        <v>0</v>
      </c>
      <c r="V347" s="5">
        <v>0</v>
      </c>
      <c r="W347" t="s">
        <v>35</v>
      </c>
      <c r="X347" t="s">
        <v>35</v>
      </c>
      <c r="Y347" t="s">
        <v>35</v>
      </c>
      <c r="Z347" t="s">
        <v>35</v>
      </c>
      <c r="AA347" t="s">
        <v>35</v>
      </c>
      <c r="AB347" t="s">
        <v>35</v>
      </c>
      <c r="AC347" t="s">
        <v>35</v>
      </c>
      <c r="AD347" s="5">
        <v>0</v>
      </c>
      <c r="AE347" s="5">
        <v>0</v>
      </c>
    </row>
    <row r="348" spans="1:31" hidden="1" x14ac:dyDescent="0.25">
      <c r="A348" t="s">
        <v>511</v>
      </c>
      <c r="B348" t="s">
        <v>506</v>
      </c>
      <c r="C348">
        <v>29.5</v>
      </c>
      <c r="D348">
        <v>0</v>
      </c>
      <c r="E348" t="s">
        <v>71</v>
      </c>
      <c r="G348" t="s">
        <v>33</v>
      </c>
      <c r="H348" t="s">
        <v>34</v>
      </c>
      <c r="I348" s="5">
        <v>1</v>
      </c>
      <c r="J348" s="5">
        <v>2.5</v>
      </c>
      <c r="K348" s="5">
        <v>0</v>
      </c>
      <c r="L348" s="5">
        <v>29.5</v>
      </c>
      <c r="M348" t="s">
        <v>35</v>
      </c>
      <c r="N348" s="5">
        <v>29.5</v>
      </c>
      <c r="O348" t="s">
        <v>35</v>
      </c>
      <c r="P348" s="5" t="s">
        <v>36</v>
      </c>
      <c r="Q348" s="5">
        <v>40</v>
      </c>
      <c r="R348" s="5">
        <v>2025</v>
      </c>
      <c r="S348" s="5">
        <v>0</v>
      </c>
      <c r="T348" s="5">
        <v>0</v>
      </c>
      <c r="U348" s="5">
        <v>0</v>
      </c>
      <c r="V348" s="5">
        <v>0</v>
      </c>
      <c r="W348" t="s">
        <v>35</v>
      </c>
      <c r="X348" t="s">
        <v>35</v>
      </c>
      <c r="Y348" t="s">
        <v>35</v>
      </c>
      <c r="Z348" t="s">
        <v>35</v>
      </c>
      <c r="AA348" t="s">
        <v>35</v>
      </c>
      <c r="AB348" t="s">
        <v>35</v>
      </c>
      <c r="AC348" t="s">
        <v>35</v>
      </c>
      <c r="AD348" s="5">
        <v>0</v>
      </c>
      <c r="AE348" s="5">
        <v>0</v>
      </c>
    </row>
    <row r="349" spans="1:31" hidden="1" x14ac:dyDescent="0.25">
      <c r="A349" t="s">
        <v>512</v>
      </c>
      <c r="B349" t="s">
        <v>506</v>
      </c>
      <c r="C349">
        <v>9.9999997764825821E-3</v>
      </c>
      <c r="D349">
        <v>0</v>
      </c>
      <c r="E349" t="s">
        <v>32</v>
      </c>
      <c r="G349" t="s">
        <v>33</v>
      </c>
      <c r="H349" t="s">
        <v>34</v>
      </c>
      <c r="I349" s="5">
        <v>1</v>
      </c>
      <c r="J349" s="5">
        <v>2.5</v>
      </c>
      <c r="K349" s="5">
        <v>0</v>
      </c>
      <c r="L349" s="5">
        <v>9.9999997764825821E-3</v>
      </c>
      <c r="M349" t="s">
        <v>35</v>
      </c>
      <c r="N349" s="5">
        <v>9.9999997764825821E-3</v>
      </c>
      <c r="O349" t="s">
        <v>35</v>
      </c>
      <c r="P349" s="5" t="s">
        <v>36</v>
      </c>
      <c r="Q349" s="5">
        <v>40</v>
      </c>
      <c r="R349" s="5">
        <v>2025</v>
      </c>
      <c r="S349" s="5">
        <v>0</v>
      </c>
      <c r="T349" s="5">
        <v>0</v>
      </c>
      <c r="U349" s="5">
        <v>0</v>
      </c>
      <c r="V349" s="5">
        <v>0</v>
      </c>
      <c r="W349" t="s">
        <v>35</v>
      </c>
      <c r="X349" t="s">
        <v>35</v>
      </c>
      <c r="Y349" t="s">
        <v>35</v>
      </c>
      <c r="Z349" t="s">
        <v>35</v>
      </c>
      <c r="AA349" t="s">
        <v>35</v>
      </c>
      <c r="AB349" t="s">
        <v>35</v>
      </c>
      <c r="AC349" t="s">
        <v>35</v>
      </c>
      <c r="AD349" s="5">
        <v>0</v>
      </c>
      <c r="AE349" s="5">
        <v>0</v>
      </c>
    </row>
    <row r="350" spans="1:31" hidden="1" x14ac:dyDescent="0.25">
      <c r="A350" t="s">
        <v>513</v>
      </c>
      <c r="B350" t="s">
        <v>506</v>
      </c>
      <c r="C350">
        <v>9.0000003576278687E-2</v>
      </c>
      <c r="D350">
        <v>0</v>
      </c>
      <c r="E350" t="s">
        <v>38</v>
      </c>
      <c r="G350" t="s">
        <v>33</v>
      </c>
      <c r="H350" t="s">
        <v>34</v>
      </c>
      <c r="I350" s="5">
        <v>1</v>
      </c>
      <c r="J350" s="5">
        <v>2.5</v>
      </c>
      <c r="K350" s="5">
        <v>0</v>
      </c>
      <c r="L350" s="5">
        <v>9.0000003576278687E-2</v>
      </c>
      <c r="M350" t="s">
        <v>35</v>
      </c>
      <c r="N350" s="5">
        <v>9.0000003576278687E-2</v>
      </c>
      <c r="O350" t="s">
        <v>35</v>
      </c>
      <c r="P350" s="5" t="s">
        <v>36</v>
      </c>
      <c r="Q350" s="5">
        <v>40</v>
      </c>
      <c r="R350" s="5">
        <v>2025</v>
      </c>
      <c r="S350" s="5">
        <v>0</v>
      </c>
      <c r="T350" s="5">
        <v>0</v>
      </c>
      <c r="U350" s="5">
        <v>0</v>
      </c>
      <c r="V350" s="5">
        <v>0</v>
      </c>
      <c r="W350" t="s">
        <v>35</v>
      </c>
      <c r="X350" t="s">
        <v>35</v>
      </c>
      <c r="Y350" t="s">
        <v>35</v>
      </c>
      <c r="Z350" t="s">
        <v>35</v>
      </c>
      <c r="AA350" t="s">
        <v>35</v>
      </c>
      <c r="AB350" t="s">
        <v>35</v>
      </c>
      <c r="AC350" t="s">
        <v>35</v>
      </c>
      <c r="AD350" s="5">
        <v>0</v>
      </c>
      <c r="AE350" s="5">
        <v>0</v>
      </c>
    </row>
    <row r="351" spans="1:31" hidden="1" x14ac:dyDescent="0.25">
      <c r="A351" t="s">
        <v>514</v>
      </c>
      <c r="B351" t="s">
        <v>506</v>
      </c>
      <c r="C351">
        <v>6.1100001335144043</v>
      </c>
      <c r="D351">
        <v>0</v>
      </c>
      <c r="E351" t="s">
        <v>38</v>
      </c>
      <c r="G351" t="s">
        <v>33</v>
      </c>
      <c r="H351" t="s">
        <v>34</v>
      </c>
      <c r="I351" s="5">
        <v>1</v>
      </c>
      <c r="J351" s="5">
        <v>2.5</v>
      </c>
      <c r="K351" s="5">
        <v>0</v>
      </c>
      <c r="L351" s="5">
        <v>6.1100001335144043</v>
      </c>
      <c r="M351" t="s">
        <v>35</v>
      </c>
      <c r="N351" s="5">
        <v>6.1100001335144043</v>
      </c>
      <c r="O351" t="s">
        <v>35</v>
      </c>
      <c r="P351" s="5" t="s">
        <v>36</v>
      </c>
      <c r="Q351" s="5">
        <v>40</v>
      </c>
      <c r="R351" s="5">
        <v>2025</v>
      </c>
      <c r="S351" s="5">
        <v>0</v>
      </c>
      <c r="T351" s="5">
        <v>0</v>
      </c>
      <c r="U351" s="5">
        <v>0</v>
      </c>
      <c r="V351" s="5">
        <v>0</v>
      </c>
      <c r="W351" t="s">
        <v>35</v>
      </c>
      <c r="X351" t="s">
        <v>35</v>
      </c>
      <c r="Y351" t="s">
        <v>35</v>
      </c>
      <c r="Z351" t="s">
        <v>35</v>
      </c>
      <c r="AA351" t="s">
        <v>35</v>
      </c>
      <c r="AB351" t="s">
        <v>35</v>
      </c>
      <c r="AC351" t="s">
        <v>35</v>
      </c>
      <c r="AD351" s="5">
        <v>0</v>
      </c>
      <c r="AE351" s="5">
        <v>0</v>
      </c>
    </row>
    <row r="352" spans="1:31" hidden="1" x14ac:dyDescent="0.25">
      <c r="A352" t="s">
        <v>515</v>
      </c>
      <c r="B352" t="s">
        <v>516</v>
      </c>
      <c r="C352">
        <v>7.4200000762939453</v>
      </c>
      <c r="D352">
        <v>0</v>
      </c>
      <c r="E352" t="s">
        <v>71</v>
      </c>
      <c r="G352" t="s">
        <v>33</v>
      </c>
      <c r="H352" t="s">
        <v>34</v>
      </c>
      <c r="I352" s="5">
        <v>1</v>
      </c>
      <c r="J352" s="5">
        <v>2.5</v>
      </c>
      <c r="K352" s="5">
        <v>0</v>
      </c>
      <c r="L352" s="5">
        <v>7.4200000762939453</v>
      </c>
      <c r="M352" t="s">
        <v>35</v>
      </c>
      <c r="N352" s="5">
        <v>7.4200000762939453</v>
      </c>
      <c r="O352" t="s">
        <v>35</v>
      </c>
      <c r="P352" s="5" t="s">
        <v>36</v>
      </c>
      <c r="Q352" s="5">
        <v>40</v>
      </c>
      <c r="R352" s="5">
        <v>2025</v>
      </c>
      <c r="S352" s="5">
        <v>0</v>
      </c>
      <c r="T352" s="5">
        <v>0</v>
      </c>
      <c r="U352" s="5">
        <v>0</v>
      </c>
      <c r="V352" s="5">
        <v>0</v>
      </c>
      <c r="W352" t="s">
        <v>35</v>
      </c>
      <c r="X352" t="s">
        <v>35</v>
      </c>
      <c r="Y352" t="s">
        <v>35</v>
      </c>
      <c r="Z352" t="s">
        <v>35</v>
      </c>
      <c r="AA352" t="s">
        <v>35</v>
      </c>
      <c r="AB352" t="s">
        <v>35</v>
      </c>
      <c r="AC352" t="s">
        <v>35</v>
      </c>
      <c r="AD352" s="5">
        <v>0</v>
      </c>
      <c r="AE352" s="5">
        <v>0</v>
      </c>
    </row>
    <row r="353" spans="1:31" hidden="1" x14ac:dyDescent="0.25">
      <c r="A353" t="s">
        <v>517</v>
      </c>
      <c r="B353" t="s">
        <v>516</v>
      </c>
      <c r="C353">
        <v>0.67000007629394531</v>
      </c>
      <c r="D353">
        <v>0</v>
      </c>
      <c r="E353" t="s">
        <v>32</v>
      </c>
      <c r="G353" t="s">
        <v>33</v>
      </c>
      <c r="H353" t="s">
        <v>34</v>
      </c>
      <c r="I353" s="5">
        <v>1</v>
      </c>
      <c r="J353" s="5">
        <v>2.5</v>
      </c>
      <c r="K353" s="5">
        <v>0</v>
      </c>
      <c r="L353" s="5">
        <v>0.67000007629394531</v>
      </c>
      <c r="M353" t="s">
        <v>35</v>
      </c>
      <c r="N353" s="5">
        <v>0.67000007629394531</v>
      </c>
      <c r="O353" t="s">
        <v>35</v>
      </c>
      <c r="P353" s="5" t="s">
        <v>36</v>
      </c>
      <c r="Q353" s="5">
        <v>40</v>
      </c>
      <c r="R353" s="5">
        <v>2025</v>
      </c>
      <c r="S353" s="5">
        <v>0</v>
      </c>
      <c r="T353" s="5">
        <v>0</v>
      </c>
      <c r="U353" s="5">
        <v>0</v>
      </c>
      <c r="V353" s="5">
        <v>0</v>
      </c>
      <c r="W353" t="s">
        <v>35</v>
      </c>
      <c r="X353" t="s">
        <v>35</v>
      </c>
      <c r="Y353" t="s">
        <v>35</v>
      </c>
      <c r="Z353" t="s">
        <v>35</v>
      </c>
      <c r="AA353" t="s">
        <v>35</v>
      </c>
      <c r="AB353" t="s">
        <v>35</v>
      </c>
      <c r="AC353" t="s">
        <v>35</v>
      </c>
      <c r="AD353" s="5">
        <v>0</v>
      </c>
      <c r="AE353" s="5">
        <v>0</v>
      </c>
    </row>
    <row r="354" spans="1:31" hidden="1" x14ac:dyDescent="0.25">
      <c r="A354" t="s">
        <v>518</v>
      </c>
      <c r="B354" t="s">
        <v>516</v>
      </c>
      <c r="C354">
        <v>7.0500001907348633</v>
      </c>
      <c r="D354">
        <v>0</v>
      </c>
      <c r="E354" t="s">
        <v>38</v>
      </c>
      <c r="G354" t="s">
        <v>33</v>
      </c>
      <c r="H354" t="s">
        <v>34</v>
      </c>
      <c r="I354" s="5">
        <v>1</v>
      </c>
      <c r="J354" s="5">
        <v>2.5</v>
      </c>
      <c r="K354" s="5">
        <v>0</v>
      </c>
      <c r="L354" s="5">
        <v>7.0500001907348633</v>
      </c>
      <c r="M354" t="s">
        <v>35</v>
      </c>
      <c r="N354" s="5">
        <v>7.0500001907348633</v>
      </c>
      <c r="O354" t="s">
        <v>35</v>
      </c>
      <c r="P354" s="5" t="s">
        <v>36</v>
      </c>
      <c r="Q354" s="5">
        <v>40</v>
      </c>
      <c r="R354" s="5">
        <v>2025</v>
      </c>
      <c r="S354" s="5">
        <v>0</v>
      </c>
      <c r="T354" s="5">
        <v>0</v>
      </c>
      <c r="U354" s="5">
        <v>0</v>
      </c>
      <c r="V354" s="5">
        <v>0</v>
      </c>
      <c r="W354" t="s">
        <v>35</v>
      </c>
      <c r="X354" t="s">
        <v>35</v>
      </c>
      <c r="Y354" t="s">
        <v>35</v>
      </c>
      <c r="Z354" t="s">
        <v>35</v>
      </c>
      <c r="AA354" t="s">
        <v>35</v>
      </c>
      <c r="AB354" t="s">
        <v>35</v>
      </c>
      <c r="AC354" t="s">
        <v>35</v>
      </c>
      <c r="AD354" s="5">
        <v>0</v>
      </c>
      <c r="AE354" s="5">
        <v>0</v>
      </c>
    </row>
    <row r="355" spans="1:31" hidden="1" x14ac:dyDescent="0.25">
      <c r="A355" t="s">
        <v>519</v>
      </c>
      <c r="B355" t="s">
        <v>516</v>
      </c>
      <c r="C355">
        <v>1.5399999618530269</v>
      </c>
      <c r="D355">
        <v>0</v>
      </c>
      <c r="E355" t="s">
        <v>38</v>
      </c>
      <c r="G355" t="s">
        <v>33</v>
      </c>
      <c r="H355" t="s">
        <v>34</v>
      </c>
      <c r="I355" s="5">
        <v>1</v>
      </c>
      <c r="J355" s="5">
        <v>2.5</v>
      </c>
      <c r="K355" s="5">
        <v>0</v>
      </c>
      <c r="L355" s="5">
        <v>1.5399999618530269</v>
      </c>
      <c r="M355" t="s">
        <v>35</v>
      </c>
      <c r="N355" s="5">
        <v>1.5399999618530269</v>
      </c>
      <c r="O355" t="s">
        <v>35</v>
      </c>
      <c r="P355" s="5" t="s">
        <v>36</v>
      </c>
      <c r="Q355" s="5">
        <v>40</v>
      </c>
      <c r="R355" s="5">
        <v>2025</v>
      </c>
      <c r="S355" s="5">
        <v>0</v>
      </c>
      <c r="T355" s="5">
        <v>0</v>
      </c>
      <c r="U355" s="5">
        <v>0</v>
      </c>
      <c r="V355" s="5">
        <v>0</v>
      </c>
      <c r="W355" t="s">
        <v>35</v>
      </c>
      <c r="X355" t="s">
        <v>35</v>
      </c>
      <c r="Y355" t="s">
        <v>35</v>
      </c>
      <c r="Z355" t="s">
        <v>35</v>
      </c>
      <c r="AA355" t="s">
        <v>35</v>
      </c>
      <c r="AB355" t="s">
        <v>35</v>
      </c>
      <c r="AC355" t="s">
        <v>35</v>
      </c>
      <c r="AD355" s="5">
        <v>0</v>
      </c>
      <c r="AE355" s="5">
        <v>0</v>
      </c>
    </row>
    <row r="356" spans="1:31" hidden="1" x14ac:dyDescent="0.25">
      <c r="A356" t="s">
        <v>520</v>
      </c>
      <c r="B356" t="s">
        <v>521</v>
      </c>
      <c r="C356">
        <v>5</v>
      </c>
      <c r="D356">
        <v>0</v>
      </c>
      <c r="E356" t="s">
        <v>44</v>
      </c>
      <c r="G356" t="s">
        <v>33</v>
      </c>
      <c r="H356" t="s">
        <v>34</v>
      </c>
      <c r="I356" s="5">
        <v>1</v>
      </c>
      <c r="J356" s="5">
        <v>2.5</v>
      </c>
      <c r="K356" s="5">
        <v>0</v>
      </c>
      <c r="L356" s="5">
        <v>5</v>
      </c>
      <c r="M356" t="s">
        <v>35</v>
      </c>
      <c r="N356" s="5">
        <v>5</v>
      </c>
      <c r="O356" t="s">
        <v>35</v>
      </c>
      <c r="P356" s="5" t="s">
        <v>36</v>
      </c>
      <c r="Q356" s="5">
        <v>40</v>
      </c>
      <c r="R356" s="5">
        <v>2025</v>
      </c>
      <c r="S356" s="5">
        <v>0</v>
      </c>
      <c r="T356" s="5">
        <v>0</v>
      </c>
      <c r="U356" s="5">
        <v>0</v>
      </c>
      <c r="V356" s="5">
        <v>0</v>
      </c>
      <c r="W356" t="s">
        <v>35</v>
      </c>
      <c r="X356" t="s">
        <v>35</v>
      </c>
      <c r="Y356" t="s">
        <v>35</v>
      </c>
      <c r="Z356" t="s">
        <v>35</v>
      </c>
      <c r="AA356" t="s">
        <v>35</v>
      </c>
      <c r="AB356" t="s">
        <v>35</v>
      </c>
      <c r="AC356" t="s">
        <v>35</v>
      </c>
      <c r="AD356" s="5">
        <v>0</v>
      </c>
      <c r="AE356" s="5">
        <v>0</v>
      </c>
    </row>
    <row r="357" spans="1:31" hidden="1" x14ac:dyDescent="0.25">
      <c r="A357" t="s">
        <v>522</v>
      </c>
      <c r="B357" t="s">
        <v>521</v>
      </c>
      <c r="C357">
        <v>3.8000001907348628</v>
      </c>
      <c r="D357">
        <v>0</v>
      </c>
      <c r="E357" t="s">
        <v>32</v>
      </c>
      <c r="G357" t="s">
        <v>33</v>
      </c>
      <c r="H357" t="s">
        <v>34</v>
      </c>
      <c r="I357" s="5">
        <v>1</v>
      </c>
      <c r="J357" s="5">
        <v>2.5</v>
      </c>
      <c r="K357" s="5">
        <v>0</v>
      </c>
      <c r="L357" s="5">
        <v>3.8000001907348628</v>
      </c>
      <c r="M357" t="s">
        <v>35</v>
      </c>
      <c r="N357" s="5">
        <v>3.8000001907348628</v>
      </c>
      <c r="O357" t="s">
        <v>35</v>
      </c>
      <c r="P357" s="5" t="s">
        <v>36</v>
      </c>
      <c r="Q357" s="5">
        <v>40</v>
      </c>
      <c r="R357" s="5">
        <v>2025</v>
      </c>
      <c r="S357" s="5">
        <v>0</v>
      </c>
      <c r="T357" s="5">
        <v>0</v>
      </c>
      <c r="U357" s="5">
        <v>0</v>
      </c>
      <c r="V357" s="5">
        <v>0</v>
      </c>
      <c r="W357" t="s">
        <v>35</v>
      </c>
      <c r="X357" t="s">
        <v>35</v>
      </c>
      <c r="Y357" t="s">
        <v>35</v>
      </c>
      <c r="Z357" t="s">
        <v>35</v>
      </c>
      <c r="AA357" t="s">
        <v>35</v>
      </c>
      <c r="AB357" t="s">
        <v>35</v>
      </c>
      <c r="AC357" t="s">
        <v>35</v>
      </c>
      <c r="AD357" s="5">
        <v>0</v>
      </c>
      <c r="AE357" s="5">
        <v>0</v>
      </c>
    </row>
    <row r="358" spans="1:31" hidden="1" x14ac:dyDescent="0.25">
      <c r="A358" t="s">
        <v>523</v>
      </c>
      <c r="B358" t="s">
        <v>521</v>
      </c>
      <c r="C358">
        <v>1.7599999904632571</v>
      </c>
      <c r="D358">
        <v>0</v>
      </c>
      <c r="E358" t="s">
        <v>38</v>
      </c>
      <c r="G358" t="s">
        <v>33</v>
      </c>
      <c r="H358" t="s">
        <v>34</v>
      </c>
      <c r="I358" s="5">
        <v>1</v>
      </c>
      <c r="J358" s="5">
        <v>2.5</v>
      </c>
      <c r="K358" s="5">
        <v>0</v>
      </c>
      <c r="L358" s="5">
        <v>1.7599999904632571</v>
      </c>
      <c r="M358" t="s">
        <v>35</v>
      </c>
      <c r="N358" s="5">
        <v>1.7599999904632571</v>
      </c>
      <c r="O358" t="s">
        <v>35</v>
      </c>
      <c r="P358" s="5" t="s">
        <v>36</v>
      </c>
      <c r="Q358" s="5">
        <v>40</v>
      </c>
      <c r="R358" s="5">
        <v>2025</v>
      </c>
      <c r="S358" s="5">
        <v>0</v>
      </c>
      <c r="T358" s="5">
        <v>0</v>
      </c>
      <c r="U358" s="5">
        <v>0</v>
      </c>
      <c r="V358" s="5">
        <v>0</v>
      </c>
      <c r="W358" t="s">
        <v>35</v>
      </c>
      <c r="X358" t="s">
        <v>35</v>
      </c>
      <c r="Y358" t="s">
        <v>35</v>
      </c>
      <c r="Z358" t="s">
        <v>35</v>
      </c>
      <c r="AA358" t="s">
        <v>35</v>
      </c>
      <c r="AB358" t="s">
        <v>35</v>
      </c>
      <c r="AC358" t="s">
        <v>35</v>
      </c>
      <c r="AD358" s="5">
        <v>0</v>
      </c>
      <c r="AE358" s="5">
        <v>0</v>
      </c>
    </row>
    <row r="359" spans="1:31" hidden="1" x14ac:dyDescent="0.25">
      <c r="A359" t="s">
        <v>524</v>
      </c>
      <c r="B359" t="s">
        <v>525</v>
      </c>
      <c r="C359">
        <v>51.930000305175781</v>
      </c>
      <c r="D359">
        <v>0</v>
      </c>
      <c r="E359" t="s">
        <v>71</v>
      </c>
      <c r="G359" t="s">
        <v>33</v>
      </c>
      <c r="H359" t="s">
        <v>34</v>
      </c>
      <c r="I359" s="5">
        <v>1</v>
      </c>
      <c r="J359" s="5">
        <v>2.5</v>
      </c>
      <c r="K359" s="5">
        <v>0</v>
      </c>
      <c r="L359" s="5">
        <v>51.930000305175781</v>
      </c>
      <c r="M359" t="s">
        <v>35</v>
      </c>
      <c r="N359" s="5">
        <v>51.930000305175781</v>
      </c>
      <c r="O359" t="s">
        <v>35</v>
      </c>
      <c r="P359" s="5" t="s">
        <v>36</v>
      </c>
      <c r="Q359" s="5">
        <v>40</v>
      </c>
      <c r="R359" s="5">
        <v>2025</v>
      </c>
      <c r="S359" s="5">
        <v>0</v>
      </c>
      <c r="T359" s="5">
        <v>0</v>
      </c>
      <c r="U359" s="5">
        <v>0</v>
      </c>
      <c r="V359" s="5">
        <v>0</v>
      </c>
      <c r="W359" t="s">
        <v>35</v>
      </c>
      <c r="X359" t="s">
        <v>35</v>
      </c>
      <c r="Y359" t="s">
        <v>35</v>
      </c>
      <c r="Z359" t="s">
        <v>35</v>
      </c>
      <c r="AA359" t="s">
        <v>35</v>
      </c>
      <c r="AB359" t="s">
        <v>35</v>
      </c>
      <c r="AC359" t="s">
        <v>35</v>
      </c>
      <c r="AD359" s="5">
        <v>0</v>
      </c>
      <c r="AE359" s="5">
        <v>0</v>
      </c>
    </row>
    <row r="360" spans="1:31" hidden="1" x14ac:dyDescent="0.25">
      <c r="A360" t="s">
        <v>526</v>
      </c>
      <c r="B360" t="s">
        <v>525</v>
      </c>
      <c r="C360">
        <v>6.0590968132019043</v>
      </c>
      <c r="D360">
        <v>0</v>
      </c>
      <c r="E360" t="s">
        <v>123</v>
      </c>
      <c r="G360" t="s">
        <v>33</v>
      </c>
      <c r="H360" t="s">
        <v>34</v>
      </c>
      <c r="I360" s="5">
        <v>1</v>
      </c>
      <c r="J360" s="5">
        <v>2.5</v>
      </c>
      <c r="K360" s="5">
        <v>0</v>
      </c>
      <c r="L360" s="5">
        <v>6.0590968132019043</v>
      </c>
      <c r="M360" t="s">
        <v>35</v>
      </c>
      <c r="N360" s="5">
        <v>6.0590968132019043</v>
      </c>
      <c r="O360" t="s">
        <v>35</v>
      </c>
      <c r="P360" s="5" t="s">
        <v>36</v>
      </c>
      <c r="Q360" s="5">
        <v>40</v>
      </c>
      <c r="R360" s="5">
        <v>2025</v>
      </c>
      <c r="S360" s="5">
        <v>0</v>
      </c>
      <c r="T360" s="5">
        <v>0</v>
      </c>
      <c r="U360" s="5">
        <v>0</v>
      </c>
      <c r="V360" s="5">
        <v>0</v>
      </c>
      <c r="W360" t="s">
        <v>35</v>
      </c>
      <c r="X360" t="s">
        <v>35</v>
      </c>
      <c r="Y360" t="s">
        <v>35</v>
      </c>
      <c r="Z360" t="s">
        <v>35</v>
      </c>
      <c r="AA360" t="s">
        <v>35</v>
      </c>
      <c r="AB360" t="s">
        <v>35</v>
      </c>
      <c r="AC360" t="s">
        <v>35</v>
      </c>
      <c r="AD360" s="5">
        <v>0</v>
      </c>
      <c r="AE360" s="5">
        <v>0</v>
      </c>
    </row>
    <row r="361" spans="1:31" hidden="1" x14ac:dyDescent="0.25">
      <c r="A361" t="s">
        <v>527</v>
      </c>
      <c r="B361" t="s">
        <v>525</v>
      </c>
      <c r="C361">
        <v>2.0099999904632568</v>
      </c>
      <c r="D361">
        <v>0</v>
      </c>
      <c r="E361" t="s">
        <v>32</v>
      </c>
      <c r="G361" t="s">
        <v>33</v>
      </c>
      <c r="H361" t="s">
        <v>34</v>
      </c>
      <c r="I361" s="5">
        <v>1</v>
      </c>
      <c r="J361" s="5">
        <v>2.5</v>
      </c>
      <c r="K361" s="5">
        <v>0</v>
      </c>
      <c r="L361" s="5">
        <v>2.0099999904632568</v>
      </c>
      <c r="M361" t="s">
        <v>35</v>
      </c>
      <c r="N361" s="5">
        <v>2.0099999904632568</v>
      </c>
      <c r="O361" t="s">
        <v>35</v>
      </c>
      <c r="P361" s="5" t="s">
        <v>36</v>
      </c>
      <c r="Q361" s="5">
        <v>40</v>
      </c>
      <c r="R361" s="5">
        <v>2025</v>
      </c>
      <c r="S361" s="5">
        <v>0</v>
      </c>
      <c r="T361" s="5">
        <v>0</v>
      </c>
      <c r="U361" s="5">
        <v>0</v>
      </c>
      <c r="V361" s="5">
        <v>0</v>
      </c>
      <c r="W361" t="s">
        <v>35</v>
      </c>
      <c r="X361" t="s">
        <v>35</v>
      </c>
      <c r="Y361" t="s">
        <v>35</v>
      </c>
      <c r="Z361" t="s">
        <v>35</v>
      </c>
      <c r="AA361" t="s">
        <v>35</v>
      </c>
      <c r="AB361" t="s">
        <v>35</v>
      </c>
      <c r="AC361" t="s">
        <v>35</v>
      </c>
      <c r="AD361" s="5">
        <v>0</v>
      </c>
      <c r="AE361" s="5">
        <v>0</v>
      </c>
    </row>
    <row r="362" spans="1:31" hidden="1" x14ac:dyDescent="0.25">
      <c r="A362" t="s">
        <v>528</v>
      </c>
      <c r="B362" t="s">
        <v>525</v>
      </c>
      <c r="C362">
        <v>4.929999828338623</v>
      </c>
      <c r="D362">
        <v>0</v>
      </c>
      <c r="E362" t="s">
        <v>38</v>
      </c>
      <c r="G362" t="s">
        <v>33</v>
      </c>
      <c r="H362" t="s">
        <v>34</v>
      </c>
      <c r="I362" s="5">
        <v>1</v>
      </c>
      <c r="J362" s="5">
        <v>2.5</v>
      </c>
      <c r="K362" s="5">
        <v>0</v>
      </c>
      <c r="L362" s="5">
        <v>4.929999828338623</v>
      </c>
      <c r="M362" t="s">
        <v>35</v>
      </c>
      <c r="N362" s="5">
        <v>4.929999828338623</v>
      </c>
      <c r="O362" t="s">
        <v>35</v>
      </c>
      <c r="P362" s="5" t="s">
        <v>36</v>
      </c>
      <c r="Q362" s="5">
        <v>40</v>
      </c>
      <c r="R362" s="5">
        <v>2025</v>
      </c>
      <c r="S362" s="5">
        <v>0</v>
      </c>
      <c r="T362" s="5">
        <v>0</v>
      </c>
      <c r="U362" s="5">
        <v>0</v>
      </c>
      <c r="V362" s="5">
        <v>0</v>
      </c>
      <c r="W362" t="s">
        <v>35</v>
      </c>
      <c r="X362" t="s">
        <v>35</v>
      </c>
      <c r="Y362" t="s">
        <v>35</v>
      </c>
      <c r="Z362" t="s">
        <v>35</v>
      </c>
      <c r="AA362" t="s">
        <v>35</v>
      </c>
      <c r="AB362" t="s">
        <v>35</v>
      </c>
      <c r="AC362" t="s">
        <v>35</v>
      </c>
      <c r="AD362" s="5">
        <v>0</v>
      </c>
      <c r="AE362" s="5">
        <v>0</v>
      </c>
    </row>
    <row r="363" spans="1:31" hidden="1" x14ac:dyDescent="0.25">
      <c r="A363" t="s">
        <v>529</v>
      </c>
      <c r="B363" t="s">
        <v>525</v>
      </c>
      <c r="C363">
        <v>10.760000228881839</v>
      </c>
      <c r="D363">
        <v>0</v>
      </c>
      <c r="E363" t="s">
        <v>38</v>
      </c>
      <c r="G363" t="s">
        <v>33</v>
      </c>
      <c r="H363" t="s">
        <v>34</v>
      </c>
      <c r="I363" s="5">
        <v>1</v>
      </c>
      <c r="J363" s="5">
        <v>2.5</v>
      </c>
      <c r="K363" s="5">
        <v>0</v>
      </c>
      <c r="L363" s="5">
        <v>10.760000228881839</v>
      </c>
      <c r="M363" t="s">
        <v>35</v>
      </c>
      <c r="N363" s="5">
        <v>10.760000228881839</v>
      </c>
      <c r="O363" t="s">
        <v>35</v>
      </c>
      <c r="P363" s="5" t="s">
        <v>36</v>
      </c>
      <c r="Q363" s="5">
        <v>40</v>
      </c>
      <c r="R363" s="5">
        <v>2025</v>
      </c>
      <c r="S363" s="5">
        <v>0</v>
      </c>
      <c r="T363" s="5">
        <v>0</v>
      </c>
      <c r="U363" s="5">
        <v>0</v>
      </c>
      <c r="V363" s="5">
        <v>0</v>
      </c>
      <c r="W363" t="s">
        <v>35</v>
      </c>
      <c r="X363" t="s">
        <v>35</v>
      </c>
      <c r="Y363" t="s">
        <v>35</v>
      </c>
      <c r="Z363" t="s">
        <v>35</v>
      </c>
      <c r="AA363" t="s">
        <v>35</v>
      </c>
      <c r="AB363" t="s">
        <v>35</v>
      </c>
      <c r="AC363" t="s">
        <v>35</v>
      </c>
      <c r="AD363" s="5">
        <v>0</v>
      </c>
      <c r="AE363" s="5">
        <v>0</v>
      </c>
    </row>
    <row r="364" spans="1:31" hidden="1" x14ac:dyDescent="0.25">
      <c r="A364" t="s">
        <v>530</v>
      </c>
      <c r="B364" t="s">
        <v>531</v>
      </c>
      <c r="C364">
        <v>18.85000038146973</v>
      </c>
      <c r="D364">
        <v>0</v>
      </c>
      <c r="E364" t="s">
        <v>71</v>
      </c>
      <c r="G364" t="s">
        <v>33</v>
      </c>
      <c r="H364" t="s">
        <v>34</v>
      </c>
      <c r="I364" s="5">
        <v>1</v>
      </c>
      <c r="J364" s="5">
        <v>2.5</v>
      </c>
      <c r="K364" s="5">
        <v>0</v>
      </c>
      <c r="L364" s="5">
        <v>18.85000038146973</v>
      </c>
      <c r="M364" t="s">
        <v>35</v>
      </c>
      <c r="N364" s="5">
        <v>18.85000038146973</v>
      </c>
      <c r="O364" t="s">
        <v>35</v>
      </c>
      <c r="P364" s="5" t="s">
        <v>36</v>
      </c>
      <c r="Q364" s="5">
        <v>40</v>
      </c>
      <c r="R364" s="5">
        <v>2025</v>
      </c>
      <c r="S364" s="5">
        <v>0</v>
      </c>
      <c r="T364" s="5">
        <v>0</v>
      </c>
      <c r="U364" s="5">
        <v>0</v>
      </c>
      <c r="V364" s="5">
        <v>0</v>
      </c>
      <c r="W364" t="s">
        <v>35</v>
      </c>
      <c r="X364" t="s">
        <v>35</v>
      </c>
      <c r="Y364" t="s">
        <v>35</v>
      </c>
      <c r="Z364" t="s">
        <v>35</v>
      </c>
      <c r="AA364" t="s">
        <v>35</v>
      </c>
      <c r="AB364" t="s">
        <v>35</v>
      </c>
      <c r="AC364" t="s">
        <v>35</v>
      </c>
      <c r="AD364" s="5">
        <v>0</v>
      </c>
      <c r="AE364" s="5">
        <v>0</v>
      </c>
    </row>
    <row r="365" spans="1:31" hidden="1" x14ac:dyDescent="0.25">
      <c r="A365" t="s">
        <v>532</v>
      </c>
      <c r="B365" t="s">
        <v>531</v>
      </c>
      <c r="C365">
        <v>1.2899999618530269</v>
      </c>
      <c r="D365">
        <v>0</v>
      </c>
      <c r="E365" t="s">
        <v>32</v>
      </c>
      <c r="G365" t="s">
        <v>33</v>
      </c>
      <c r="H365" t="s">
        <v>34</v>
      </c>
      <c r="I365" s="5">
        <v>1</v>
      </c>
      <c r="J365" s="5">
        <v>2.5</v>
      </c>
      <c r="K365" s="5">
        <v>0</v>
      </c>
      <c r="L365" s="5">
        <v>1.2899999618530269</v>
      </c>
      <c r="M365" t="s">
        <v>35</v>
      </c>
      <c r="N365" s="5">
        <v>1.2899999618530269</v>
      </c>
      <c r="O365" t="s">
        <v>35</v>
      </c>
      <c r="P365" s="5" t="s">
        <v>36</v>
      </c>
      <c r="Q365" s="5">
        <v>40</v>
      </c>
      <c r="R365" s="5">
        <v>2025</v>
      </c>
      <c r="S365" s="5">
        <v>0</v>
      </c>
      <c r="T365" s="5">
        <v>0</v>
      </c>
      <c r="U365" s="5">
        <v>0</v>
      </c>
      <c r="V365" s="5">
        <v>0</v>
      </c>
      <c r="W365" t="s">
        <v>35</v>
      </c>
      <c r="X365" t="s">
        <v>35</v>
      </c>
      <c r="Y365" t="s">
        <v>35</v>
      </c>
      <c r="Z365" t="s">
        <v>35</v>
      </c>
      <c r="AA365" t="s">
        <v>35</v>
      </c>
      <c r="AB365" t="s">
        <v>35</v>
      </c>
      <c r="AC365" t="s">
        <v>35</v>
      </c>
      <c r="AD365" s="5">
        <v>0</v>
      </c>
      <c r="AE365" s="5">
        <v>0</v>
      </c>
    </row>
    <row r="366" spans="1:31" hidden="1" x14ac:dyDescent="0.25">
      <c r="A366" t="s">
        <v>533</v>
      </c>
      <c r="B366" t="s">
        <v>531</v>
      </c>
      <c r="C366">
        <v>0.38999995589256292</v>
      </c>
      <c r="D366">
        <v>0</v>
      </c>
      <c r="E366" t="s">
        <v>38</v>
      </c>
      <c r="G366" t="s">
        <v>33</v>
      </c>
      <c r="H366" t="s">
        <v>34</v>
      </c>
      <c r="I366" s="5">
        <v>1</v>
      </c>
      <c r="J366" s="5">
        <v>2.5</v>
      </c>
      <c r="K366" s="5">
        <v>0</v>
      </c>
      <c r="L366" s="5">
        <v>0.38999995589256292</v>
      </c>
      <c r="M366" t="s">
        <v>35</v>
      </c>
      <c r="N366" s="5">
        <v>0.38999995589256292</v>
      </c>
      <c r="O366" t="s">
        <v>35</v>
      </c>
      <c r="P366" s="5" t="s">
        <v>36</v>
      </c>
      <c r="Q366" s="5">
        <v>40</v>
      </c>
      <c r="R366" s="5">
        <v>2025</v>
      </c>
      <c r="S366" s="5">
        <v>0</v>
      </c>
      <c r="T366" s="5">
        <v>0</v>
      </c>
      <c r="U366" s="5">
        <v>0</v>
      </c>
      <c r="V366" s="5">
        <v>0</v>
      </c>
      <c r="W366" t="s">
        <v>35</v>
      </c>
      <c r="X366" t="s">
        <v>35</v>
      </c>
      <c r="Y366" t="s">
        <v>35</v>
      </c>
      <c r="Z366" t="s">
        <v>35</v>
      </c>
      <c r="AA366" t="s">
        <v>35</v>
      </c>
      <c r="AB366" t="s">
        <v>35</v>
      </c>
      <c r="AC366" t="s">
        <v>35</v>
      </c>
      <c r="AD366" s="5">
        <v>0</v>
      </c>
      <c r="AE366" s="5">
        <v>0</v>
      </c>
    </row>
    <row r="367" spans="1:31" hidden="1" x14ac:dyDescent="0.25">
      <c r="A367" t="s">
        <v>534</v>
      </c>
      <c r="B367" t="s">
        <v>531</v>
      </c>
      <c r="C367">
        <v>3.910000324249268</v>
      </c>
      <c r="D367">
        <v>0</v>
      </c>
      <c r="E367" t="s">
        <v>38</v>
      </c>
      <c r="G367" t="s">
        <v>33</v>
      </c>
      <c r="H367" t="s">
        <v>34</v>
      </c>
      <c r="I367" s="5">
        <v>1</v>
      </c>
      <c r="J367" s="5">
        <v>2.5</v>
      </c>
      <c r="K367" s="5">
        <v>0</v>
      </c>
      <c r="L367" s="5">
        <v>3.910000324249268</v>
      </c>
      <c r="M367" t="s">
        <v>35</v>
      </c>
      <c r="N367" s="5">
        <v>3.910000324249268</v>
      </c>
      <c r="O367" t="s">
        <v>35</v>
      </c>
      <c r="P367" s="5" t="s">
        <v>36</v>
      </c>
      <c r="Q367" s="5">
        <v>40</v>
      </c>
      <c r="R367" s="5">
        <v>2025</v>
      </c>
      <c r="S367" s="5">
        <v>0</v>
      </c>
      <c r="T367" s="5">
        <v>0</v>
      </c>
      <c r="U367" s="5">
        <v>0</v>
      </c>
      <c r="V367" s="5">
        <v>0</v>
      </c>
      <c r="W367" t="s">
        <v>35</v>
      </c>
      <c r="X367" t="s">
        <v>35</v>
      </c>
      <c r="Y367" t="s">
        <v>35</v>
      </c>
      <c r="Z367" t="s">
        <v>35</v>
      </c>
      <c r="AA367" t="s">
        <v>35</v>
      </c>
      <c r="AB367" t="s">
        <v>35</v>
      </c>
      <c r="AC367" t="s">
        <v>35</v>
      </c>
      <c r="AD367" s="5">
        <v>0</v>
      </c>
      <c r="AE367" s="5">
        <v>0</v>
      </c>
    </row>
    <row r="368" spans="1:31" hidden="1" x14ac:dyDescent="0.25">
      <c r="A368" t="s">
        <v>535</v>
      </c>
      <c r="B368" t="s">
        <v>536</v>
      </c>
      <c r="C368">
        <v>42.110000610351563</v>
      </c>
      <c r="D368">
        <v>0</v>
      </c>
      <c r="E368" t="s">
        <v>71</v>
      </c>
      <c r="G368" t="s">
        <v>33</v>
      </c>
      <c r="H368" t="s">
        <v>34</v>
      </c>
      <c r="I368" s="5">
        <v>1</v>
      </c>
      <c r="J368" s="5">
        <v>2.5</v>
      </c>
      <c r="K368" s="5">
        <v>0</v>
      </c>
      <c r="L368" s="5">
        <v>42.110000610351563</v>
      </c>
      <c r="M368" t="s">
        <v>35</v>
      </c>
      <c r="N368" s="5">
        <v>42.110000610351563</v>
      </c>
      <c r="O368" t="s">
        <v>35</v>
      </c>
      <c r="P368" s="5" t="s">
        <v>36</v>
      </c>
      <c r="Q368" s="5">
        <v>40</v>
      </c>
      <c r="R368" s="5">
        <v>2025</v>
      </c>
      <c r="S368" s="5">
        <v>0</v>
      </c>
      <c r="T368" s="5">
        <v>0</v>
      </c>
      <c r="U368" s="5">
        <v>0</v>
      </c>
      <c r="V368" s="5">
        <v>0</v>
      </c>
      <c r="W368" t="s">
        <v>35</v>
      </c>
      <c r="X368" t="s">
        <v>35</v>
      </c>
      <c r="Y368" t="s">
        <v>35</v>
      </c>
      <c r="Z368" t="s">
        <v>35</v>
      </c>
      <c r="AA368" t="s">
        <v>35</v>
      </c>
      <c r="AB368" t="s">
        <v>35</v>
      </c>
      <c r="AC368" t="s">
        <v>35</v>
      </c>
      <c r="AD368" s="5">
        <v>0</v>
      </c>
      <c r="AE368" s="5">
        <v>0</v>
      </c>
    </row>
    <row r="369" spans="1:31" hidden="1" x14ac:dyDescent="0.25">
      <c r="A369" t="s">
        <v>537</v>
      </c>
      <c r="B369" t="s">
        <v>536</v>
      </c>
      <c r="C369">
        <v>2.666702032089233</v>
      </c>
      <c r="D369">
        <v>0</v>
      </c>
      <c r="E369" t="s">
        <v>123</v>
      </c>
      <c r="G369" t="s">
        <v>33</v>
      </c>
      <c r="H369" t="s">
        <v>34</v>
      </c>
      <c r="I369" s="5">
        <v>1</v>
      </c>
      <c r="J369" s="5">
        <v>2.5</v>
      </c>
      <c r="K369" s="5">
        <v>0</v>
      </c>
      <c r="L369" s="5">
        <v>2.666702032089233</v>
      </c>
      <c r="M369" t="s">
        <v>35</v>
      </c>
      <c r="N369" s="5">
        <v>2.666702032089233</v>
      </c>
      <c r="O369" t="s">
        <v>35</v>
      </c>
      <c r="P369" s="5" t="s">
        <v>36</v>
      </c>
      <c r="Q369" s="5">
        <v>40</v>
      </c>
      <c r="R369" s="5">
        <v>2025</v>
      </c>
      <c r="S369" s="5">
        <v>0</v>
      </c>
      <c r="T369" s="5">
        <v>0</v>
      </c>
      <c r="U369" s="5">
        <v>0</v>
      </c>
      <c r="V369" s="5">
        <v>0</v>
      </c>
      <c r="W369" t="s">
        <v>35</v>
      </c>
      <c r="X369" t="s">
        <v>35</v>
      </c>
      <c r="Y369" t="s">
        <v>35</v>
      </c>
      <c r="Z369" t="s">
        <v>35</v>
      </c>
      <c r="AA369" t="s">
        <v>35</v>
      </c>
      <c r="AB369" t="s">
        <v>35</v>
      </c>
      <c r="AC369" t="s">
        <v>35</v>
      </c>
      <c r="AD369" s="5">
        <v>0</v>
      </c>
      <c r="AE369" s="5">
        <v>0</v>
      </c>
    </row>
    <row r="370" spans="1:31" hidden="1" x14ac:dyDescent="0.25">
      <c r="A370" t="s">
        <v>538</v>
      </c>
      <c r="B370" t="s">
        <v>536</v>
      </c>
      <c r="C370">
        <v>1.6000000238418579</v>
      </c>
      <c r="D370">
        <v>0</v>
      </c>
      <c r="E370" t="s">
        <v>38</v>
      </c>
      <c r="G370" t="s">
        <v>33</v>
      </c>
      <c r="H370" t="s">
        <v>34</v>
      </c>
      <c r="I370" s="5">
        <v>1</v>
      </c>
      <c r="J370" s="5">
        <v>2.5</v>
      </c>
      <c r="K370" s="5">
        <v>0</v>
      </c>
      <c r="L370" s="5">
        <v>1.6000000238418579</v>
      </c>
      <c r="M370" t="s">
        <v>35</v>
      </c>
      <c r="N370" s="5">
        <v>1.6000000238418579</v>
      </c>
      <c r="O370" t="s">
        <v>35</v>
      </c>
      <c r="P370" s="5" t="s">
        <v>36</v>
      </c>
      <c r="Q370" s="5">
        <v>40</v>
      </c>
      <c r="R370" s="5">
        <v>2025</v>
      </c>
      <c r="S370" s="5">
        <v>0</v>
      </c>
      <c r="T370" s="5">
        <v>0</v>
      </c>
      <c r="U370" s="5">
        <v>0</v>
      </c>
      <c r="V370" s="5">
        <v>0</v>
      </c>
      <c r="W370" t="s">
        <v>35</v>
      </c>
      <c r="X370" t="s">
        <v>35</v>
      </c>
      <c r="Y370" t="s">
        <v>35</v>
      </c>
      <c r="Z370" t="s">
        <v>35</v>
      </c>
      <c r="AA370" t="s">
        <v>35</v>
      </c>
      <c r="AB370" t="s">
        <v>35</v>
      </c>
      <c r="AC370" t="s">
        <v>35</v>
      </c>
      <c r="AD370" s="5">
        <v>0</v>
      </c>
      <c r="AE370" s="5">
        <v>0</v>
      </c>
    </row>
    <row r="371" spans="1:31" hidden="1" x14ac:dyDescent="0.25">
      <c r="A371" t="s">
        <v>539</v>
      </c>
      <c r="B371" t="s">
        <v>536</v>
      </c>
      <c r="C371">
        <v>8.7299995422363281</v>
      </c>
      <c r="D371">
        <v>0</v>
      </c>
      <c r="E371" t="s">
        <v>38</v>
      </c>
      <c r="G371" t="s">
        <v>33</v>
      </c>
      <c r="H371" t="s">
        <v>34</v>
      </c>
      <c r="I371" s="5">
        <v>1</v>
      </c>
      <c r="J371" s="5">
        <v>2.5</v>
      </c>
      <c r="K371" s="5">
        <v>0</v>
      </c>
      <c r="L371" s="5">
        <v>8.7299995422363281</v>
      </c>
      <c r="M371" t="s">
        <v>35</v>
      </c>
      <c r="N371" s="5">
        <v>8.7299995422363281</v>
      </c>
      <c r="O371" t="s">
        <v>35</v>
      </c>
      <c r="P371" s="5" t="s">
        <v>36</v>
      </c>
      <c r="Q371" s="5">
        <v>40</v>
      </c>
      <c r="R371" s="5">
        <v>2025</v>
      </c>
      <c r="S371" s="5">
        <v>0</v>
      </c>
      <c r="T371" s="5">
        <v>0</v>
      </c>
      <c r="U371" s="5">
        <v>0</v>
      </c>
      <c r="V371" s="5">
        <v>0</v>
      </c>
      <c r="W371" t="s">
        <v>35</v>
      </c>
      <c r="X371" t="s">
        <v>35</v>
      </c>
      <c r="Y371" t="s">
        <v>35</v>
      </c>
      <c r="Z371" t="s">
        <v>35</v>
      </c>
      <c r="AA371" t="s">
        <v>35</v>
      </c>
      <c r="AB371" t="s">
        <v>35</v>
      </c>
      <c r="AC371" t="s">
        <v>35</v>
      </c>
      <c r="AD371" s="5">
        <v>0</v>
      </c>
      <c r="AE371" s="5">
        <v>0</v>
      </c>
    </row>
    <row r="372" spans="1:31" hidden="1" x14ac:dyDescent="0.25">
      <c r="A372" t="s">
        <v>540</v>
      </c>
      <c r="B372" t="s">
        <v>541</v>
      </c>
      <c r="C372">
        <v>48.169998168945313</v>
      </c>
      <c r="D372">
        <v>0</v>
      </c>
      <c r="E372" t="s">
        <v>71</v>
      </c>
      <c r="G372" t="s">
        <v>33</v>
      </c>
      <c r="H372" t="s">
        <v>34</v>
      </c>
      <c r="I372" s="5">
        <v>1</v>
      </c>
      <c r="J372" s="5">
        <v>2.5</v>
      </c>
      <c r="K372" s="5">
        <v>0</v>
      </c>
      <c r="L372" s="5">
        <v>48.169998168945313</v>
      </c>
      <c r="M372" t="s">
        <v>35</v>
      </c>
      <c r="N372" s="5">
        <v>48.169998168945313</v>
      </c>
      <c r="O372" t="s">
        <v>35</v>
      </c>
      <c r="P372" s="5" t="s">
        <v>36</v>
      </c>
      <c r="Q372" s="5">
        <v>40</v>
      </c>
      <c r="R372" s="5">
        <v>2025</v>
      </c>
      <c r="S372" s="5">
        <v>0</v>
      </c>
      <c r="T372" s="5">
        <v>0</v>
      </c>
      <c r="U372" s="5">
        <v>0</v>
      </c>
      <c r="V372" s="5">
        <v>0</v>
      </c>
      <c r="W372" t="s">
        <v>35</v>
      </c>
      <c r="X372" t="s">
        <v>35</v>
      </c>
      <c r="Y372" t="s">
        <v>35</v>
      </c>
      <c r="Z372" t="s">
        <v>35</v>
      </c>
      <c r="AA372" t="s">
        <v>35</v>
      </c>
      <c r="AB372" t="s">
        <v>35</v>
      </c>
      <c r="AC372" t="s">
        <v>35</v>
      </c>
      <c r="AD372" s="5">
        <v>0</v>
      </c>
      <c r="AE372" s="5">
        <v>0</v>
      </c>
    </row>
    <row r="373" spans="1:31" hidden="1" x14ac:dyDescent="0.25">
      <c r="A373" t="s">
        <v>542</v>
      </c>
      <c r="B373" t="s">
        <v>541</v>
      </c>
      <c r="C373">
        <v>4.2899999618530273</v>
      </c>
      <c r="D373">
        <v>0</v>
      </c>
      <c r="E373" t="s">
        <v>32</v>
      </c>
      <c r="G373" t="s">
        <v>33</v>
      </c>
      <c r="H373" t="s">
        <v>34</v>
      </c>
      <c r="I373" s="5">
        <v>1</v>
      </c>
      <c r="J373" s="5">
        <v>2.5</v>
      </c>
      <c r="K373" s="5">
        <v>0</v>
      </c>
      <c r="L373" s="5">
        <v>4.2899999618530273</v>
      </c>
      <c r="M373" t="s">
        <v>35</v>
      </c>
      <c r="N373" s="5">
        <v>4.2899999618530273</v>
      </c>
      <c r="O373" t="s">
        <v>35</v>
      </c>
      <c r="P373" s="5" t="s">
        <v>36</v>
      </c>
      <c r="Q373" s="5">
        <v>40</v>
      </c>
      <c r="R373" s="5">
        <v>2025</v>
      </c>
      <c r="S373" s="5">
        <v>0</v>
      </c>
      <c r="T373" s="5">
        <v>0</v>
      </c>
      <c r="U373" s="5">
        <v>0</v>
      </c>
      <c r="V373" s="5">
        <v>0</v>
      </c>
      <c r="W373" t="s">
        <v>35</v>
      </c>
      <c r="X373" t="s">
        <v>35</v>
      </c>
      <c r="Y373" t="s">
        <v>35</v>
      </c>
      <c r="Z373" t="s">
        <v>35</v>
      </c>
      <c r="AA373" t="s">
        <v>35</v>
      </c>
      <c r="AB373" t="s">
        <v>35</v>
      </c>
      <c r="AC373" t="s">
        <v>35</v>
      </c>
      <c r="AD373" s="5">
        <v>0</v>
      </c>
      <c r="AE373" s="5">
        <v>0</v>
      </c>
    </row>
    <row r="374" spans="1:31" hidden="1" x14ac:dyDescent="0.25">
      <c r="A374" t="s">
        <v>543</v>
      </c>
      <c r="B374" t="s">
        <v>541</v>
      </c>
      <c r="C374">
        <v>9.9799995422363281</v>
      </c>
      <c r="D374">
        <v>0</v>
      </c>
      <c r="E374" t="s">
        <v>38</v>
      </c>
      <c r="G374" t="s">
        <v>33</v>
      </c>
      <c r="H374" t="s">
        <v>34</v>
      </c>
      <c r="I374" s="5">
        <v>1</v>
      </c>
      <c r="J374" s="5">
        <v>2.5</v>
      </c>
      <c r="K374" s="5">
        <v>0</v>
      </c>
      <c r="L374" s="5">
        <v>9.9799995422363281</v>
      </c>
      <c r="M374" t="s">
        <v>35</v>
      </c>
      <c r="N374" s="5">
        <v>9.9799995422363281</v>
      </c>
      <c r="O374" t="s">
        <v>35</v>
      </c>
      <c r="P374" s="5" t="s">
        <v>36</v>
      </c>
      <c r="Q374" s="5">
        <v>40</v>
      </c>
      <c r="R374" s="5">
        <v>2025</v>
      </c>
      <c r="S374" s="5">
        <v>0</v>
      </c>
      <c r="T374" s="5">
        <v>0</v>
      </c>
      <c r="U374" s="5">
        <v>0</v>
      </c>
      <c r="V374" s="5">
        <v>0</v>
      </c>
      <c r="W374" t="s">
        <v>35</v>
      </c>
      <c r="X374" t="s">
        <v>35</v>
      </c>
      <c r="Y374" t="s">
        <v>35</v>
      </c>
      <c r="Z374" t="s">
        <v>35</v>
      </c>
      <c r="AA374" t="s">
        <v>35</v>
      </c>
      <c r="AB374" t="s">
        <v>35</v>
      </c>
      <c r="AC374" t="s">
        <v>35</v>
      </c>
      <c r="AD374" s="5">
        <v>0</v>
      </c>
      <c r="AE374" s="5">
        <v>0</v>
      </c>
    </row>
    <row r="375" spans="1:31" hidden="1" x14ac:dyDescent="0.25">
      <c r="A375" t="s">
        <v>544</v>
      </c>
      <c r="B375" t="s">
        <v>545</v>
      </c>
      <c r="C375">
        <v>6.8600001335144043</v>
      </c>
      <c r="D375">
        <v>0</v>
      </c>
      <c r="E375" t="s">
        <v>71</v>
      </c>
      <c r="G375" t="s">
        <v>33</v>
      </c>
      <c r="H375" t="s">
        <v>34</v>
      </c>
      <c r="I375" s="5">
        <v>1</v>
      </c>
      <c r="J375" s="5">
        <v>2.5</v>
      </c>
      <c r="K375" s="5">
        <v>0</v>
      </c>
      <c r="L375" s="5">
        <v>6.8600001335144043</v>
      </c>
      <c r="M375" t="s">
        <v>35</v>
      </c>
      <c r="N375" s="5">
        <v>6.8600001335144043</v>
      </c>
      <c r="O375" t="s">
        <v>35</v>
      </c>
      <c r="P375" s="5" t="s">
        <v>36</v>
      </c>
      <c r="Q375" s="5">
        <v>40</v>
      </c>
      <c r="R375" s="5">
        <v>2025</v>
      </c>
      <c r="S375" s="5">
        <v>0</v>
      </c>
      <c r="T375" s="5">
        <v>0</v>
      </c>
      <c r="U375" s="5">
        <v>0</v>
      </c>
      <c r="V375" s="5">
        <v>0</v>
      </c>
      <c r="W375" t="s">
        <v>35</v>
      </c>
      <c r="X375" t="s">
        <v>35</v>
      </c>
      <c r="Y375" t="s">
        <v>35</v>
      </c>
      <c r="Z375" t="s">
        <v>35</v>
      </c>
      <c r="AA375" t="s">
        <v>35</v>
      </c>
      <c r="AB375" t="s">
        <v>35</v>
      </c>
      <c r="AC375" t="s">
        <v>35</v>
      </c>
      <c r="AD375" s="5">
        <v>0</v>
      </c>
      <c r="AE375" s="5">
        <v>0</v>
      </c>
    </row>
    <row r="376" spans="1:31" hidden="1" x14ac:dyDescent="0.25">
      <c r="A376" t="s">
        <v>546</v>
      </c>
      <c r="B376" t="s">
        <v>545</v>
      </c>
      <c r="C376">
        <v>0.67000007629394531</v>
      </c>
      <c r="D376">
        <v>0</v>
      </c>
      <c r="E376" t="s">
        <v>32</v>
      </c>
      <c r="G376" t="s">
        <v>33</v>
      </c>
      <c r="H376" t="s">
        <v>34</v>
      </c>
      <c r="I376" s="5">
        <v>1</v>
      </c>
      <c r="J376" s="5">
        <v>2.5</v>
      </c>
      <c r="K376" s="5">
        <v>0</v>
      </c>
      <c r="L376" s="5">
        <v>0.67000007629394531</v>
      </c>
      <c r="M376" t="s">
        <v>35</v>
      </c>
      <c r="N376" s="5">
        <v>0.67000007629394531</v>
      </c>
      <c r="O376" t="s">
        <v>35</v>
      </c>
      <c r="P376" s="5" t="s">
        <v>36</v>
      </c>
      <c r="Q376" s="5">
        <v>40</v>
      </c>
      <c r="R376" s="5">
        <v>2025</v>
      </c>
      <c r="S376" s="5">
        <v>0</v>
      </c>
      <c r="T376" s="5">
        <v>0</v>
      </c>
      <c r="U376" s="5">
        <v>0</v>
      </c>
      <c r="V376" s="5">
        <v>0</v>
      </c>
      <c r="W376" t="s">
        <v>35</v>
      </c>
      <c r="X376" t="s">
        <v>35</v>
      </c>
      <c r="Y376" t="s">
        <v>35</v>
      </c>
      <c r="Z376" t="s">
        <v>35</v>
      </c>
      <c r="AA376" t="s">
        <v>35</v>
      </c>
      <c r="AB376" t="s">
        <v>35</v>
      </c>
      <c r="AC376" t="s">
        <v>35</v>
      </c>
      <c r="AD376" s="5">
        <v>0</v>
      </c>
      <c r="AE376" s="5">
        <v>0</v>
      </c>
    </row>
    <row r="377" spans="1:31" hidden="1" x14ac:dyDescent="0.25">
      <c r="A377" t="s">
        <v>547</v>
      </c>
      <c r="B377" t="s">
        <v>545</v>
      </c>
      <c r="C377">
        <v>7.0500001907348633</v>
      </c>
      <c r="D377">
        <v>0</v>
      </c>
      <c r="E377" t="s">
        <v>38</v>
      </c>
      <c r="G377" t="s">
        <v>33</v>
      </c>
      <c r="H377" t="s">
        <v>34</v>
      </c>
      <c r="I377" s="5">
        <v>1</v>
      </c>
      <c r="J377" s="5">
        <v>2.5</v>
      </c>
      <c r="K377" s="5">
        <v>0</v>
      </c>
      <c r="L377" s="5">
        <v>7.0500001907348633</v>
      </c>
      <c r="M377" t="s">
        <v>35</v>
      </c>
      <c r="N377" s="5">
        <v>7.0500001907348633</v>
      </c>
      <c r="O377" t="s">
        <v>35</v>
      </c>
      <c r="P377" s="5" t="s">
        <v>36</v>
      </c>
      <c r="Q377" s="5">
        <v>40</v>
      </c>
      <c r="R377" s="5">
        <v>2025</v>
      </c>
      <c r="S377" s="5">
        <v>0</v>
      </c>
      <c r="T377" s="5">
        <v>0</v>
      </c>
      <c r="U377" s="5">
        <v>0</v>
      </c>
      <c r="V377" s="5">
        <v>0</v>
      </c>
      <c r="W377" t="s">
        <v>35</v>
      </c>
      <c r="X377" t="s">
        <v>35</v>
      </c>
      <c r="Y377" t="s">
        <v>35</v>
      </c>
      <c r="Z377" t="s">
        <v>35</v>
      </c>
      <c r="AA377" t="s">
        <v>35</v>
      </c>
      <c r="AB377" t="s">
        <v>35</v>
      </c>
      <c r="AC377" t="s">
        <v>35</v>
      </c>
      <c r="AD377" s="5">
        <v>0</v>
      </c>
      <c r="AE377" s="5">
        <v>0</v>
      </c>
    </row>
    <row r="378" spans="1:31" hidden="1" x14ac:dyDescent="0.25">
      <c r="A378" t="s">
        <v>548</v>
      </c>
      <c r="B378" t="s">
        <v>545</v>
      </c>
      <c r="C378">
        <v>1.419999957084656</v>
      </c>
      <c r="D378">
        <v>0</v>
      </c>
      <c r="E378" t="s">
        <v>38</v>
      </c>
      <c r="G378" t="s">
        <v>33</v>
      </c>
      <c r="H378" t="s">
        <v>34</v>
      </c>
      <c r="I378" s="5">
        <v>1</v>
      </c>
      <c r="J378" s="5">
        <v>2.5</v>
      </c>
      <c r="K378" s="5">
        <v>0</v>
      </c>
      <c r="L378" s="5">
        <v>1.419999957084656</v>
      </c>
      <c r="M378" t="s">
        <v>35</v>
      </c>
      <c r="N378" s="5">
        <v>1.419999957084656</v>
      </c>
      <c r="O378" t="s">
        <v>35</v>
      </c>
      <c r="P378" s="5" t="s">
        <v>36</v>
      </c>
      <c r="Q378" s="5">
        <v>40</v>
      </c>
      <c r="R378" s="5">
        <v>2025</v>
      </c>
      <c r="S378" s="5">
        <v>0</v>
      </c>
      <c r="T378" s="5">
        <v>0</v>
      </c>
      <c r="U378" s="5">
        <v>0</v>
      </c>
      <c r="V378" s="5">
        <v>0</v>
      </c>
      <c r="W378" t="s">
        <v>35</v>
      </c>
      <c r="X378" t="s">
        <v>35</v>
      </c>
      <c r="Y378" t="s">
        <v>35</v>
      </c>
      <c r="Z378" t="s">
        <v>35</v>
      </c>
      <c r="AA378" t="s">
        <v>35</v>
      </c>
      <c r="AB378" t="s">
        <v>35</v>
      </c>
      <c r="AC378" t="s">
        <v>35</v>
      </c>
      <c r="AD378" s="5">
        <v>0</v>
      </c>
      <c r="AE378" s="5">
        <v>0</v>
      </c>
    </row>
    <row r="379" spans="1:31" hidden="1" x14ac:dyDescent="0.25">
      <c r="A379" t="s">
        <v>549</v>
      </c>
      <c r="B379" t="s">
        <v>550</v>
      </c>
      <c r="C379">
        <v>34.540000915527337</v>
      </c>
      <c r="D379">
        <v>0</v>
      </c>
      <c r="E379" t="s">
        <v>71</v>
      </c>
      <c r="G379" t="s">
        <v>33</v>
      </c>
      <c r="H379" t="s">
        <v>34</v>
      </c>
      <c r="I379" s="5">
        <v>1</v>
      </c>
      <c r="J379" s="5">
        <v>2.5</v>
      </c>
      <c r="K379" s="5">
        <v>0</v>
      </c>
      <c r="L379" s="5">
        <v>34.540000915527337</v>
      </c>
      <c r="M379" t="s">
        <v>35</v>
      </c>
      <c r="N379" s="5">
        <v>34.540000915527337</v>
      </c>
      <c r="O379" t="s">
        <v>35</v>
      </c>
      <c r="P379" s="5" t="s">
        <v>36</v>
      </c>
      <c r="Q379" s="5">
        <v>40</v>
      </c>
      <c r="R379" s="5">
        <v>2025</v>
      </c>
      <c r="S379" s="5">
        <v>0</v>
      </c>
      <c r="T379" s="5">
        <v>0</v>
      </c>
      <c r="U379" s="5">
        <v>0</v>
      </c>
      <c r="V379" s="5">
        <v>0</v>
      </c>
      <c r="W379" t="s">
        <v>35</v>
      </c>
      <c r="X379" t="s">
        <v>35</v>
      </c>
      <c r="Y379" t="s">
        <v>35</v>
      </c>
      <c r="Z379" t="s">
        <v>35</v>
      </c>
      <c r="AA379" t="s">
        <v>35</v>
      </c>
      <c r="AB379" t="s">
        <v>35</v>
      </c>
      <c r="AC379" t="s">
        <v>35</v>
      </c>
      <c r="AD379" s="5">
        <v>0</v>
      </c>
      <c r="AE379" s="5">
        <v>0</v>
      </c>
    </row>
    <row r="380" spans="1:31" hidden="1" x14ac:dyDescent="0.25">
      <c r="A380" t="s">
        <v>551</v>
      </c>
      <c r="B380" t="s">
        <v>550</v>
      </c>
      <c r="C380">
        <v>8.8919219970703125</v>
      </c>
      <c r="D380">
        <v>0</v>
      </c>
      <c r="E380" t="s">
        <v>123</v>
      </c>
      <c r="G380" t="s">
        <v>33</v>
      </c>
      <c r="H380" t="s">
        <v>34</v>
      </c>
      <c r="I380" s="5">
        <v>1</v>
      </c>
      <c r="J380" s="5">
        <v>2.5</v>
      </c>
      <c r="K380" s="5">
        <v>0</v>
      </c>
      <c r="L380" s="5">
        <v>8.8919219970703125</v>
      </c>
      <c r="M380" t="s">
        <v>35</v>
      </c>
      <c r="N380" s="5">
        <v>8.8919219970703125</v>
      </c>
      <c r="O380" t="s">
        <v>35</v>
      </c>
      <c r="P380" s="5" t="s">
        <v>36</v>
      </c>
      <c r="Q380" s="5">
        <v>40</v>
      </c>
      <c r="R380" s="5">
        <v>2025</v>
      </c>
      <c r="S380" s="5">
        <v>0</v>
      </c>
      <c r="T380" s="5">
        <v>0</v>
      </c>
      <c r="U380" s="5">
        <v>0</v>
      </c>
      <c r="V380" s="5">
        <v>0</v>
      </c>
      <c r="W380" t="s">
        <v>35</v>
      </c>
      <c r="X380" t="s">
        <v>35</v>
      </c>
      <c r="Y380" t="s">
        <v>35</v>
      </c>
      <c r="Z380" t="s">
        <v>35</v>
      </c>
      <c r="AA380" t="s">
        <v>35</v>
      </c>
      <c r="AB380" t="s">
        <v>35</v>
      </c>
      <c r="AC380" t="s">
        <v>35</v>
      </c>
      <c r="AD380" s="5">
        <v>0</v>
      </c>
      <c r="AE380" s="5">
        <v>0</v>
      </c>
    </row>
    <row r="381" spans="1:31" hidden="1" x14ac:dyDescent="0.25">
      <c r="A381" t="s">
        <v>552</v>
      </c>
      <c r="B381" t="s">
        <v>550</v>
      </c>
      <c r="C381">
        <v>0.31999999284744263</v>
      </c>
      <c r="D381">
        <v>0</v>
      </c>
      <c r="E381" t="s">
        <v>38</v>
      </c>
      <c r="G381" t="s">
        <v>33</v>
      </c>
      <c r="H381" t="s">
        <v>34</v>
      </c>
      <c r="I381" s="5">
        <v>1</v>
      </c>
      <c r="J381" s="5">
        <v>2.5</v>
      </c>
      <c r="K381" s="5">
        <v>0</v>
      </c>
      <c r="L381" s="5">
        <v>0.31999999284744263</v>
      </c>
      <c r="M381" t="s">
        <v>35</v>
      </c>
      <c r="N381" s="5">
        <v>0.31999999284744263</v>
      </c>
      <c r="O381" t="s">
        <v>35</v>
      </c>
      <c r="P381" s="5" t="s">
        <v>36</v>
      </c>
      <c r="Q381" s="5">
        <v>40</v>
      </c>
      <c r="R381" s="5">
        <v>2025</v>
      </c>
      <c r="S381" s="5">
        <v>0</v>
      </c>
      <c r="T381" s="5">
        <v>0</v>
      </c>
      <c r="U381" s="5">
        <v>0</v>
      </c>
      <c r="V381" s="5">
        <v>0</v>
      </c>
      <c r="W381" t="s">
        <v>35</v>
      </c>
      <c r="X381" t="s">
        <v>35</v>
      </c>
      <c r="Y381" t="s">
        <v>35</v>
      </c>
      <c r="Z381" t="s">
        <v>35</v>
      </c>
      <c r="AA381" t="s">
        <v>35</v>
      </c>
      <c r="AB381" t="s">
        <v>35</v>
      </c>
      <c r="AC381" t="s">
        <v>35</v>
      </c>
      <c r="AD381" s="5">
        <v>0</v>
      </c>
      <c r="AE381" s="5">
        <v>0</v>
      </c>
    </row>
    <row r="382" spans="1:31" hidden="1" x14ac:dyDescent="0.25">
      <c r="A382" t="s">
        <v>553</v>
      </c>
      <c r="B382" t="s">
        <v>550</v>
      </c>
      <c r="C382">
        <v>7.1599998474121094</v>
      </c>
      <c r="D382">
        <v>0</v>
      </c>
      <c r="E382" t="s">
        <v>38</v>
      </c>
      <c r="G382" t="s">
        <v>33</v>
      </c>
      <c r="H382" t="s">
        <v>34</v>
      </c>
      <c r="I382" s="5">
        <v>1</v>
      </c>
      <c r="J382" s="5">
        <v>2.5</v>
      </c>
      <c r="K382" s="5">
        <v>0</v>
      </c>
      <c r="L382" s="5">
        <v>7.1599998474121094</v>
      </c>
      <c r="M382" t="s">
        <v>35</v>
      </c>
      <c r="N382" s="5">
        <v>7.1599998474121094</v>
      </c>
      <c r="O382" t="s">
        <v>35</v>
      </c>
      <c r="P382" s="5" t="s">
        <v>36</v>
      </c>
      <c r="Q382" s="5">
        <v>40</v>
      </c>
      <c r="R382" s="5">
        <v>2025</v>
      </c>
      <c r="S382" s="5">
        <v>0</v>
      </c>
      <c r="T382" s="5">
        <v>0</v>
      </c>
      <c r="U382" s="5">
        <v>0</v>
      </c>
      <c r="V382" s="5">
        <v>0</v>
      </c>
      <c r="W382" t="s">
        <v>35</v>
      </c>
      <c r="X382" t="s">
        <v>35</v>
      </c>
      <c r="Y382" t="s">
        <v>35</v>
      </c>
      <c r="Z382" t="s">
        <v>35</v>
      </c>
      <c r="AA382" t="s">
        <v>35</v>
      </c>
      <c r="AB382" t="s">
        <v>35</v>
      </c>
      <c r="AC382" t="s">
        <v>35</v>
      </c>
      <c r="AD382" s="5">
        <v>0</v>
      </c>
      <c r="AE382" s="5">
        <v>0</v>
      </c>
    </row>
    <row r="383" spans="1:31" hidden="1" x14ac:dyDescent="0.25">
      <c r="A383" t="s">
        <v>554</v>
      </c>
      <c r="B383" t="s">
        <v>555</v>
      </c>
      <c r="C383">
        <v>2.0896453857421879</v>
      </c>
      <c r="D383">
        <v>0</v>
      </c>
      <c r="E383" t="s">
        <v>123</v>
      </c>
      <c r="G383" t="s">
        <v>33</v>
      </c>
      <c r="H383" t="s">
        <v>34</v>
      </c>
      <c r="I383" s="5">
        <v>1</v>
      </c>
      <c r="J383" s="5">
        <v>2.5</v>
      </c>
      <c r="K383" s="5">
        <v>0</v>
      </c>
      <c r="L383" s="5">
        <v>2.0896453857421879</v>
      </c>
      <c r="M383" t="s">
        <v>35</v>
      </c>
      <c r="N383" s="5">
        <v>2.0896453857421879</v>
      </c>
      <c r="O383" t="s">
        <v>35</v>
      </c>
      <c r="P383" s="5" t="s">
        <v>36</v>
      </c>
      <c r="Q383" s="5">
        <v>40</v>
      </c>
      <c r="R383" s="5">
        <v>2025</v>
      </c>
      <c r="S383" s="5">
        <v>0</v>
      </c>
      <c r="T383" s="5">
        <v>0</v>
      </c>
      <c r="U383" s="5">
        <v>0</v>
      </c>
      <c r="V383" s="5">
        <v>0</v>
      </c>
      <c r="W383" t="s">
        <v>35</v>
      </c>
      <c r="X383" t="s">
        <v>35</v>
      </c>
      <c r="Y383" t="s">
        <v>35</v>
      </c>
      <c r="Z383" t="s">
        <v>35</v>
      </c>
      <c r="AA383" t="s">
        <v>35</v>
      </c>
      <c r="AB383" t="s">
        <v>35</v>
      </c>
      <c r="AC383" t="s">
        <v>35</v>
      </c>
      <c r="AD383" s="5">
        <v>0</v>
      </c>
      <c r="AE383" s="5">
        <v>0</v>
      </c>
    </row>
    <row r="384" spans="1:31" hidden="1" x14ac:dyDescent="0.25">
      <c r="A384" t="s">
        <v>556</v>
      </c>
      <c r="B384" t="s">
        <v>555</v>
      </c>
      <c r="C384">
        <v>0.57999998331069946</v>
      </c>
      <c r="D384">
        <v>0</v>
      </c>
      <c r="E384" t="s">
        <v>38</v>
      </c>
      <c r="G384" t="s">
        <v>33</v>
      </c>
      <c r="H384" t="s">
        <v>34</v>
      </c>
      <c r="I384" s="5">
        <v>1</v>
      </c>
      <c r="J384" s="5">
        <v>2.5</v>
      </c>
      <c r="K384" s="5">
        <v>0</v>
      </c>
      <c r="L384" s="5">
        <v>0.57999998331069946</v>
      </c>
      <c r="M384" t="s">
        <v>35</v>
      </c>
      <c r="N384" s="5">
        <v>0.57999998331069946</v>
      </c>
      <c r="O384" t="s">
        <v>35</v>
      </c>
      <c r="P384" s="5" t="s">
        <v>36</v>
      </c>
      <c r="Q384" s="5">
        <v>40</v>
      </c>
      <c r="R384" s="5">
        <v>2025</v>
      </c>
      <c r="S384" s="5">
        <v>0</v>
      </c>
      <c r="T384" s="5">
        <v>0</v>
      </c>
      <c r="U384" s="5">
        <v>0</v>
      </c>
      <c r="V384" s="5">
        <v>0</v>
      </c>
      <c r="W384" t="s">
        <v>35</v>
      </c>
      <c r="X384" t="s">
        <v>35</v>
      </c>
      <c r="Y384" t="s">
        <v>35</v>
      </c>
      <c r="Z384" t="s">
        <v>35</v>
      </c>
      <c r="AA384" t="s">
        <v>35</v>
      </c>
      <c r="AB384" t="s">
        <v>35</v>
      </c>
      <c r="AC384" t="s">
        <v>35</v>
      </c>
      <c r="AD384" s="5">
        <v>0</v>
      </c>
      <c r="AE384" s="5">
        <v>0</v>
      </c>
    </row>
    <row r="385" spans="1:31" hidden="1" x14ac:dyDescent="0.25">
      <c r="A385" t="s">
        <v>557</v>
      </c>
      <c r="B385" t="s">
        <v>558</v>
      </c>
      <c r="C385">
        <v>43.400001525878913</v>
      </c>
      <c r="D385">
        <v>0</v>
      </c>
      <c r="E385" t="s">
        <v>71</v>
      </c>
      <c r="G385" t="s">
        <v>33</v>
      </c>
      <c r="H385" t="s">
        <v>34</v>
      </c>
      <c r="I385" s="5">
        <v>1</v>
      </c>
      <c r="J385" s="5">
        <v>2.5</v>
      </c>
      <c r="K385" s="5">
        <v>0</v>
      </c>
      <c r="L385" s="5">
        <v>43.400001525878913</v>
      </c>
      <c r="M385" t="s">
        <v>35</v>
      </c>
      <c r="N385" s="5">
        <v>43.400001525878913</v>
      </c>
      <c r="O385" t="s">
        <v>35</v>
      </c>
      <c r="P385" s="5" t="s">
        <v>36</v>
      </c>
      <c r="Q385" s="5">
        <v>40</v>
      </c>
      <c r="R385" s="5">
        <v>2025</v>
      </c>
      <c r="S385" s="5">
        <v>0</v>
      </c>
      <c r="T385" s="5">
        <v>0</v>
      </c>
      <c r="U385" s="5">
        <v>0</v>
      </c>
      <c r="V385" s="5">
        <v>0</v>
      </c>
      <c r="W385" t="s">
        <v>35</v>
      </c>
      <c r="X385" t="s">
        <v>35</v>
      </c>
      <c r="Y385" t="s">
        <v>35</v>
      </c>
      <c r="Z385" t="s">
        <v>35</v>
      </c>
      <c r="AA385" t="s">
        <v>35</v>
      </c>
      <c r="AB385" t="s">
        <v>35</v>
      </c>
      <c r="AC385" t="s">
        <v>35</v>
      </c>
      <c r="AD385" s="5">
        <v>0</v>
      </c>
      <c r="AE385" s="5">
        <v>0</v>
      </c>
    </row>
    <row r="386" spans="1:31" hidden="1" x14ac:dyDescent="0.25">
      <c r="A386" t="s">
        <v>559</v>
      </c>
      <c r="B386" t="s">
        <v>558</v>
      </c>
      <c r="C386">
        <v>0.67000007629394531</v>
      </c>
      <c r="D386">
        <v>0</v>
      </c>
      <c r="E386" t="s">
        <v>32</v>
      </c>
      <c r="G386" t="s">
        <v>33</v>
      </c>
      <c r="H386" t="s">
        <v>34</v>
      </c>
      <c r="I386" s="5">
        <v>1</v>
      </c>
      <c r="J386" s="5">
        <v>2.5</v>
      </c>
      <c r="K386" s="5">
        <v>0</v>
      </c>
      <c r="L386" s="5">
        <v>0.67000007629394531</v>
      </c>
      <c r="M386" t="s">
        <v>35</v>
      </c>
      <c r="N386" s="5">
        <v>0.67000007629394531</v>
      </c>
      <c r="O386" t="s">
        <v>35</v>
      </c>
      <c r="P386" s="5" t="s">
        <v>36</v>
      </c>
      <c r="Q386" s="5">
        <v>40</v>
      </c>
      <c r="R386" s="5">
        <v>2025</v>
      </c>
      <c r="S386" s="5">
        <v>0</v>
      </c>
      <c r="T386" s="5">
        <v>0</v>
      </c>
      <c r="U386" s="5">
        <v>0</v>
      </c>
      <c r="V386" s="5">
        <v>0</v>
      </c>
      <c r="W386" t="s">
        <v>35</v>
      </c>
      <c r="X386" t="s">
        <v>35</v>
      </c>
      <c r="Y386" t="s">
        <v>35</v>
      </c>
      <c r="Z386" t="s">
        <v>35</v>
      </c>
      <c r="AA386" t="s">
        <v>35</v>
      </c>
      <c r="AB386" t="s">
        <v>35</v>
      </c>
      <c r="AC386" t="s">
        <v>35</v>
      </c>
      <c r="AD386" s="5">
        <v>0</v>
      </c>
      <c r="AE386" s="5">
        <v>0</v>
      </c>
    </row>
    <row r="387" spans="1:31" hidden="1" x14ac:dyDescent="0.25">
      <c r="A387" t="s">
        <v>560</v>
      </c>
      <c r="B387" t="s">
        <v>558</v>
      </c>
      <c r="C387">
        <v>7.0500001907348633</v>
      </c>
      <c r="D387">
        <v>0</v>
      </c>
      <c r="E387" t="s">
        <v>38</v>
      </c>
      <c r="G387" t="s">
        <v>33</v>
      </c>
      <c r="H387" t="s">
        <v>34</v>
      </c>
      <c r="I387" s="5">
        <v>1</v>
      </c>
      <c r="J387" s="5">
        <v>2.5</v>
      </c>
      <c r="K387" s="5">
        <v>0</v>
      </c>
      <c r="L387" s="5">
        <v>7.0500001907348633</v>
      </c>
      <c r="M387" t="s">
        <v>35</v>
      </c>
      <c r="N387" s="5">
        <v>7.0500001907348633</v>
      </c>
      <c r="O387" t="s">
        <v>35</v>
      </c>
      <c r="P387" s="5" t="s">
        <v>36</v>
      </c>
      <c r="Q387" s="5">
        <v>40</v>
      </c>
      <c r="R387" s="5">
        <v>2025</v>
      </c>
      <c r="S387" s="5">
        <v>0</v>
      </c>
      <c r="T387" s="5">
        <v>0</v>
      </c>
      <c r="U387" s="5">
        <v>0</v>
      </c>
      <c r="V387" s="5">
        <v>0</v>
      </c>
      <c r="W387" t="s">
        <v>35</v>
      </c>
      <c r="X387" t="s">
        <v>35</v>
      </c>
      <c r="Y387" t="s">
        <v>35</v>
      </c>
      <c r="Z387" t="s">
        <v>35</v>
      </c>
      <c r="AA387" t="s">
        <v>35</v>
      </c>
      <c r="AB387" t="s">
        <v>35</v>
      </c>
      <c r="AC387" t="s">
        <v>35</v>
      </c>
      <c r="AD387" s="5">
        <v>0</v>
      </c>
      <c r="AE387" s="5">
        <v>0</v>
      </c>
    </row>
    <row r="388" spans="1:31" hidden="1" x14ac:dyDescent="0.25">
      <c r="A388" t="s">
        <v>561</v>
      </c>
      <c r="B388" t="s">
        <v>558</v>
      </c>
      <c r="C388">
        <v>8.9899997711181641</v>
      </c>
      <c r="D388">
        <v>0</v>
      </c>
      <c r="E388" t="s">
        <v>38</v>
      </c>
      <c r="G388" t="s">
        <v>33</v>
      </c>
      <c r="H388" t="s">
        <v>34</v>
      </c>
      <c r="I388" s="5">
        <v>1</v>
      </c>
      <c r="J388" s="5">
        <v>2.5</v>
      </c>
      <c r="K388" s="5">
        <v>0</v>
      </c>
      <c r="L388" s="5">
        <v>8.9899997711181641</v>
      </c>
      <c r="M388" t="s">
        <v>35</v>
      </c>
      <c r="N388" s="5">
        <v>8.9899997711181641</v>
      </c>
      <c r="O388" t="s">
        <v>35</v>
      </c>
      <c r="P388" s="5" t="s">
        <v>36</v>
      </c>
      <c r="Q388" s="5">
        <v>40</v>
      </c>
      <c r="R388" s="5">
        <v>2025</v>
      </c>
      <c r="S388" s="5">
        <v>0</v>
      </c>
      <c r="T388" s="5">
        <v>0</v>
      </c>
      <c r="U388" s="5">
        <v>0</v>
      </c>
      <c r="V388" s="5">
        <v>0</v>
      </c>
      <c r="W388" t="s">
        <v>35</v>
      </c>
      <c r="X388" t="s">
        <v>35</v>
      </c>
      <c r="Y388" t="s">
        <v>35</v>
      </c>
      <c r="Z388" t="s">
        <v>35</v>
      </c>
      <c r="AA388" t="s">
        <v>35</v>
      </c>
      <c r="AB388" t="s">
        <v>35</v>
      </c>
      <c r="AC388" t="s">
        <v>35</v>
      </c>
      <c r="AD388" s="5">
        <v>0</v>
      </c>
      <c r="AE388" s="5">
        <v>0</v>
      </c>
    </row>
    <row r="389" spans="1:31" hidden="1" x14ac:dyDescent="0.25">
      <c r="A389" t="s">
        <v>562</v>
      </c>
      <c r="B389" t="s">
        <v>563</v>
      </c>
      <c r="C389">
        <v>54.380001068115227</v>
      </c>
      <c r="D389">
        <v>0</v>
      </c>
      <c r="E389" t="s">
        <v>71</v>
      </c>
      <c r="G389" t="s">
        <v>33</v>
      </c>
      <c r="H389" t="s">
        <v>34</v>
      </c>
      <c r="I389" s="5">
        <v>1</v>
      </c>
      <c r="J389" s="5">
        <v>2.5</v>
      </c>
      <c r="K389" s="5">
        <v>0</v>
      </c>
      <c r="L389" s="5">
        <v>54.380001068115227</v>
      </c>
      <c r="M389" t="s">
        <v>35</v>
      </c>
      <c r="N389" s="5">
        <v>54.380001068115227</v>
      </c>
      <c r="O389" t="s">
        <v>35</v>
      </c>
      <c r="P389" s="5" t="s">
        <v>36</v>
      </c>
      <c r="Q389" s="5">
        <v>40</v>
      </c>
      <c r="R389" s="5">
        <v>2025</v>
      </c>
      <c r="S389" s="5">
        <v>0</v>
      </c>
      <c r="T389" s="5">
        <v>0</v>
      </c>
      <c r="U389" s="5">
        <v>0</v>
      </c>
      <c r="V389" s="5">
        <v>0</v>
      </c>
      <c r="W389" t="s">
        <v>35</v>
      </c>
      <c r="X389" t="s">
        <v>35</v>
      </c>
      <c r="Y389" t="s">
        <v>35</v>
      </c>
      <c r="Z389" t="s">
        <v>35</v>
      </c>
      <c r="AA389" t="s">
        <v>35</v>
      </c>
      <c r="AB389" t="s">
        <v>35</v>
      </c>
      <c r="AC389" t="s">
        <v>35</v>
      </c>
      <c r="AD389" s="5">
        <v>0</v>
      </c>
      <c r="AE389" s="5">
        <v>0</v>
      </c>
    </row>
    <row r="390" spans="1:31" hidden="1" x14ac:dyDescent="0.25">
      <c r="A390" t="s">
        <v>564</v>
      </c>
      <c r="B390" t="s">
        <v>563</v>
      </c>
      <c r="C390">
        <v>2.3599998950958252</v>
      </c>
      <c r="D390">
        <v>0</v>
      </c>
      <c r="E390" t="s">
        <v>38</v>
      </c>
      <c r="G390" t="s">
        <v>33</v>
      </c>
      <c r="H390" t="s">
        <v>34</v>
      </c>
      <c r="I390" s="5">
        <v>1</v>
      </c>
      <c r="J390" s="5">
        <v>2.5</v>
      </c>
      <c r="K390" s="5">
        <v>0</v>
      </c>
      <c r="L390" s="5">
        <v>2.3599998950958252</v>
      </c>
      <c r="M390" t="s">
        <v>35</v>
      </c>
      <c r="N390" s="5">
        <v>2.3599998950958252</v>
      </c>
      <c r="O390" t="s">
        <v>35</v>
      </c>
      <c r="P390" s="5" t="s">
        <v>36</v>
      </c>
      <c r="Q390" s="5">
        <v>40</v>
      </c>
      <c r="R390" s="5">
        <v>2025</v>
      </c>
      <c r="S390" s="5">
        <v>0</v>
      </c>
      <c r="T390" s="5">
        <v>0</v>
      </c>
      <c r="U390" s="5">
        <v>0</v>
      </c>
      <c r="V390" s="5">
        <v>0</v>
      </c>
      <c r="W390" t="s">
        <v>35</v>
      </c>
      <c r="X390" t="s">
        <v>35</v>
      </c>
      <c r="Y390" t="s">
        <v>35</v>
      </c>
      <c r="Z390" t="s">
        <v>35</v>
      </c>
      <c r="AA390" t="s">
        <v>35</v>
      </c>
      <c r="AB390" t="s">
        <v>35</v>
      </c>
      <c r="AC390" t="s">
        <v>35</v>
      </c>
      <c r="AD390" s="5">
        <v>0</v>
      </c>
      <c r="AE390" s="5">
        <v>0</v>
      </c>
    </row>
    <row r="391" spans="1:31" hidden="1" x14ac:dyDescent="0.25">
      <c r="A391" t="s">
        <v>565</v>
      </c>
      <c r="B391" t="s">
        <v>563</v>
      </c>
      <c r="C391">
        <v>11.27000045776367</v>
      </c>
      <c r="D391">
        <v>0</v>
      </c>
      <c r="E391" t="s">
        <v>38</v>
      </c>
      <c r="G391" t="s">
        <v>33</v>
      </c>
      <c r="H391" t="s">
        <v>34</v>
      </c>
      <c r="I391" s="5">
        <v>1</v>
      </c>
      <c r="J391" s="5">
        <v>2.5</v>
      </c>
      <c r="K391" s="5">
        <v>0</v>
      </c>
      <c r="L391" s="5">
        <v>11.27000045776367</v>
      </c>
      <c r="M391" t="s">
        <v>35</v>
      </c>
      <c r="N391" s="5">
        <v>11.27000045776367</v>
      </c>
      <c r="O391" t="s">
        <v>35</v>
      </c>
      <c r="P391" s="5" t="s">
        <v>36</v>
      </c>
      <c r="Q391" s="5">
        <v>40</v>
      </c>
      <c r="R391" s="5">
        <v>2025</v>
      </c>
      <c r="S391" s="5">
        <v>0</v>
      </c>
      <c r="T391" s="5">
        <v>0</v>
      </c>
      <c r="U391" s="5">
        <v>0</v>
      </c>
      <c r="V391" s="5">
        <v>0</v>
      </c>
      <c r="W391" t="s">
        <v>35</v>
      </c>
      <c r="X391" t="s">
        <v>35</v>
      </c>
      <c r="Y391" t="s">
        <v>35</v>
      </c>
      <c r="Z391" t="s">
        <v>35</v>
      </c>
      <c r="AA391" t="s">
        <v>35</v>
      </c>
      <c r="AB391" t="s">
        <v>35</v>
      </c>
      <c r="AC391" t="s">
        <v>35</v>
      </c>
      <c r="AD391" s="5">
        <v>0</v>
      </c>
      <c r="AE391" s="5">
        <v>0</v>
      </c>
    </row>
    <row r="392" spans="1:31" hidden="1" x14ac:dyDescent="0.25">
      <c r="A392" t="s">
        <v>566</v>
      </c>
      <c r="B392" t="s">
        <v>567</v>
      </c>
      <c r="C392">
        <v>14.25</v>
      </c>
      <c r="D392">
        <v>0</v>
      </c>
      <c r="E392" t="s">
        <v>71</v>
      </c>
      <c r="G392" t="s">
        <v>33</v>
      </c>
      <c r="H392" t="s">
        <v>34</v>
      </c>
      <c r="I392" s="5">
        <v>1</v>
      </c>
      <c r="J392" s="5">
        <v>2.5</v>
      </c>
      <c r="K392" s="5">
        <v>0</v>
      </c>
      <c r="L392" s="5">
        <v>14.25</v>
      </c>
      <c r="M392" t="s">
        <v>35</v>
      </c>
      <c r="N392" s="5">
        <v>14.25</v>
      </c>
      <c r="O392" t="s">
        <v>35</v>
      </c>
      <c r="P392" s="5" t="s">
        <v>36</v>
      </c>
      <c r="Q392" s="5">
        <v>40</v>
      </c>
      <c r="R392" s="5">
        <v>2025</v>
      </c>
      <c r="S392" s="5">
        <v>0</v>
      </c>
      <c r="T392" s="5">
        <v>0</v>
      </c>
      <c r="U392" s="5">
        <v>0</v>
      </c>
      <c r="V392" s="5">
        <v>0</v>
      </c>
      <c r="W392" t="s">
        <v>35</v>
      </c>
      <c r="X392" t="s">
        <v>35</v>
      </c>
      <c r="Y392" t="s">
        <v>35</v>
      </c>
      <c r="Z392" t="s">
        <v>35</v>
      </c>
      <c r="AA392" t="s">
        <v>35</v>
      </c>
      <c r="AB392" t="s">
        <v>35</v>
      </c>
      <c r="AC392" t="s">
        <v>35</v>
      </c>
      <c r="AD392" s="5">
        <v>0</v>
      </c>
      <c r="AE392" s="5">
        <v>0</v>
      </c>
    </row>
    <row r="393" spans="1:31" hidden="1" x14ac:dyDescent="0.25">
      <c r="A393" t="s">
        <v>568</v>
      </c>
      <c r="B393" t="s">
        <v>567</v>
      </c>
      <c r="C393">
        <v>2.9500000476837158</v>
      </c>
      <c r="D393">
        <v>0</v>
      </c>
      <c r="E393" t="s">
        <v>38</v>
      </c>
      <c r="G393" t="s">
        <v>33</v>
      </c>
      <c r="H393" t="s">
        <v>34</v>
      </c>
      <c r="I393" s="5">
        <v>1</v>
      </c>
      <c r="J393" s="5">
        <v>2.5</v>
      </c>
      <c r="K393" s="5">
        <v>0</v>
      </c>
      <c r="L393" s="5">
        <v>2.9500000476837158</v>
      </c>
      <c r="M393" t="s">
        <v>35</v>
      </c>
      <c r="N393" s="5">
        <v>2.9500000476837158</v>
      </c>
      <c r="O393" t="s">
        <v>35</v>
      </c>
      <c r="P393" s="5" t="s">
        <v>36</v>
      </c>
      <c r="Q393" s="5">
        <v>40</v>
      </c>
      <c r="R393" s="5">
        <v>2025</v>
      </c>
      <c r="S393" s="5">
        <v>0</v>
      </c>
      <c r="T393" s="5">
        <v>0</v>
      </c>
      <c r="U393" s="5">
        <v>0</v>
      </c>
      <c r="V393" s="5">
        <v>0</v>
      </c>
      <c r="W393" t="s">
        <v>35</v>
      </c>
      <c r="X393" t="s">
        <v>35</v>
      </c>
      <c r="Y393" t="s">
        <v>35</v>
      </c>
      <c r="Z393" t="s">
        <v>35</v>
      </c>
      <c r="AA393" t="s">
        <v>35</v>
      </c>
      <c r="AB393" t="s">
        <v>35</v>
      </c>
      <c r="AC393" t="s">
        <v>35</v>
      </c>
      <c r="AD393" s="5">
        <v>0</v>
      </c>
      <c r="AE393" s="5">
        <v>0</v>
      </c>
    </row>
    <row r="394" spans="1:31" hidden="1" x14ac:dyDescent="0.25">
      <c r="A394" t="s">
        <v>569</v>
      </c>
      <c r="B394" t="s">
        <v>570</v>
      </c>
      <c r="C394">
        <v>124.4899978637695</v>
      </c>
      <c r="D394">
        <v>0</v>
      </c>
      <c r="E394" t="s">
        <v>71</v>
      </c>
      <c r="G394" t="s">
        <v>33</v>
      </c>
      <c r="H394" t="s">
        <v>34</v>
      </c>
      <c r="I394" s="5">
        <v>1</v>
      </c>
      <c r="J394" s="5">
        <v>2.5</v>
      </c>
      <c r="K394" s="5">
        <v>0</v>
      </c>
      <c r="L394" s="5">
        <v>124.4899978637695</v>
      </c>
      <c r="M394" t="s">
        <v>35</v>
      </c>
      <c r="N394" s="5">
        <v>124.4899978637695</v>
      </c>
      <c r="O394" t="s">
        <v>35</v>
      </c>
      <c r="P394" s="5" t="s">
        <v>36</v>
      </c>
      <c r="Q394" s="5">
        <v>40</v>
      </c>
      <c r="R394" s="5">
        <v>2025</v>
      </c>
      <c r="S394" s="5">
        <v>0</v>
      </c>
      <c r="T394" s="5">
        <v>0</v>
      </c>
      <c r="U394" s="5">
        <v>0</v>
      </c>
      <c r="V394" s="5">
        <v>0</v>
      </c>
      <c r="W394" t="s">
        <v>35</v>
      </c>
      <c r="X394" t="s">
        <v>35</v>
      </c>
      <c r="Y394" t="s">
        <v>35</v>
      </c>
      <c r="Z394" t="s">
        <v>35</v>
      </c>
      <c r="AA394" t="s">
        <v>35</v>
      </c>
      <c r="AB394" t="s">
        <v>35</v>
      </c>
      <c r="AC394" t="s">
        <v>35</v>
      </c>
      <c r="AD394" s="5">
        <v>0</v>
      </c>
      <c r="AE394" s="5">
        <v>0</v>
      </c>
    </row>
    <row r="395" spans="1:31" hidden="1" x14ac:dyDescent="0.25">
      <c r="A395" t="s">
        <v>571</v>
      </c>
      <c r="B395" t="s">
        <v>570</v>
      </c>
      <c r="C395">
        <v>1.302749395370483</v>
      </c>
      <c r="D395">
        <v>0</v>
      </c>
      <c r="E395" t="s">
        <v>123</v>
      </c>
      <c r="G395" t="s">
        <v>33</v>
      </c>
      <c r="H395" t="s">
        <v>34</v>
      </c>
      <c r="I395" s="5">
        <v>1</v>
      </c>
      <c r="J395" s="5">
        <v>2.5</v>
      </c>
      <c r="K395" s="5">
        <v>0</v>
      </c>
      <c r="L395" s="5">
        <v>1.302749395370483</v>
      </c>
      <c r="M395" t="s">
        <v>35</v>
      </c>
      <c r="N395" s="5">
        <v>1.302749395370483</v>
      </c>
      <c r="O395" t="s">
        <v>35</v>
      </c>
      <c r="P395" s="5" t="s">
        <v>36</v>
      </c>
      <c r="Q395" s="5">
        <v>40</v>
      </c>
      <c r="R395" s="5">
        <v>2025</v>
      </c>
      <c r="S395" s="5">
        <v>0</v>
      </c>
      <c r="T395" s="5">
        <v>0</v>
      </c>
      <c r="U395" s="5">
        <v>0</v>
      </c>
      <c r="V395" s="5">
        <v>0</v>
      </c>
      <c r="W395" t="s">
        <v>35</v>
      </c>
      <c r="X395" t="s">
        <v>35</v>
      </c>
      <c r="Y395" t="s">
        <v>35</v>
      </c>
      <c r="Z395" t="s">
        <v>35</v>
      </c>
      <c r="AA395" t="s">
        <v>35</v>
      </c>
      <c r="AB395" t="s">
        <v>35</v>
      </c>
      <c r="AC395" t="s">
        <v>35</v>
      </c>
      <c r="AD395" s="5">
        <v>0</v>
      </c>
      <c r="AE395" s="5">
        <v>0</v>
      </c>
    </row>
    <row r="396" spans="1:31" hidden="1" x14ac:dyDescent="0.25">
      <c r="A396" t="s">
        <v>572</v>
      </c>
      <c r="B396" t="s">
        <v>570</v>
      </c>
      <c r="C396">
        <v>2.6099998950958252</v>
      </c>
      <c r="D396">
        <v>0</v>
      </c>
      <c r="E396" t="s">
        <v>38</v>
      </c>
      <c r="G396" t="s">
        <v>33</v>
      </c>
      <c r="H396" t="s">
        <v>34</v>
      </c>
      <c r="I396" s="5">
        <v>1</v>
      </c>
      <c r="J396" s="5">
        <v>2.5</v>
      </c>
      <c r="K396" s="5">
        <v>0</v>
      </c>
      <c r="L396" s="5">
        <v>2.6099998950958252</v>
      </c>
      <c r="M396" t="s">
        <v>35</v>
      </c>
      <c r="N396" s="5">
        <v>2.6099998950958252</v>
      </c>
      <c r="O396" t="s">
        <v>35</v>
      </c>
      <c r="P396" s="5" t="s">
        <v>36</v>
      </c>
      <c r="Q396" s="5">
        <v>40</v>
      </c>
      <c r="R396" s="5">
        <v>2025</v>
      </c>
      <c r="S396" s="5">
        <v>0</v>
      </c>
      <c r="T396" s="5">
        <v>0</v>
      </c>
      <c r="U396" s="5">
        <v>0</v>
      </c>
      <c r="V396" s="5">
        <v>0</v>
      </c>
      <c r="W396" t="s">
        <v>35</v>
      </c>
      <c r="X396" t="s">
        <v>35</v>
      </c>
      <c r="Y396" t="s">
        <v>35</v>
      </c>
      <c r="Z396" t="s">
        <v>35</v>
      </c>
      <c r="AA396" t="s">
        <v>35</v>
      </c>
      <c r="AB396" t="s">
        <v>35</v>
      </c>
      <c r="AC396" t="s">
        <v>35</v>
      </c>
      <c r="AD396" s="5">
        <v>0</v>
      </c>
      <c r="AE396" s="5">
        <v>0</v>
      </c>
    </row>
    <row r="397" spans="1:31" hidden="1" x14ac:dyDescent="0.25">
      <c r="A397" t="s">
        <v>573</v>
      </c>
      <c r="B397" t="s">
        <v>570</v>
      </c>
      <c r="C397">
        <v>25.79999923706055</v>
      </c>
      <c r="D397">
        <v>0</v>
      </c>
      <c r="E397" t="s">
        <v>38</v>
      </c>
      <c r="G397" t="s">
        <v>33</v>
      </c>
      <c r="H397" t="s">
        <v>34</v>
      </c>
      <c r="I397" s="5">
        <v>1</v>
      </c>
      <c r="J397" s="5">
        <v>2.5</v>
      </c>
      <c r="K397" s="5">
        <v>0</v>
      </c>
      <c r="L397" s="5">
        <v>25.79999923706055</v>
      </c>
      <c r="M397" t="s">
        <v>35</v>
      </c>
      <c r="N397" s="5">
        <v>25.79999923706055</v>
      </c>
      <c r="O397" t="s">
        <v>35</v>
      </c>
      <c r="P397" s="5" t="s">
        <v>36</v>
      </c>
      <c r="Q397" s="5">
        <v>40</v>
      </c>
      <c r="R397" s="5">
        <v>2025</v>
      </c>
      <c r="S397" s="5">
        <v>0</v>
      </c>
      <c r="T397" s="5">
        <v>0</v>
      </c>
      <c r="U397" s="5">
        <v>0</v>
      </c>
      <c r="V397" s="5">
        <v>0</v>
      </c>
      <c r="W397" t="s">
        <v>35</v>
      </c>
      <c r="X397" t="s">
        <v>35</v>
      </c>
      <c r="Y397" t="s">
        <v>35</v>
      </c>
      <c r="Z397" t="s">
        <v>35</v>
      </c>
      <c r="AA397" t="s">
        <v>35</v>
      </c>
      <c r="AB397" t="s">
        <v>35</v>
      </c>
      <c r="AC397" t="s">
        <v>35</v>
      </c>
      <c r="AD397" s="5">
        <v>0</v>
      </c>
      <c r="AE397" s="5">
        <v>0</v>
      </c>
    </row>
    <row r="398" spans="1:31" hidden="1" x14ac:dyDescent="0.25">
      <c r="A398" t="s">
        <v>574</v>
      </c>
      <c r="B398" t="s">
        <v>575</v>
      </c>
      <c r="C398">
        <v>26.309999465942379</v>
      </c>
      <c r="D398">
        <v>0</v>
      </c>
      <c r="E398" t="s">
        <v>71</v>
      </c>
      <c r="G398" t="s">
        <v>33</v>
      </c>
      <c r="H398" t="s">
        <v>34</v>
      </c>
      <c r="I398" s="5">
        <v>1</v>
      </c>
      <c r="J398" s="5">
        <v>2.5</v>
      </c>
      <c r="K398" s="5">
        <v>0</v>
      </c>
      <c r="L398" s="5">
        <v>26.309999465942379</v>
      </c>
      <c r="M398" t="s">
        <v>35</v>
      </c>
      <c r="N398" s="5">
        <v>26.309999465942379</v>
      </c>
      <c r="O398" t="s">
        <v>35</v>
      </c>
      <c r="P398" s="5" t="s">
        <v>36</v>
      </c>
      <c r="Q398" s="5">
        <v>40</v>
      </c>
      <c r="R398" s="5">
        <v>2025</v>
      </c>
      <c r="S398" s="5">
        <v>0</v>
      </c>
      <c r="T398" s="5">
        <v>0</v>
      </c>
      <c r="U398" s="5">
        <v>0</v>
      </c>
      <c r="V398" s="5">
        <v>0</v>
      </c>
      <c r="W398" t="s">
        <v>35</v>
      </c>
      <c r="X398" t="s">
        <v>35</v>
      </c>
      <c r="Y398" t="s">
        <v>35</v>
      </c>
      <c r="Z398" t="s">
        <v>35</v>
      </c>
      <c r="AA398" t="s">
        <v>35</v>
      </c>
      <c r="AB398" t="s">
        <v>35</v>
      </c>
      <c r="AC398" t="s">
        <v>35</v>
      </c>
      <c r="AD398" s="5">
        <v>0</v>
      </c>
      <c r="AE398" s="5">
        <v>0</v>
      </c>
    </row>
    <row r="399" spans="1:31" hidden="1" x14ac:dyDescent="0.25">
      <c r="A399" t="s">
        <v>576</v>
      </c>
      <c r="B399" t="s">
        <v>575</v>
      </c>
      <c r="C399">
        <v>1.2502897977828979</v>
      </c>
      <c r="D399">
        <v>0</v>
      </c>
      <c r="E399" t="s">
        <v>123</v>
      </c>
      <c r="G399" t="s">
        <v>33</v>
      </c>
      <c r="H399" t="s">
        <v>34</v>
      </c>
      <c r="I399" s="5">
        <v>1</v>
      </c>
      <c r="J399" s="5">
        <v>2.5</v>
      </c>
      <c r="K399" s="5">
        <v>0</v>
      </c>
      <c r="L399" s="5">
        <v>1.2502897977828979</v>
      </c>
      <c r="M399" t="s">
        <v>35</v>
      </c>
      <c r="N399" s="5">
        <v>1.2502897977828979</v>
      </c>
      <c r="O399" t="s">
        <v>35</v>
      </c>
      <c r="P399" s="5" t="s">
        <v>36</v>
      </c>
      <c r="Q399" s="5">
        <v>40</v>
      </c>
      <c r="R399" s="5">
        <v>2025</v>
      </c>
      <c r="S399" s="5">
        <v>0</v>
      </c>
      <c r="T399" s="5">
        <v>0</v>
      </c>
      <c r="U399" s="5">
        <v>0</v>
      </c>
      <c r="V399" s="5">
        <v>0</v>
      </c>
      <c r="W399" t="s">
        <v>35</v>
      </c>
      <c r="X399" t="s">
        <v>35</v>
      </c>
      <c r="Y399" t="s">
        <v>35</v>
      </c>
      <c r="Z399" t="s">
        <v>35</v>
      </c>
      <c r="AA399" t="s">
        <v>35</v>
      </c>
      <c r="AB399" t="s">
        <v>35</v>
      </c>
      <c r="AC399" t="s">
        <v>35</v>
      </c>
      <c r="AD399" s="5">
        <v>0</v>
      </c>
      <c r="AE399" s="5">
        <v>0</v>
      </c>
    </row>
    <row r="400" spans="1:31" hidden="1" x14ac:dyDescent="0.25">
      <c r="A400" t="s">
        <v>577</v>
      </c>
      <c r="B400" t="s">
        <v>575</v>
      </c>
      <c r="C400">
        <v>7.9999998211860657E-2</v>
      </c>
      <c r="D400">
        <v>0</v>
      </c>
      <c r="E400" t="s">
        <v>32</v>
      </c>
      <c r="G400" t="s">
        <v>33</v>
      </c>
      <c r="H400" t="s">
        <v>34</v>
      </c>
      <c r="I400" s="5">
        <v>1</v>
      </c>
      <c r="J400" s="5">
        <v>2.5</v>
      </c>
      <c r="K400" s="5">
        <v>0</v>
      </c>
      <c r="L400" s="5">
        <v>7.9999998211860657E-2</v>
      </c>
      <c r="M400" t="s">
        <v>35</v>
      </c>
      <c r="N400" s="5">
        <v>7.9999998211860657E-2</v>
      </c>
      <c r="O400" t="s">
        <v>35</v>
      </c>
      <c r="P400" s="5" t="s">
        <v>36</v>
      </c>
      <c r="Q400" s="5">
        <v>40</v>
      </c>
      <c r="R400" s="5">
        <v>2025</v>
      </c>
      <c r="S400" s="5">
        <v>0</v>
      </c>
      <c r="T400" s="5">
        <v>0</v>
      </c>
      <c r="U400" s="5">
        <v>0</v>
      </c>
      <c r="V400" s="5">
        <v>0</v>
      </c>
      <c r="W400" t="s">
        <v>35</v>
      </c>
      <c r="X400" t="s">
        <v>35</v>
      </c>
      <c r="Y400" t="s">
        <v>35</v>
      </c>
      <c r="Z400" t="s">
        <v>35</v>
      </c>
      <c r="AA400" t="s">
        <v>35</v>
      </c>
      <c r="AB400" t="s">
        <v>35</v>
      </c>
      <c r="AC400" t="s">
        <v>35</v>
      </c>
      <c r="AD400" s="5">
        <v>0</v>
      </c>
      <c r="AE400" s="5">
        <v>0</v>
      </c>
    </row>
    <row r="401" spans="1:31" hidden="1" x14ac:dyDescent="0.25">
      <c r="A401" t="s">
        <v>578</v>
      </c>
      <c r="B401" t="s">
        <v>575</v>
      </c>
      <c r="C401">
        <v>2.999999932944775E-2</v>
      </c>
      <c r="D401">
        <v>0</v>
      </c>
      <c r="E401" t="s">
        <v>38</v>
      </c>
      <c r="G401" t="s">
        <v>33</v>
      </c>
      <c r="H401" t="s">
        <v>34</v>
      </c>
      <c r="I401" s="5">
        <v>1</v>
      </c>
      <c r="J401" s="5">
        <v>2.5</v>
      </c>
      <c r="K401" s="5">
        <v>0</v>
      </c>
      <c r="L401" s="5">
        <v>2.999999932944775E-2</v>
      </c>
      <c r="M401" t="s">
        <v>35</v>
      </c>
      <c r="N401" s="5">
        <v>2.999999932944775E-2</v>
      </c>
      <c r="O401" t="s">
        <v>35</v>
      </c>
      <c r="P401" s="5" t="s">
        <v>36</v>
      </c>
      <c r="Q401" s="5">
        <v>40</v>
      </c>
      <c r="R401" s="5">
        <v>2025</v>
      </c>
      <c r="S401" s="5">
        <v>0</v>
      </c>
      <c r="T401" s="5">
        <v>0</v>
      </c>
      <c r="U401" s="5">
        <v>0</v>
      </c>
      <c r="V401" s="5">
        <v>0</v>
      </c>
      <c r="W401" t="s">
        <v>35</v>
      </c>
      <c r="X401" t="s">
        <v>35</v>
      </c>
      <c r="Y401" t="s">
        <v>35</v>
      </c>
      <c r="Z401" t="s">
        <v>35</v>
      </c>
      <c r="AA401" t="s">
        <v>35</v>
      </c>
      <c r="AB401" t="s">
        <v>35</v>
      </c>
      <c r="AC401" t="s">
        <v>35</v>
      </c>
      <c r="AD401" s="5">
        <v>0</v>
      </c>
      <c r="AE401" s="5">
        <v>0</v>
      </c>
    </row>
    <row r="402" spans="1:31" hidden="1" x14ac:dyDescent="0.25">
      <c r="A402" t="s">
        <v>579</v>
      </c>
      <c r="B402" t="s">
        <v>575</v>
      </c>
      <c r="C402">
        <v>5.4499998092651367</v>
      </c>
      <c r="D402">
        <v>0</v>
      </c>
      <c r="E402" t="s">
        <v>38</v>
      </c>
      <c r="G402" t="s">
        <v>33</v>
      </c>
      <c r="H402" t="s">
        <v>34</v>
      </c>
      <c r="I402" s="5">
        <v>1</v>
      </c>
      <c r="J402" s="5">
        <v>2.5</v>
      </c>
      <c r="K402" s="5">
        <v>0</v>
      </c>
      <c r="L402" s="5">
        <v>5.4499998092651367</v>
      </c>
      <c r="M402" t="s">
        <v>35</v>
      </c>
      <c r="N402" s="5">
        <v>5.4499998092651367</v>
      </c>
      <c r="O402" t="s">
        <v>35</v>
      </c>
      <c r="P402" s="5" t="s">
        <v>36</v>
      </c>
      <c r="Q402" s="5">
        <v>40</v>
      </c>
      <c r="R402" s="5">
        <v>2025</v>
      </c>
      <c r="S402" s="5">
        <v>0</v>
      </c>
      <c r="T402" s="5">
        <v>0</v>
      </c>
      <c r="U402" s="5">
        <v>0</v>
      </c>
      <c r="V402" s="5">
        <v>0</v>
      </c>
      <c r="W402" t="s">
        <v>35</v>
      </c>
      <c r="X402" t="s">
        <v>35</v>
      </c>
      <c r="Y402" t="s">
        <v>35</v>
      </c>
      <c r="Z402" t="s">
        <v>35</v>
      </c>
      <c r="AA402" t="s">
        <v>35</v>
      </c>
      <c r="AB402" t="s">
        <v>35</v>
      </c>
      <c r="AC402" t="s">
        <v>35</v>
      </c>
      <c r="AD402" s="5">
        <v>0</v>
      </c>
      <c r="AE402" s="5">
        <v>0</v>
      </c>
    </row>
    <row r="403" spans="1:31" hidden="1" x14ac:dyDescent="0.25">
      <c r="A403" t="s">
        <v>580</v>
      </c>
      <c r="B403" t="s">
        <v>581</v>
      </c>
      <c r="C403">
        <v>96.260002136230469</v>
      </c>
      <c r="D403">
        <v>0</v>
      </c>
      <c r="E403" t="s">
        <v>71</v>
      </c>
      <c r="G403" t="s">
        <v>33</v>
      </c>
      <c r="H403" t="s">
        <v>34</v>
      </c>
      <c r="I403" s="5">
        <v>1</v>
      </c>
      <c r="J403" s="5">
        <v>2.5</v>
      </c>
      <c r="K403" s="5">
        <v>0</v>
      </c>
      <c r="L403" s="5">
        <v>96.260002136230469</v>
      </c>
      <c r="M403" t="s">
        <v>35</v>
      </c>
      <c r="N403" s="5">
        <v>96.260002136230469</v>
      </c>
      <c r="O403" t="s">
        <v>35</v>
      </c>
      <c r="P403" s="5" t="s">
        <v>36</v>
      </c>
      <c r="Q403" s="5">
        <v>40</v>
      </c>
      <c r="R403" s="5">
        <v>2025</v>
      </c>
      <c r="S403" s="5">
        <v>0</v>
      </c>
      <c r="T403" s="5">
        <v>0</v>
      </c>
      <c r="U403" s="5">
        <v>0</v>
      </c>
      <c r="V403" s="5">
        <v>0</v>
      </c>
      <c r="W403" t="s">
        <v>35</v>
      </c>
      <c r="X403" t="s">
        <v>35</v>
      </c>
      <c r="Y403" t="s">
        <v>35</v>
      </c>
      <c r="Z403" t="s">
        <v>35</v>
      </c>
      <c r="AA403" t="s">
        <v>35</v>
      </c>
      <c r="AB403" t="s">
        <v>35</v>
      </c>
      <c r="AC403" t="s">
        <v>35</v>
      </c>
      <c r="AD403" s="5">
        <v>0</v>
      </c>
      <c r="AE403" s="5">
        <v>0</v>
      </c>
    </row>
    <row r="404" spans="1:31" hidden="1" x14ac:dyDescent="0.25">
      <c r="A404" t="s">
        <v>582</v>
      </c>
      <c r="B404" t="s">
        <v>581</v>
      </c>
      <c r="C404">
        <v>19.95000076293945</v>
      </c>
      <c r="D404">
        <v>0</v>
      </c>
      <c r="E404" t="s">
        <v>38</v>
      </c>
      <c r="G404" t="s">
        <v>33</v>
      </c>
      <c r="H404" t="s">
        <v>34</v>
      </c>
      <c r="I404" s="5">
        <v>1</v>
      </c>
      <c r="J404" s="5">
        <v>2.5</v>
      </c>
      <c r="K404" s="5">
        <v>0</v>
      </c>
      <c r="L404" s="5">
        <v>19.95000076293945</v>
      </c>
      <c r="M404" t="s">
        <v>35</v>
      </c>
      <c r="N404" s="5">
        <v>19.95000076293945</v>
      </c>
      <c r="O404" t="s">
        <v>35</v>
      </c>
      <c r="P404" s="5" t="s">
        <v>36</v>
      </c>
      <c r="Q404" s="5">
        <v>40</v>
      </c>
      <c r="R404" s="5">
        <v>2025</v>
      </c>
      <c r="S404" s="5">
        <v>0</v>
      </c>
      <c r="T404" s="5">
        <v>0</v>
      </c>
      <c r="U404" s="5">
        <v>0</v>
      </c>
      <c r="V404" s="5">
        <v>0</v>
      </c>
      <c r="W404" t="s">
        <v>35</v>
      </c>
      <c r="X404" t="s">
        <v>35</v>
      </c>
      <c r="Y404" t="s">
        <v>35</v>
      </c>
      <c r="Z404" t="s">
        <v>35</v>
      </c>
      <c r="AA404" t="s">
        <v>35</v>
      </c>
      <c r="AB404" t="s">
        <v>35</v>
      </c>
      <c r="AC404" t="s">
        <v>35</v>
      </c>
      <c r="AD404" s="5">
        <v>0</v>
      </c>
      <c r="AE404" s="5">
        <v>0</v>
      </c>
    </row>
    <row r="405" spans="1:31" hidden="1" x14ac:dyDescent="0.25">
      <c r="A405" t="s">
        <v>583</v>
      </c>
      <c r="B405" t="s">
        <v>584</v>
      </c>
      <c r="C405">
        <v>35.439998626708977</v>
      </c>
      <c r="D405">
        <v>0</v>
      </c>
      <c r="E405" t="s">
        <v>71</v>
      </c>
      <c r="G405" t="s">
        <v>33</v>
      </c>
      <c r="H405" t="s">
        <v>34</v>
      </c>
      <c r="I405" s="5">
        <v>1</v>
      </c>
      <c r="J405" s="5">
        <v>2.5</v>
      </c>
      <c r="K405" s="5">
        <v>0</v>
      </c>
      <c r="L405" s="5">
        <v>35.439998626708977</v>
      </c>
      <c r="M405" t="s">
        <v>35</v>
      </c>
      <c r="N405" s="5">
        <v>35.439998626708977</v>
      </c>
      <c r="O405" t="s">
        <v>35</v>
      </c>
      <c r="P405" s="5" t="s">
        <v>36</v>
      </c>
      <c r="Q405" s="5">
        <v>40</v>
      </c>
      <c r="R405" s="5">
        <v>2025</v>
      </c>
      <c r="S405" s="5">
        <v>0</v>
      </c>
      <c r="T405" s="5">
        <v>0</v>
      </c>
      <c r="U405" s="5">
        <v>0</v>
      </c>
      <c r="V405" s="5">
        <v>0</v>
      </c>
      <c r="W405" t="s">
        <v>35</v>
      </c>
      <c r="X405" t="s">
        <v>35</v>
      </c>
      <c r="Y405" t="s">
        <v>35</v>
      </c>
      <c r="Z405" t="s">
        <v>35</v>
      </c>
      <c r="AA405" t="s">
        <v>35</v>
      </c>
      <c r="AB405" t="s">
        <v>35</v>
      </c>
      <c r="AC405" t="s">
        <v>35</v>
      </c>
      <c r="AD405" s="5">
        <v>0</v>
      </c>
      <c r="AE405" s="5">
        <v>0</v>
      </c>
    </row>
    <row r="406" spans="1:31" hidden="1" x14ac:dyDescent="0.25">
      <c r="A406" t="s">
        <v>585</v>
      </c>
      <c r="B406" t="s">
        <v>584</v>
      </c>
      <c r="C406">
        <v>0.88999998569488525</v>
      </c>
      <c r="D406">
        <v>0</v>
      </c>
      <c r="E406" t="s">
        <v>32</v>
      </c>
      <c r="G406" t="s">
        <v>33</v>
      </c>
      <c r="H406" t="s">
        <v>34</v>
      </c>
      <c r="I406" s="5">
        <v>1</v>
      </c>
      <c r="J406" s="5">
        <v>2.5</v>
      </c>
      <c r="K406" s="5">
        <v>0</v>
      </c>
      <c r="L406" s="5">
        <v>0.88999998569488525</v>
      </c>
      <c r="M406" t="s">
        <v>35</v>
      </c>
      <c r="N406" s="5">
        <v>0.88999998569488525</v>
      </c>
      <c r="O406" t="s">
        <v>35</v>
      </c>
      <c r="P406" s="5" t="s">
        <v>36</v>
      </c>
      <c r="Q406" s="5">
        <v>40</v>
      </c>
      <c r="R406" s="5">
        <v>2025</v>
      </c>
      <c r="S406" s="5">
        <v>0</v>
      </c>
      <c r="T406" s="5">
        <v>0</v>
      </c>
      <c r="U406" s="5">
        <v>0</v>
      </c>
      <c r="V406" s="5">
        <v>0</v>
      </c>
      <c r="W406" t="s">
        <v>35</v>
      </c>
      <c r="X406" t="s">
        <v>35</v>
      </c>
      <c r="Y406" t="s">
        <v>35</v>
      </c>
      <c r="Z406" t="s">
        <v>35</v>
      </c>
      <c r="AA406" t="s">
        <v>35</v>
      </c>
      <c r="AB406" t="s">
        <v>35</v>
      </c>
      <c r="AC406" t="s">
        <v>35</v>
      </c>
      <c r="AD406" s="5">
        <v>0</v>
      </c>
      <c r="AE406" s="5">
        <v>0</v>
      </c>
    </row>
    <row r="407" spans="1:31" hidden="1" x14ac:dyDescent="0.25">
      <c r="A407" t="s">
        <v>586</v>
      </c>
      <c r="B407" t="s">
        <v>584</v>
      </c>
      <c r="C407">
        <v>0.68000000715255737</v>
      </c>
      <c r="D407">
        <v>0</v>
      </c>
      <c r="E407" t="s">
        <v>38</v>
      </c>
      <c r="G407" t="s">
        <v>33</v>
      </c>
      <c r="H407" t="s">
        <v>34</v>
      </c>
      <c r="I407" s="5">
        <v>1</v>
      </c>
      <c r="J407" s="5">
        <v>2.5</v>
      </c>
      <c r="K407" s="5">
        <v>0</v>
      </c>
      <c r="L407" s="5">
        <v>0.68000000715255737</v>
      </c>
      <c r="M407" t="s">
        <v>35</v>
      </c>
      <c r="N407" s="5">
        <v>0.68000000715255737</v>
      </c>
      <c r="O407" t="s">
        <v>35</v>
      </c>
      <c r="P407" s="5" t="s">
        <v>36</v>
      </c>
      <c r="Q407" s="5">
        <v>40</v>
      </c>
      <c r="R407" s="5">
        <v>2025</v>
      </c>
      <c r="S407" s="5">
        <v>0</v>
      </c>
      <c r="T407" s="5">
        <v>0</v>
      </c>
      <c r="U407" s="5">
        <v>0</v>
      </c>
      <c r="V407" s="5">
        <v>0</v>
      </c>
      <c r="W407" t="s">
        <v>35</v>
      </c>
      <c r="X407" t="s">
        <v>35</v>
      </c>
      <c r="Y407" t="s">
        <v>35</v>
      </c>
      <c r="Z407" t="s">
        <v>35</v>
      </c>
      <c r="AA407" t="s">
        <v>35</v>
      </c>
      <c r="AB407" t="s">
        <v>35</v>
      </c>
      <c r="AC407" t="s">
        <v>35</v>
      </c>
      <c r="AD407" s="5">
        <v>0</v>
      </c>
      <c r="AE407" s="5">
        <v>0</v>
      </c>
    </row>
    <row r="408" spans="1:31" hidden="1" x14ac:dyDescent="0.25">
      <c r="A408" t="s">
        <v>587</v>
      </c>
      <c r="B408" t="s">
        <v>584</v>
      </c>
      <c r="C408">
        <v>7.3399996757507324</v>
      </c>
      <c r="D408">
        <v>0</v>
      </c>
      <c r="E408" t="s">
        <v>38</v>
      </c>
      <c r="G408" t="s">
        <v>33</v>
      </c>
      <c r="H408" t="s">
        <v>34</v>
      </c>
      <c r="I408" s="5">
        <v>1</v>
      </c>
      <c r="J408" s="5">
        <v>2.5</v>
      </c>
      <c r="K408" s="5">
        <v>0</v>
      </c>
      <c r="L408" s="5">
        <v>7.3399996757507324</v>
      </c>
      <c r="M408" t="s">
        <v>35</v>
      </c>
      <c r="N408" s="5">
        <v>7.3399996757507324</v>
      </c>
      <c r="O408" t="s">
        <v>35</v>
      </c>
      <c r="P408" s="5" t="s">
        <v>36</v>
      </c>
      <c r="Q408" s="5">
        <v>40</v>
      </c>
      <c r="R408" s="5">
        <v>2025</v>
      </c>
      <c r="S408" s="5">
        <v>0</v>
      </c>
      <c r="T408" s="5">
        <v>0</v>
      </c>
      <c r="U408" s="5">
        <v>0</v>
      </c>
      <c r="V408" s="5">
        <v>0</v>
      </c>
      <c r="W408" t="s">
        <v>35</v>
      </c>
      <c r="X408" t="s">
        <v>35</v>
      </c>
      <c r="Y408" t="s">
        <v>35</v>
      </c>
      <c r="Z408" t="s">
        <v>35</v>
      </c>
      <c r="AA408" t="s">
        <v>35</v>
      </c>
      <c r="AB408" t="s">
        <v>35</v>
      </c>
      <c r="AC408" t="s">
        <v>35</v>
      </c>
      <c r="AD408" s="5">
        <v>0</v>
      </c>
      <c r="AE408" s="5">
        <v>0</v>
      </c>
    </row>
    <row r="409" spans="1:31" hidden="1" x14ac:dyDescent="0.25">
      <c r="A409" t="s">
        <v>588</v>
      </c>
      <c r="B409" t="s">
        <v>589</v>
      </c>
      <c r="C409">
        <v>14.79363918304443</v>
      </c>
      <c r="D409">
        <v>0</v>
      </c>
      <c r="E409" t="s">
        <v>123</v>
      </c>
      <c r="G409" t="s">
        <v>33</v>
      </c>
      <c r="H409" t="s">
        <v>34</v>
      </c>
      <c r="I409" s="5">
        <v>1</v>
      </c>
      <c r="J409" s="5">
        <v>2.5</v>
      </c>
      <c r="K409" s="5">
        <v>0</v>
      </c>
      <c r="L409" s="5">
        <v>14.79363918304443</v>
      </c>
      <c r="M409" t="s">
        <v>35</v>
      </c>
      <c r="N409" s="5">
        <v>14.79363918304443</v>
      </c>
      <c r="O409" t="s">
        <v>35</v>
      </c>
      <c r="P409" s="5" t="s">
        <v>36</v>
      </c>
      <c r="Q409" s="5">
        <v>40</v>
      </c>
      <c r="R409" s="5">
        <v>2025</v>
      </c>
      <c r="S409" s="5">
        <v>0</v>
      </c>
      <c r="T409" s="5">
        <v>0</v>
      </c>
      <c r="U409" s="5">
        <v>0</v>
      </c>
      <c r="V409" s="5">
        <v>0</v>
      </c>
      <c r="W409" t="s">
        <v>35</v>
      </c>
      <c r="X409" t="s">
        <v>35</v>
      </c>
      <c r="Y409" t="s">
        <v>35</v>
      </c>
      <c r="Z409" t="s">
        <v>35</v>
      </c>
      <c r="AA409" t="s">
        <v>35</v>
      </c>
      <c r="AB409" t="s">
        <v>35</v>
      </c>
      <c r="AC409" t="s">
        <v>35</v>
      </c>
      <c r="AD409" s="5">
        <v>0</v>
      </c>
      <c r="AE409" s="5">
        <v>0</v>
      </c>
    </row>
    <row r="410" spans="1:31" hidden="1" x14ac:dyDescent="0.25">
      <c r="A410" t="s">
        <v>590</v>
      </c>
      <c r="B410" t="s">
        <v>589</v>
      </c>
      <c r="C410">
        <v>30.079999923706051</v>
      </c>
      <c r="D410">
        <v>0</v>
      </c>
      <c r="E410" t="s">
        <v>71</v>
      </c>
      <c r="G410" t="s">
        <v>33</v>
      </c>
      <c r="H410" t="s">
        <v>34</v>
      </c>
      <c r="I410" s="5">
        <v>1</v>
      </c>
      <c r="J410" s="5">
        <v>2.5</v>
      </c>
      <c r="K410" s="5">
        <v>0</v>
      </c>
      <c r="L410" s="5">
        <v>30.079999923706051</v>
      </c>
      <c r="M410" t="s">
        <v>35</v>
      </c>
      <c r="N410" s="5">
        <v>30.079999923706051</v>
      </c>
      <c r="O410" t="s">
        <v>35</v>
      </c>
      <c r="P410" s="5" t="s">
        <v>36</v>
      </c>
      <c r="Q410" s="5">
        <v>40</v>
      </c>
      <c r="R410" s="5">
        <v>2025</v>
      </c>
      <c r="S410" s="5">
        <v>0</v>
      </c>
      <c r="T410" s="5">
        <v>0</v>
      </c>
      <c r="U410" s="5">
        <v>0</v>
      </c>
      <c r="V410" s="5">
        <v>0</v>
      </c>
      <c r="W410" t="s">
        <v>35</v>
      </c>
      <c r="X410" t="s">
        <v>35</v>
      </c>
      <c r="Y410" t="s">
        <v>35</v>
      </c>
      <c r="Z410" t="s">
        <v>35</v>
      </c>
      <c r="AA410" t="s">
        <v>35</v>
      </c>
      <c r="AB410" t="s">
        <v>35</v>
      </c>
      <c r="AC410" t="s">
        <v>35</v>
      </c>
      <c r="AD410" s="5">
        <v>0</v>
      </c>
      <c r="AE410" s="5">
        <v>0</v>
      </c>
    </row>
    <row r="411" spans="1:31" hidden="1" x14ac:dyDescent="0.25">
      <c r="A411" t="s">
        <v>591</v>
      </c>
      <c r="B411" t="s">
        <v>589</v>
      </c>
      <c r="C411">
        <v>13.05000114440918</v>
      </c>
      <c r="D411">
        <v>0</v>
      </c>
      <c r="E411" t="s">
        <v>38</v>
      </c>
      <c r="G411" t="s">
        <v>33</v>
      </c>
      <c r="H411" t="s">
        <v>34</v>
      </c>
      <c r="I411" s="5">
        <v>1</v>
      </c>
      <c r="J411" s="5">
        <v>2.5</v>
      </c>
      <c r="K411" s="5">
        <v>0</v>
      </c>
      <c r="L411" s="5">
        <v>13.05000114440918</v>
      </c>
      <c r="M411" t="s">
        <v>35</v>
      </c>
      <c r="N411" s="5">
        <v>13.05000114440918</v>
      </c>
      <c r="O411" t="s">
        <v>35</v>
      </c>
      <c r="P411" s="5" t="s">
        <v>36</v>
      </c>
      <c r="Q411" s="5">
        <v>40</v>
      </c>
      <c r="R411" s="5">
        <v>2025</v>
      </c>
      <c r="S411" s="5">
        <v>0</v>
      </c>
      <c r="T411" s="5">
        <v>0</v>
      </c>
      <c r="U411" s="5">
        <v>0</v>
      </c>
      <c r="V411" s="5">
        <v>0</v>
      </c>
      <c r="W411" t="s">
        <v>35</v>
      </c>
      <c r="X411" t="s">
        <v>35</v>
      </c>
      <c r="Y411" t="s">
        <v>35</v>
      </c>
      <c r="Z411" t="s">
        <v>35</v>
      </c>
      <c r="AA411" t="s">
        <v>35</v>
      </c>
      <c r="AB411" t="s">
        <v>35</v>
      </c>
      <c r="AC411" t="s">
        <v>35</v>
      </c>
      <c r="AD411" s="5">
        <v>0</v>
      </c>
      <c r="AE411" s="5">
        <v>0</v>
      </c>
    </row>
    <row r="412" spans="1:31" hidden="1" x14ac:dyDescent="0.25">
      <c r="A412" t="s">
        <v>592</v>
      </c>
      <c r="B412" t="s">
        <v>589</v>
      </c>
      <c r="C412">
        <v>6.2300000190734863</v>
      </c>
      <c r="D412">
        <v>0</v>
      </c>
      <c r="E412" t="s">
        <v>38</v>
      </c>
      <c r="G412" t="s">
        <v>33</v>
      </c>
      <c r="H412" t="s">
        <v>34</v>
      </c>
      <c r="I412" s="5">
        <v>1</v>
      </c>
      <c r="J412" s="5">
        <v>2.5</v>
      </c>
      <c r="K412" s="5">
        <v>0</v>
      </c>
      <c r="L412" s="5">
        <v>6.2300000190734863</v>
      </c>
      <c r="M412" t="s">
        <v>35</v>
      </c>
      <c r="N412" s="5">
        <v>6.2300000190734863</v>
      </c>
      <c r="O412" t="s">
        <v>35</v>
      </c>
      <c r="P412" s="5" t="s">
        <v>36</v>
      </c>
      <c r="Q412" s="5">
        <v>40</v>
      </c>
      <c r="R412" s="5">
        <v>2025</v>
      </c>
      <c r="S412" s="5">
        <v>0</v>
      </c>
      <c r="T412" s="5">
        <v>0</v>
      </c>
      <c r="U412" s="5">
        <v>0</v>
      </c>
      <c r="V412" s="5">
        <v>0</v>
      </c>
      <c r="W412" t="s">
        <v>35</v>
      </c>
      <c r="X412" t="s">
        <v>35</v>
      </c>
      <c r="Y412" t="s">
        <v>35</v>
      </c>
      <c r="Z412" t="s">
        <v>35</v>
      </c>
      <c r="AA412" t="s">
        <v>35</v>
      </c>
      <c r="AB412" t="s">
        <v>35</v>
      </c>
      <c r="AC412" t="s">
        <v>35</v>
      </c>
      <c r="AD412" s="5">
        <v>0</v>
      </c>
      <c r="AE412" s="5">
        <v>0</v>
      </c>
    </row>
    <row r="413" spans="1:31" hidden="1" x14ac:dyDescent="0.25">
      <c r="A413" t="s">
        <v>593</v>
      </c>
      <c r="B413" t="s">
        <v>594</v>
      </c>
      <c r="C413">
        <v>7.4600009918212891</v>
      </c>
      <c r="D413">
        <v>0</v>
      </c>
      <c r="E413" t="s">
        <v>71</v>
      </c>
      <c r="G413" t="s">
        <v>33</v>
      </c>
      <c r="H413" t="s">
        <v>34</v>
      </c>
      <c r="I413" s="5">
        <v>1</v>
      </c>
      <c r="J413" s="5">
        <v>2.5</v>
      </c>
      <c r="K413" s="5">
        <v>0</v>
      </c>
      <c r="L413" s="5">
        <v>7.4600009918212891</v>
      </c>
      <c r="M413" t="s">
        <v>35</v>
      </c>
      <c r="N413" s="5">
        <v>7.4600009918212891</v>
      </c>
      <c r="O413" t="s">
        <v>35</v>
      </c>
      <c r="P413" s="5" t="s">
        <v>36</v>
      </c>
      <c r="Q413" s="5">
        <v>40</v>
      </c>
      <c r="R413" s="5">
        <v>2025</v>
      </c>
      <c r="S413" s="5">
        <v>0</v>
      </c>
      <c r="T413" s="5">
        <v>0</v>
      </c>
      <c r="U413" s="5">
        <v>0</v>
      </c>
      <c r="V413" s="5">
        <v>0</v>
      </c>
      <c r="W413" t="s">
        <v>35</v>
      </c>
      <c r="X413" t="s">
        <v>35</v>
      </c>
      <c r="Y413" t="s">
        <v>35</v>
      </c>
      <c r="Z413" t="s">
        <v>35</v>
      </c>
      <c r="AA413" t="s">
        <v>35</v>
      </c>
      <c r="AB413" t="s">
        <v>35</v>
      </c>
      <c r="AC413" t="s">
        <v>35</v>
      </c>
      <c r="AD413" s="5">
        <v>0</v>
      </c>
      <c r="AE413" s="5">
        <v>0</v>
      </c>
    </row>
    <row r="414" spans="1:31" hidden="1" x14ac:dyDescent="0.25">
      <c r="A414" t="s">
        <v>595</v>
      </c>
      <c r="B414" t="s">
        <v>594</v>
      </c>
      <c r="C414">
        <v>1.3299999237060549</v>
      </c>
      <c r="D414">
        <v>0</v>
      </c>
      <c r="E414" t="s">
        <v>32</v>
      </c>
      <c r="G414" t="s">
        <v>33</v>
      </c>
      <c r="H414" t="s">
        <v>34</v>
      </c>
      <c r="I414" s="5">
        <v>1</v>
      </c>
      <c r="J414" s="5">
        <v>2.5</v>
      </c>
      <c r="K414" s="5">
        <v>0</v>
      </c>
      <c r="L414" s="5">
        <v>1.3299999237060549</v>
      </c>
      <c r="M414" t="s">
        <v>35</v>
      </c>
      <c r="N414" s="5">
        <v>1.3299999237060549</v>
      </c>
      <c r="O414" t="s">
        <v>35</v>
      </c>
      <c r="P414" s="5" t="s">
        <v>36</v>
      </c>
      <c r="Q414" s="5">
        <v>40</v>
      </c>
      <c r="R414" s="5">
        <v>2025</v>
      </c>
      <c r="S414" s="5">
        <v>0</v>
      </c>
      <c r="T414" s="5">
        <v>0</v>
      </c>
      <c r="U414" s="5">
        <v>0</v>
      </c>
      <c r="V414" s="5">
        <v>0</v>
      </c>
      <c r="W414" t="s">
        <v>35</v>
      </c>
      <c r="X414" t="s">
        <v>35</v>
      </c>
      <c r="Y414" t="s">
        <v>35</v>
      </c>
      <c r="Z414" t="s">
        <v>35</v>
      </c>
      <c r="AA414" t="s">
        <v>35</v>
      </c>
      <c r="AB414" t="s">
        <v>35</v>
      </c>
      <c r="AC414" t="s">
        <v>35</v>
      </c>
      <c r="AD414" s="5">
        <v>0</v>
      </c>
      <c r="AE414" s="5">
        <v>0</v>
      </c>
    </row>
    <row r="415" spans="1:31" hidden="1" x14ac:dyDescent="0.25">
      <c r="A415" t="s">
        <v>596</v>
      </c>
      <c r="B415" t="s">
        <v>594</v>
      </c>
      <c r="C415">
        <v>14.10000038146973</v>
      </c>
      <c r="D415">
        <v>0</v>
      </c>
      <c r="E415" t="s">
        <v>38</v>
      </c>
      <c r="G415" t="s">
        <v>33</v>
      </c>
      <c r="H415" t="s">
        <v>34</v>
      </c>
      <c r="I415" s="5">
        <v>1</v>
      </c>
      <c r="J415" s="5">
        <v>2.5</v>
      </c>
      <c r="K415" s="5">
        <v>0</v>
      </c>
      <c r="L415" s="5">
        <v>14.10000038146973</v>
      </c>
      <c r="M415" t="s">
        <v>35</v>
      </c>
      <c r="N415" s="5">
        <v>14.10000038146973</v>
      </c>
      <c r="O415" t="s">
        <v>35</v>
      </c>
      <c r="P415" s="5" t="s">
        <v>36</v>
      </c>
      <c r="Q415" s="5">
        <v>40</v>
      </c>
      <c r="R415" s="5">
        <v>2025</v>
      </c>
      <c r="S415" s="5">
        <v>0</v>
      </c>
      <c r="T415" s="5">
        <v>0</v>
      </c>
      <c r="U415" s="5">
        <v>0</v>
      </c>
      <c r="V415" s="5">
        <v>0</v>
      </c>
      <c r="W415" t="s">
        <v>35</v>
      </c>
      <c r="X415" t="s">
        <v>35</v>
      </c>
      <c r="Y415" t="s">
        <v>35</v>
      </c>
      <c r="Z415" t="s">
        <v>35</v>
      </c>
      <c r="AA415" t="s">
        <v>35</v>
      </c>
      <c r="AB415" t="s">
        <v>35</v>
      </c>
      <c r="AC415" t="s">
        <v>35</v>
      </c>
      <c r="AD415" s="5">
        <v>0</v>
      </c>
      <c r="AE415" s="5">
        <v>0</v>
      </c>
    </row>
    <row r="416" spans="1:31" hidden="1" x14ac:dyDescent="0.25">
      <c r="A416" t="s">
        <v>597</v>
      </c>
      <c r="B416" t="s">
        <v>594</v>
      </c>
      <c r="C416">
        <v>1.549999952316284</v>
      </c>
      <c r="D416">
        <v>0</v>
      </c>
      <c r="E416" t="s">
        <v>38</v>
      </c>
      <c r="G416" t="s">
        <v>33</v>
      </c>
      <c r="H416" t="s">
        <v>34</v>
      </c>
      <c r="I416" s="5">
        <v>1</v>
      </c>
      <c r="J416" s="5">
        <v>2.5</v>
      </c>
      <c r="K416" s="5">
        <v>0</v>
      </c>
      <c r="L416" s="5">
        <v>1.549999952316284</v>
      </c>
      <c r="M416" t="s">
        <v>35</v>
      </c>
      <c r="N416" s="5">
        <v>1.549999952316284</v>
      </c>
      <c r="O416" t="s">
        <v>35</v>
      </c>
      <c r="P416" s="5" t="s">
        <v>36</v>
      </c>
      <c r="Q416" s="5">
        <v>40</v>
      </c>
      <c r="R416" s="5">
        <v>2025</v>
      </c>
      <c r="S416" s="5">
        <v>0</v>
      </c>
      <c r="T416" s="5">
        <v>0</v>
      </c>
      <c r="U416" s="5">
        <v>0</v>
      </c>
      <c r="V416" s="5">
        <v>0</v>
      </c>
      <c r="W416" t="s">
        <v>35</v>
      </c>
      <c r="X416" t="s">
        <v>35</v>
      </c>
      <c r="Y416" t="s">
        <v>35</v>
      </c>
      <c r="Z416" t="s">
        <v>35</v>
      </c>
      <c r="AA416" t="s">
        <v>35</v>
      </c>
      <c r="AB416" t="s">
        <v>35</v>
      </c>
      <c r="AC416" t="s">
        <v>35</v>
      </c>
      <c r="AD416" s="5">
        <v>0</v>
      </c>
      <c r="AE416" s="5">
        <v>0</v>
      </c>
    </row>
    <row r="417" spans="1:31" hidden="1" x14ac:dyDescent="0.25">
      <c r="A417" t="s">
        <v>598</v>
      </c>
      <c r="B417" t="s">
        <v>599</v>
      </c>
      <c r="C417">
        <v>2.8599998950958252</v>
      </c>
      <c r="D417">
        <v>0</v>
      </c>
      <c r="E417" t="s">
        <v>71</v>
      </c>
      <c r="G417" t="s">
        <v>33</v>
      </c>
      <c r="H417" t="s">
        <v>34</v>
      </c>
      <c r="I417" s="5">
        <v>1</v>
      </c>
      <c r="J417" s="5">
        <v>2.5</v>
      </c>
      <c r="K417" s="5">
        <v>0</v>
      </c>
      <c r="L417" s="5">
        <v>2.8599998950958252</v>
      </c>
      <c r="M417" t="s">
        <v>35</v>
      </c>
      <c r="N417" s="5">
        <v>2.8599998950958252</v>
      </c>
      <c r="O417" t="s">
        <v>35</v>
      </c>
      <c r="P417" s="5" t="s">
        <v>36</v>
      </c>
      <c r="Q417" s="5">
        <v>40</v>
      </c>
      <c r="R417" s="5">
        <v>2025</v>
      </c>
      <c r="S417" s="5">
        <v>0</v>
      </c>
      <c r="T417" s="5">
        <v>0</v>
      </c>
      <c r="U417" s="5">
        <v>0</v>
      </c>
      <c r="V417" s="5">
        <v>0</v>
      </c>
      <c r="W417" t="s">
        <v>35</v>
      </c>
      <c r="X417" t="s">
        <v>35</v>
      </c>
      <c r="Y417" t="s">
        <v>35</v>
      </c>
      <c r="Z417" t="s">
        <v>35</v>
      </c>
      <c r="AA417" t="s">
        <v>35</v>
      </c>
      <c r="AB417" t="s">
        <v>35</v>
      </c>
      <c r="AC417" t="s">
        <v>35</v>
      </c>
      <c r="AD417" s="5">
        <v>0</v>
      </c>
      <c r="AE417" s="5">
        <v>0</v>
      </c>
    </row>
    <row r="418" spans="1:31" hidden="1" x14ac:dyDescent="0.25">
      <c r="A418" t="s">
        <v>600</v>
      </c>
      <c r="B418" t="s">
        <v>599</v>
      </c>
      <c r="C418">
        <v>1.4513852596282959</v>
      </c>
      <c r="D418">
        <v>0</v>
      </c>
      <c r="E418" t="s">
        <v>123</v>
      </c>
      <c r="G418" t="s">
        <v>33</v>
      </c>
      <c r="H418" t="s">
        <v>34</v>
      </c>
      <c r="I418" s="5">
        <v>1</v>
      </c>
      <c r="J418" s="5">
        <v>2.5</v>
      </c>
      <c r="K418" s="5">
        <v>0</v>
      </c>
      <c r="L418" s="5">
        <v>1.4513852596282959</v>
      </c>
      <c r="M418" t="s">
        <v>35</v>
      </c>
      <c r="N418" s="5">
        <v>1.4513852596282959</v>
      </c>
      <c r="O418" t="s">
        <v>35</v>
      </c>
      <c r="P418" s="5" t="s">
        <v>36</v>
      </c>
      <c r="Q418" s="5">
        <v>40</v>
      </c>
      <c r="R418" s="5">
        <v>2025</v>
      </c>
      <c r="S418" s="5">
        <v>0</v>
      </c>
      <c r="T418" s="5">
        <v>0</v>
      </c>
      <c r="U418" s="5">
        <v>0</v>
      </c>
      <c r="V418" s="5">
        <v>0</v>
      </c>
      <c r="W418" t="s">
        <v>35</v>
      </c>
      <c r="X418" t="s">
        <v>35</v>
      </c>
      <c r="Y418" t="s">
        <v>35</v>
      </c>
      <c r="Z418" t="s">
        <v>35</v>
      </c>
      <c r="AA418" t="s">
        <v>35</v>
      </c>
      <c r="AB418" t="s">
        <v>35</v>
      </c>
      <c r="AC418" t="s">
        <v>35</v>
      </c>
      <c r="AD418" s="5">
        <v>0</v>
      </c>
      <c r="AE418" s="5">
        <v>0</v>
      </c>
    </row>
    <row r="419" spans="1:31" hidden="1" x14ac:dyDescent="0.25">
      <c r="A419" t="s">
        <v>601</v>
      </c>
      <c r="B419" t="s">
        <v>599</v>
      </c>
      <c r="C419">
        <v>0.5899999737739563</v>
      </c>
      <c r="D419">
        <v>0</v>
      </c>
      <c r="E419" t="s">
        <v>38</v>
      </c>
      <c r="G419" t="s">
        <v>33</v>
      </c>
      <c r="H419" t="s">
        <v>34</v>
      </c>
      <c r="I419" s="5">
        <v>1</v>
      </c>
      <c r="J419" s="5">
        <v>2.5</v>
      </c>
      <c r="K419" s="5">
        <v>0</v>
      </c>
      <c r="L419" s="5">
        <v>0.5899999737739563</v>
      </c>
      <c r="M419" t="s">
        <v>35</v>
      </c>
      <c r="N419" s="5">
        <v>0.5899999737739563</v>
      </c>
      <c r="O419" t="s">
        <v>35</v>
      </c>
      <c r="P419" s="5" t="s">
        <v>36</v>
      </c>
      <c r="Q419" s="5">
        <v>40</v>
      </c>
      <c r="R419" s="5">
        <v>2025</v>
      </c>
      <c r="S419" s="5">
        <v>0</v>
      </c>
      <c r="T419" s="5">
        <v>0</v>
      </c>
      <c r="U419" s="5">
        <v>0</v>
      </c>
      <c r="V419" s="5">
        <v>0</v>
      </c>
      <c r="W419" t="s">
        <v>35</v>
      </c>
      <c r="X419" t="s">
        <v>35</v>
      </c>
      <c r="Y419" t="s">
        <v>35</v>
      </c>
      <c r="Z419" t="s">
        <v>35</v>
      </c>
      <c r="AA419" t="s">
        <v>35</v>
      </c>
      <c r="AB419" t="s">
        <v>35</v>
      </c>
      <c r="AC419" t="s">
        <v>35</v>
      </c>
      <c r="AD419" s="5">
        <v>0</v>
      </c>
      <c r="AE419" s="5">
        <v>0</v>
      </c>
    </row>
    <row r="420" spans="1:31" hidden="1" x14ac:dyDescent="0.25">
      <c r="A420" t="s">
        <v>602</v>
      </c>
      <c r="B420" t="s">
        <v>603</v>
      </c>
      <c r="C420">
        <v>8.6999998092651367</v>
      </c>
      <c r="D420">
        <v>0</v>
      </c>
      <c r="E420" t="s">
        <v>71</v>
      </c>
      <c r="G420" t="s">
        <v>33</v>
      </c>
      <c r="H420" t="s">
        <v>34</v>
      </c>
      <c r="I420" s="5">
        <v>1</v>
      </c>
      <c r="J420" s="5">
        <v>2.5</v>
      </c>
      <c r="K420" s="5">
        <v>0</v>
      </c>
      <c r="L420" s="5">
        <v>8.6999998092651367</v>
      </c>
      <c r="M420" t="s">
        <v>35</v>
      </c>
      <c r="N420" s="5">
        <v>8.6999998092651367</v>
      </c>
      <c r="O420" t="s">
        <v>35</v>
      </c>
      <c r="P420" s="5" t="s">
        <v>36</v>
      </c>
      <c r="Q420" s="5">
        <v>40</v>
      </c>
      <c r="R420" s="5">
        <v>2025</v>
      </c>
      <c r="S420" s="5">
        <v>0</v>
      </c>
      <c r="T420" s="5">
        <v>0</v>
      </c>
      <c r="U420" s="5">
        <v>0</v>
      </c>
      <c r="V420" s="5">
        <v>0</v>
      </c>
      <c r="W420" t="s">
        <v>35</v>
      </c>
      <c r="X420" t="s">
        <v>35</v>
      </c>
      <c r="Y420" t="s">
        <v>35</v>
      </c>
      <c r="Z420" t="s">
        <v>35</v>
      </c>
      <c r="AA420" t="s">
        <v>35</v>
      </c>
      <c r="AB420" t="s">
        <v>35</v>
      </c>
      <c r="AC420" t="s">
        <v>35</v>
      </c>
      <c r="AD420" s="5">
        <v>0</v>
      </c>
      <c r="AE420" s="5">
        <v>0</v>
      </c>
    </row>
    <row r="421" spans="1:31" hidden="1" x14ac:dyDescent="0.25">
      <c r="A421" t="s">
        <v>604</v>
      </c>
      <c r="B421" t="s">
        <v>603</v>
      </c>
      <c r="C421">
        <v>0.67000007629394531</v>
      </c>
      <c r="D421">
        <v>0</v>
      </c>
      <c r="E421" t="s">
        <v>32</v>
      </c>
      <c r="G421" t="s">
        <v>33</v>
      </c>
      <c r="H421" t="s">
        <v>34</v>
      </c>
      <c r="I421" s="5">
        <v>1</v>
      </c>
      <c r="J421" s="5">
        <v>2.5</v>
      </c>
      <c r="K421" s="5">
        <v>0</v>
      </c>
      <c r="L421" s="5">
        <v>0.67000007629394531</v>
      </c>
      <c r="M421" t="s">
        <v>35</v>
      </c>
      <c r="N421" s="5">
        <v>0.67000007629394531</v>
      </c>
      <c r="O421" t="s">
        <v>35</v>
      </c>
      <c r="P421" s="5" t="s">
        <v>36</v>
      </c>
      <c r="Q421" s="5">
        <v>40</v>
      </c>
      <c r="R421" s="5">
        <v>2025</v>
      </c>
      <c r="S421" s="5">
        <v>0</v>
      </c>
      <c r="T421" s="5">
        <v>0</v>
      </c>
      <c r="U421" s="5">
        <v>0</v>
      </c>
      <c r="V421" s="5">
        <v>0</v>
      </c>
      <c r="W421" t="s">
        <v>35</v>
      </c>
      <c r="X421" t="s">
        <v>35</v>
      </c>
      <c r="Y421" t="s">
        <v>35</v>
      </c>
      <c r="Z421" t="s">
        <v>35</v>
      </c>
      <c r="AA421" t="s">
        <v>35</v>
      </c>
      <c r="AB421" t="s">
        <v>35</v>
      </c>
      <c r="AC421" t="s">
        <v>35</v>
      </c>
      <c r="AD421" s="5">
        <v>0</v>
      </c>
      <c r="AE421" s="5">
        <v>0</v>
      </c>
    </row>
    <row r="422" spans="1:31" hidden="1" x14ac:dyDescent="0.25">
      <c r="A422" t="s">
        <v>605</v>
      </c>
      <c r="B422" t="s">
        <v>603</v>
      </c>
      <c r="C422">
        <v>7.0500001907348633</v>
      </c>
      <c r="D422">
        <v>0</v>
      </c>
      <c r="E422" t="s">
        <v>38</v>
      </c>
      <c r="G422" t="s">
        <v>33</v>
      </c>
      <c r="H422" t="s">
        <v>34</v>
      </c>
      <c r="I422" s="5">
        <v>1</v>
      </c>
      <c r="J422" s="5">
        <v>2.5</v>
      </c>
      <c r="K422" s="5">
        <v>0</v>
      </c>
      <c r="L422" s="5">
        <v>7.0500001907348633</v>
      </c>
      <c r="M422" t="s">
        <v>35</v>
      </c>
      <c r="N422" s="5">
        <v>7.0500001907348633</v>
      </c>
      <c r="O422" t="s">
        <v>35</v>
      </c>
      <c r="P422" s="5" t="s">
        <v>36</v>
      </c>
      <c r="Q422" s="5">
        <v>40</v>
      </c>
      <c r="R422" s="5">
        <v>2025</v>
      </c>
      <c r="S422" s="5">
        <v>0</v>
      </c>
      <c r="T422" s="5">
        <v>0</v>
      </c>
      <c r="U422" s="5">
        <v>0</v>
      </c>
      <c r="V422" s="5">
        <v>0</v>
      </c>
      <c r="W422" t="s">
        <v>35</v>
      </c>
      <c r="X422" t="s">
        <v>35</v>
      </c>
      <c r="Y422" t="s">
        <v>35</v>
      </c>
      <c r="Z422" t="s">
        <v>35</v>
      </c>
      <c r="AA422" t="s">
        <v>35</v>
      </c>
      <c r="AB422" t="s">
        <v>35</v>
      </c>
      <c r="AC422" t="s">
        <v>35</v>
      </c>
      <c r="AD422" s="5">
        <v>0</v>
      </c>
      <c r="AE422" s="5">
        <v>0</v>
      </c>
    </row>
    <row r="423" spans="1:31" hidden="1" x14ac:dyDescent="0.25">
      <c r="A423" t="s">
        <v>606</v>
      </c>
      <c r="B423" t="s">
        <v>603</v>
      </c>
      <c r="C423">
        <v>1.799999952316284</v>
      </c>
      <c r="D423">
        <v>0</v>
      </c>
      <c r="E423" t="s">
        <v>38</v>
      </c>
      <c r="G423" t="s">
        <v>33</v>
      </c>
      <c r="H423" t="s">
        <v>34</v>
      </c>
      <c r="I423" s="5">
        <v>1</v>
      </c>
      <c r="J423" s="5">
        <v>2.5</v>
      </c>
      <c r="K423" s="5">
        <v>0</v>
      </c>
      <c r="L423" s="5">
        <v>1.799999952316284</v>
      </c>
      <c r="M423" t="s">
        <v>35</v>
      </c>
      <c r="N423" s="5">
        <v>1.799999952316284</v>
      </c>
      <c r="O423" t="s">
        <v>35</v>
      </c>
      <c r="P423" s="5" t="s">
        <v>36</v>
      </c>
      <c r="Q423" s="5">
        <v>40</v>
      </c>
      <c r="R423" s="5">
        <v>2025</v>
      </c>
      <c r="S423" s="5">
        <v>0</v>
      </c>
      <c r="T423" s="5">
        <v>0</v>
      </c>
      <c r="U423" s="5">
        <v>0</v>
      </c>
      <c r="V423" s="5">
        <v>0</v>
      </c>
      <c r="W423" t="s">
        <v>35</v>
      </c>
      <c r="X423" t="s">
        <v>35</v>
      </c>
      <c r="Y423" t="s">
        <v>35</v>
      </c>
      <c r="Z423" t="s">
        <v>35</v>
      </c>
      <c r="AA423" t="s">
        <v>35</v>
      </c>
      <c r="AB423" t="s">
        <v>35</v>
      </c>
      <c r="AC423" t="s">
        <v>35</v>
      </c>
      <c r="AD423" s="5">
        <v>0</v>
      </c>
      <c r="AE423" s="5">
        <v>0</v>
      </c>
    </row>
    <row r="424" spans="1:31" hidden="1" x14ac:dyDescent="0.25">
      <c r="A424" t="s">
        <v>607</v>
      </c>
      <c r="B424" t="s">
        <v>608</v>
      </c>
      <c r="C424">
        <v>29.35000038146973</v>
      </c>
      <c r="D424">
        <v>0</v>
      </c>
      <c r="E424" t="s">
        <v>71</v>
      </c>
      <c r="G424" t="s">
        <v>33</v>
      </c>
      <c r="H424" t="s">
        <v>34</v>
      </c>
      <c r="I424" s="5">
        <v>1</v>
      </c>
      <c r="J424" s="5">
        <v>2.5</v>
      </c>
      <c r="K424" s="5">
        <v>0</v>
      </c>
      <c r="L424" s="5">
        <v>29.35000038146973</v>
      </c>
      <c r="M424" t="s">
        <v>35</v>
      </c>
      <c r="N424" s="5">
        <v>29.35000038146973</v>
      </c>
      <c r="O424" t="s">
        <v>35</v>
      </c>
      <c r="P424" s="5" t="s">
        <v>36</v>
      </c>
      <c r="Q424" s="5">
        <v>40</v>
      </c>
      <c r="R424" s="5">
        <v>2025</v>
      </c>
      <c r="S424" s="5">
        <v>0</v>
      </c>
      <c r="T424" s="5">
        <v>0</v>
      </c>
      <c r="U424" s="5">
        <v>0</v>
      </c>
      <c r="V424" s="5">
        <v>0</v>
      </c>
      <c r="W424" t="s">
        <v>35</v>
      </c>
      <c r="X424" t="s">
        <v>35</v>
      </c>
      <c r="Y424" t="s">
        <v>35</v>
      </c>
      <c r="Z424" t="s">
        <v>35</v>
      </c>
      <c r="AA424" t="s">
        <v>35</v>
      </c>
      <c r="AB424" t="s">
        <v>35</v>
      </c>
      <c r="AC424" t="s">
        <v>35</v>
      </c>
      <c r="AD424" s="5">
        <v>0</v>
      </c>
      <c r="AE424" s="5">
        <v>0</v>
      </c>
    </row>
    <row r="425" spans="1:31" hidden="1" x14ac:dyDescent="0.25">
      <c r="A425" t="s">
        <v>609</v>
      </c>
      <c r="B425" t="s">
        <v>608</v>
      </c>
      <c r="C425">
        <v>0.98999994993209839</v>
      </c>
      <c r="D425">
        <v>0</v>
      </c>
      <c r="E425" t="s">
        <v>32</v>
      </c>
      <c r="G425" t="s">
        <v>33</v>
      </c>
      <c r="H425" t="s">
        <v>34</v>
      </c>
      <c r="I425" s="5">
        <v>1</v>
      </c>
      <c r="J425" s="5">
        <v>2.5</v>
      </c>
      <c r="K425" s="5">
        <v>0</v>
      </c>
      <c r="L425" s="5">
        <v>0.98999994993209839</v>
      </c>
      <c r="M425" t="s">
        <v>35</v>
      </c>
      <c r="N425" s="5">
        <v>0.98999994993209839</v>
      </c>
      <c r="O425" t="s">
        <v>35</v>
      </c>
      <c r="P425" s="5" t="s">
        <v>36</v>
      </c>
      <c r="Q425" s="5">
        <v>40</v>
      </c>
      <c r="R425" s="5">
        <v>2025</v>
      </c>
      <c r="S425" s="5">
        <v>0</v>
      </c>
      <c r="T425" s="5">
        <v>0</v>
      </c>
      <c r="U425" s="5">
        <v>0</v>
      </c>
      <c r="V425" s="5">
        <v>0</v>
      </c>
      <c r="W425" t="s">
        <v>35</v>
      </c>
      <c r="X425" t="s">
        <v>35</v>
      </c>
      <c r="Y425" t="s">
        <v>35</v>
      </c>
      <c r="Z425" t="s">
        <v>35</v>
      </c>
      <c r="AA425" t="s">
        <v>35</v>
      </c>
      <c r="AB425" t="s">
        <v>35</v>
      </c>
      <c r="AC425" t="s">
        <v>35</v>
      </c>
      <c r="AD425" s="5">
        <v>0</v>
      </c>
      <c r="AE425" s="5">
        <v>0</v>
      </c>
    </row>
    <row r="426" spans="1:31" hidden="1" x14ac:dyDescent="0.25">
      <c r="A426" t="s">
        <v>610</v>
      </c>
      <c r="B426" t="s">
        <v>608</v>
      </c>
      <c r="C426">
        <v>6.0799999237060547</v>
      </c>
      <c r="D426">
        <v>0</v>
      </c>
      <c r="E426" t="s">
        <v>38</v>
      </c>
      <c r="G426" t="s">
        <v>33</v>
      </c>
      <c r="H426" t="s">
        <v>34</v>
      </c>
      <c r="I426" s="5">
        <v>1</v>
      </c>
      <c r="J426" s="5">
        <v>2.5</v>
      </c>
      <c r="K426" s="5">
        <v>0</v>
      </c>
      <c r="L426" s="5">
        <v>6.0799999237060547</v>
      </c>
      <c r="M426" t="s">
        <v>35</v>
      </c>
      <c r="N426" s="5">
        <v>6.0799999237060547</v>
      </c>
      <c r="O426" t="s">
        <v>35</v>
      </c>
      <c r="P426" s="5" t="s">
        <v>36</v>
      </c>
      <c r="Q426" s="5">
        <v>40</v>
      </c>
      <c r="R426" s="5">
        <v>2025</v>
      </c>
      <c r="S426" s="5">
        <v>0</v>
      </c>
      <c r="T426" s="5">
        <v>0</v>
      </c>
      <c r="U426" s="5">
        <v>0</v>
      </c>
      <c r="V426" s="5">
        <v>0</v>
      </c>
      <c r="W426" t="s">
        <v>35</v>
      </c>
      <c r="X426" t="s">
        <v>35</v>
      </c>
      <c r="Y426" t="s">
        <v>35</v>
      </c>
      <c r="Z426" t="s">
        <v>35</v>
      </c>
      <c r="AA426" t="s">
        <v>35</v>
      </c>
      <c r="AB426" t="s">
        <v>35</v>
      </c>
      <c r="AC426" t="s">
        <v>35</v>
      </c>
      <c r="AD426" s="5">
        <v>0</v>
      </c>
      <c r="AE426" s="5">
        <v>0</v>
      </c>
    </row>
    <row r="427" spans="1:31" hidden="1" x14ac:dyDescent="0.25">
      <c r="A427" t="s">
        <v>611</v>
      </c>
      <c r="B427" t="s">
        <v>612</v>
      </c>
      <c r="C427">
        <v>18.430000305175781</v>
      </c>
      <c r="D427">
        <v>0</v>
      </c>
      <c r="E427" t="s">
        <v>71</v>
      </c>
      <c r="G427" t="s">
        <v>33</v>
      </c>
      <c r="H427" t="s">
        <v>34</v>
      </c>
      <c r="I427" s="5">
        <v>1</v>
      </c>
      <c r="J427" s="5">
        <v>2.5</v>
      </c>
      <c r="K427" s="5">
        <v>0</v>
      </c>
      <c r="L427" s="5">
        <v>18.430000305175781</v>
      </c>
      <c r="M427" t="s">
        <v>35</v>
      </c>
      <c r="N427" s="5">
        <v>18.430000305175781</v>
      </c>
      <c r="O427" t="s">
        <v>35</v>
      </c>
      <c r="P427" s="5" t="s">
        <v>36</v>
      </c>
      <c r="Q427" s="5">
        <v>40</v>
      </c>
      <c r="R427" s="5">
        <v>2025</v>
      </c>
      <c r="S427" s="5">
        <v>0</v>
      </c>
      <c r="T427" s="5">
        <v>0</v>
      </c>
      <c r="U427" s="5">
        <v>0</v>
      </c>
      <c r="V427" s="5">
        <v>0</v>
      </c>
      <c r="W427" t="s">
        <v>35</v>
      </c>
      <c r="X427" t="s">
        <v>35</v>
      </c>
      <c r="Y427" t="s">
        <v>35</v>
      </c>
      <c r="Z427" t="s">
        <v>35</v>
      </c>
      <c r="AA427" t="s">
        <v>35</v>
      </c>
      <c r="AB427" t="s">
        <v>35</v>
      </c>
      <c r="AC427" t="s">
        <v>35</v>
      </c>
      <c r="AD427" s="5">
        <v>0</v>
      </c>
      <c r="AE427" s="5">
        <v>0</v>
      </c>
    </row>
    <row r="428" spans="1:31" hidden="1" x14ac:dyDescent="0.25">
      <c r="A428" t="s">
        <v>613</v>
      </c>
      <c r="B428" t="s">
        <v>612</v>
      </c>
      <c r="C428">
        <v>0.88999998569488525</v>
      </c>
      <c r="D428">
        <v>0</v>
      </c>
      <c r="E428" t="s">
        <v>38</v>
      </c>
      <c r="G428" t="s">
        <v>33</v>
      </c>
      <c r="H428" t="s">
        <v>34</v>
      </c>
      <c r="I428" s="5">
        <v>1</v>
      </c>
      <c r="J428" s="5">
        <v>2.5</v>
      </c>
      <c r="K428" s="5">
        <v>0</v>
      </c>
      <c r="L428" s="5">
        <v>0.88999998569488525</v>
      </c>
      <c r="M428" t="s">
        <v>35</v>
      </c>
      <c r="N428" s="5">
        <v>0.88999998569488525</v>
      </c>
      <c r="O428" t="s">
        <v>35</v>
      </c>
      <c r="P428" s="5" t="s">
        <v>36</v>
      </c>
      <c r="Q428" s="5">
        <v>40</v>
      </c>
      <c r="R428" s="5">
        <v>2025</v>
      </c>
      <c r="S428" s="5">
        <v>0</v>
      </c>
      <c r="T428" s="5">
        <v>0</v>
      </c>
      <c r="U428" s="5">
        <v>0</v>
      </c>
      <c r="V428" s="5">
        <v>0</v>
      </c>
      <c r="W428" t="s">
        <v>35</v>
      </c>
      <c r="X428" t="s">
        <v>35</v>
      </c>
      <c r="Y428" t="s">
        <v>35</v>
      </c>
      <c r="Z428" t="s">
        <v>35</v>
      </c>
      <c r="AA428" t="s">
        <v>35</v>
      </c>
      <c r="AB428" t="s">
        <v>35</v>
      </c>
      <c r="AC428" t="s">
        <v>35</v>
      </c>
      <c r="AD428" s="5">
        <v>0</v>
      </c>
      <c r="AE428" s="5">
        <v>0</v>
      </c>
    </row>
    <row r="429" spans="1:31" hidden="1" x14ac:dyDescent="0.25">
      <c r="A429" t="s">
        <v>614</v>
      </c>
      <c r="B429" t="s">
        <v>612</v>
      </c>
      <c r="C429">
        <v>3.8199999332427979</v>
      </c>
      <c r="D429">
        <v>0</v>
      </c>
      <c r="E429" t="s">
        <v>38</v>
      </c>
      <c r="G429" t="s">
        <v>33</v>
      </c>
      <c r="H429" t="s">
        <v>34</v>
      </c>
      <c r="I429" s="5">
        <v>1</v>
      </c>
      <c r="J429" s="5">
        <v>2.5</v>
      </c>
      <c r="K429" s="5">
        <v>0</v>
      </c>
      <c r="L429" s="5">
        <v>3.8199999332427979</v>
      </c>
      <c r="M429" t="s">
        <v>35</v>
      </c>
      <c r="N429" s="5">
        <v>3.8199999332427979</v>
      </c>
      <c r="O429" t="s">
        <v>35</v>
      </c>
      <c r="P429" s="5" t="s">
        <v>36</v>
      </c>
      <c r="Q429" s="5">
        <v>40</v>
      </c>
      <c r="R429" s="5">
        <v>2025</v>
      </c>
      <c r="S429" s="5">
        <v>0</v>
      </c>
      <c r="T429" s="5">
        <v>0</v>
      </c>
      <c r="U429" s="5">
        <v>0</v>
      </c>
      <c r="V429" s="5">
        <v>0</v>
      </c>
      <c r="W429" t="s">
        <v>35</v>
      </c>
      <c r="X429" t="s">
        <v>35</v>
      </c>
      <c r="Y429" t="s">
        <v>35</v>
      </c>
      <c r="Z429" t="s">
        <v>35</v>
      </c>
      <c r="AA429" t="s">
        <v>35</v>
      </c>
      <c r="AB429" t="s">
        <v>35</v>
      </c>
      <c r="AC429" t="s">
        <v>35</v>
      </c>
      <c r="AD429" s="5">
        <v>0</v>
      </c>
      <c r="AE429" s="5">
        <v>0</v>
      </c>
    </row>
    <row r="430" spans="1:31" hidden="1" x14ac:dyDescent="0.25">
      <c r="A430" t="s">
        <v>615</v>
      </c>
      <c r="B430" t="s">
        <v>616</v>
      </c>
      <c r="C430">
        <v>16.95999908447266</v>
      </c>
      <c r="D430">
        <v>0</v>
      </c>
      <c r="E430" t="s">
        <v>71</v>
      </c>
      <c r="G430" t="s">
        <v>33</v>
      </c>
      <c r="H430" t="s">
        <v>34</v>
      </c>
      <c r="I430" s="5">
        <v>1</v>
      </c>
      <c r="J430" s="5">
        <v>2.5</v>
      </c>
      <c r="K430" s="5">
        <v>0</v>
      </c>
      <c r="L430" s="5">
        <v>16.95999908447266</v>
      </c>
      <c r="M430" t="s">
        <v>35</v>
      </c>
      <c r="N430" s="5">
        <v>16.95999908447266</v>
      </c>
      <c r="O430" t="s">
        <v>35</v>
      </c>
      <c r="P430" s="5" t="s">
        <v>36</v>
      </c>
      <c r="Q430" s="5">
        <v>40</v>
      </c>
      <c r="R430" s="5">
        <v>2025</v>
      </c>
      <c r="S430" s="5">
        <v>0</v>
      </c>
      <c r="T430" s="5">
        <v>0</v>
      </c>
      <c r="U430" s="5">
        <v>0</v>
      </c>
      <c r="V430" s="5">
        <v>0</v>
      </c>
      <c r="W430" t="s">
        <v>35</v>
      </c>
      <c r="X430" t="s">
        <v>35</v>
      </c>
      <c r="Y430" t="s">
        <v>35</v>
      </c>
      <c r="Z430" t="s">
        <v>35</v>
      </c>
      <c r="AA430" t="s">
        <v>35</v>
      </c>
      <c r="AB430" t="s">
        <v>35</v>
      </c>
      <c r="AC430" t="s">
        <v>35</v>
      </c>
      <c r="AD430" s="5">
        <v>0</v>
      </c>
      <c r="AE430" s="5">
        <v>0</v>
      </c>
    </row>
    <row r="431" spans="1:31" hidden="1" x14ac:dyDescent="0.25">
      <c r="A431" t="s">
        <v>617</v>
      </c>
      <c r="B431" t="s">
        <v>616</v>
      </c>
      <c r="C431">
        <v>3.5099997520446782</v>
      </c>
      <c r="D431">
        <v>0</v>
      </c>
      <c r="E431" t="s">
        <v>38</v>
      </c>
      <c r="G431" t="s">
        <v>33</v>
      </c>
      <c r="H431" t="s">
        <v>34</v>
      </c>
      <c r="I431" s="5">
        <v>1</v>
      </c>
      <c r="J431" s="5">
        <v>2.5</v>
      </c>
      <c r="K431" s="5">
        <v>0</v>
      </c>
      <c r="L431" s="5">
        <v>3.5099997520446782</v>
      </c>
      <c r="M431" t="s">
        <v>35</v>
      </c>
      <c r="N431" s="5">
        <v>3.5099997520446782</v>
      </c>
      <c r="O431" t="s">
        <v>35</v>
      </c>
      <c r="P431" s="5" t="s">
        <v>36</v>
      </c>
      <c r="Q431" s="5">
        <v>40</v>
      </c>
      <c r="R431" s="5">
        <v>2025</v>
      </c>
      <c r="S431" s="5">
        <v>0</v>
      </c>
      <c r="T431" s="5">
        <v>0</v>
      </c>
      <c r="U431" s="5">
        <v>0</v>
      </c>
      <c r="V431" s="5">
        <v>0</v>
      </c>
      <c r="W431" t="s">
        <v>35</v>
      </c>
      <c r="X431" t="s">
        <v>35</v>
      </c>
      <c r="Y431" t="s">
        <v>35</v>
      </c>
      <c r="Z431" t="s">
        <v>35</v>
      </c>
      <c r="AA431" t="s">
        <v>35</v>
      </c>
      <c r="AB431" t="s">
        <v>35</v>
      </c>
      <c r="AC431" t="s">
        <v>35</v>
      </c>
      <c r="AD431" s="5">
        <v>0</v>
      </c>
      <c r="AE431" s="5">
        <v>0</v>
      </c>
    </row>
    <row r="432" spans="1:31" hidden="1" x14ac:dyDescent="0.25">
      <c r="A432" t="s">
        <v>618</v>
      </c>
      <c r="B432" t="s">
        <v>619</v>
      </c>
      <c r="C432">
        <v>23.25</v>
      </c>
      <c r="D432">
        <v>0</v>
      </c>
      <c r="E432" t="s">
        <v>71</v>
      </c>
      <c r="G432" t="s">
        <v>33</v>
      </c>
      <c r="H432" t="s">
        <v>34</v>
      </c>
      <c r="I432" s="5">
        <v>1</v>
      </c>
      <c r="J432" s="5">
        <v>2.5</v>
      </c>
      <c r="K432" s="5">
        <v>0</v>
      </c>
      <c r="L432" s="5">
        <v>23.25</v>
      </c>
      <c r="M432" t="s">
        <v>35</v>
      </c>
      <c r="N432" s="5">
        <v>23.25</v>
      </c>
      <c r="O432" t="s">
        <v>35</v>
      </c>
      <c r="P432" s="5" t="s">
        <v>36</v>
      </c>
      <c r="Q432" s="5">
        <v>40</v>
      </c>
      <c r="R432" s="5">
        <v>2025</v>
      </c>
      <c r="S432" s="5">
        <v>0</v>
      </c>
      <c r="T432" s="5">
        <v>0</v>
      </c>
      <c r="U432" s="5">
        <v>0</v>
      </c>
      <c r="V432" s="5">
        <v>0</v>
      </c>
      <c r="W432" t="s">
        <v>35</v>
      </c>
      <c r="X432" t="s">
        <v>35</v>
      </c>
      <c r="Y432" t="s">
        <v>35</v>
      </c>
      <c r="Z432" t="s">
        <v>35</v>
      </c>
      <c r="AA432" t="s">
        <v>35</v>
      </c>
      <c r="AB432" t="s">
        <v>35</v>
      </c>
      <c r="AC432" t="s">
        <v>35</v>
      </c>
      <c r="AD432" s="5">
        <v>0</v>
      </c>
      <c r="AE432" s="5">
        <v>0</v>
      </c>
    </row>
    <row r="433" spans="1:31" hidden="1" x14ac:dyDescent="0.25">
      <c r="A433" t="s">
        <v>620</v>
      </c>
      <c r="B433" t="s">
        <v>619</v>
      </c>
      <c r="C433">
        <v>4.820000171661377</v>
      </c>
      <c r="D433">
        <v>0</v>
      </c>
      <c r="E433" t="s">
        <v>38</v>
      </c>
      <c r="G433" t="s">
        <v>33</v>
      </c>
      <c r="H433" t="s">
        <v>34</v>
      </c>
      <c r="I433" s="5">
        <v>1</v>
      </c>
      <c r="J433" s="5">
        <v>2.5</v>
      </c>
      <c r="K433" s="5">
        <v>0</v>
      </c>
      <c r="L433" s="5">
        <v>4.820000171661377</v>
      </c>
      <c r="M433" t="s">
        <v>35</v>
      </c>
      <c r="N433" s="5">
        <v>4.820000171661377</v>
      </c>
      <c r="O433" t="s">
        <v>35</v>
      </c>
      <c r="P433" s="5" t="s">
        <v>36</v>
      </c>
      <c r="Q433" s="5">
        <v>40</v>
      </c>
      <c r="R433" s="5">
        <v>2025</v>
      </c>
      <c r="S433" s="5">
        <v>0</v>
      </c>
      <c r="T433" s="5">
        <v>0</v>
      </c>
      <c r="U433" s="5">
        <v>0</v>
      </c>
      <c r="V433" s="5">
        <v>0</v>
      </c>
      <c r="W433" t="s">
        <v>35</v>
      </c>
      <c r="X433" t="s">
        <v>35</v>
      </c>
      <c r="Y433" t="s">
        <v>35</v>
      </c>
      <c r="Z433" t="s">
        <v>35</v>
      </c>
      <c r="AA433" t="s">
        <v>35</v>
      </c>
      <c r="AB433" t="s">
        <v>35</v>
      </c>
      <c r="AC433" t="s">
        <v>35</v>
      </c>
      <c r="AD433" s="5">
        <v>0</v>
      </c>
      <c r="AE433" s="5">
        <v>0</v>
      </c>
    </row>
    <row r="434" spans="1:31" hidden="1" x14ac:dyDescent="0.25">
      <c r="A434" t="s">
        <v>621</v>
      </c>
      <c r="B434" t="s">
        <v>622</v>
      </c>
      <c r="C434">
        <v>10.310000419616699</v>
      </c>
      <c r="D434">
        <v>0</v>
      </c>
      <c r="E434" t="s">
        <v>71</v>
      </c>
      <c r="G434" t="s">
        <v>33</v>
      </c>
      <c r="H434" t="s">
        <v>34</v>
      </c>
      <c r="I434" s="5">
        <v>1</v>
      </c>
      <c r="J434" s="5">
        <v>2.5</v>
      </c>
      <c r="K434" s="5">
        <v>0</v>
      </c>
      <c r="L434" s="5">
        <v>10.310000419616699</v>
      </c>
      <c r="M434" t="s">
        <v>35</v>
      </c>
      <c r="N434" s="5">
        <v>10.310000419616699</v>
      </c>
      <c r="O434" t="s">
        <v>35</v>
      </c>
      <c r="P434" s="5" t="s">
        <v>36</v>
      </c>
      <c r="Q434" s="5">
        <v>40</v>
      </c>
      <c r="R434" s="5">
        <v>2025</v>
      </c>
      <c r="S434" s="5">
        <v>0</v>
      </c>
      <c r="T434" s="5">
        <v>0</v>
      </c>
      <c r="U434" s="5">
        <v>0</v>
      </c>
      <c r="V434" s="5">
        <v>0</v>
      </c>
      <c r="W434" t="s">
        <v>35</v>
      </c>
      <c r="X434" t="s">
        <v>35</v>
      </c>
      <c r="Y434" t="s">
        <v>35</v>
      </c>
      <c r="Z434" t="s">
        <v>35</v>
      </c>
      <c r="AA434" t="s">
        <v>35</v>
      </c>
      <c r="AB434" t="s">
        <v>35</v>
      </c>
      <c r="AC434" t="s">
        <v>35</v>
      </c>
      <c r="AD434" s="5">
        <v>0</v>
      </c>
      <c r="AE434" s="5">
        <v>0</v>
      </c>
    </row>
    <row r="435" spans="1:31" hidden="1" x14ac:dyDescent="0.25">
      <c r="A435" t="s">
        <v>623</v>
      </c>
      <c r="B435" t="s">
        <v>622</v>
      </c>
      <c r="C435">
        <v>13.02999973297119</v>
      </c>
      <c r="D435">
        <v>0</v>
      </c>
      <c r="E435" t="s">
        <v>32</v>
      </c>
      <c r="G435" t="s">
        <v>33</v>
      </c>
      <c r="H435" t="s">
        <v>34</v>
      </c>
      <c r="I435" s="5">
        <v>1</v>
      </c>
      <c r="J435" s="5">
        <v>2.5</v>
      </c>
      <c r="K435" s="5">
        <v>0</v>
      </c>
      <c r="L435" s="5">
        <v>13.02999973297119</v>
      </c>
      <c r="M435" t="s">
        <v>35</v>
      </c>
      <c r="N435" s="5">
        <v>13.02999973297119</v>
      </c>
      <c r="O435" t="s">
        <v>35</v>
      </c>
      <c r="P435" s="5" t="s">
        <v>36</v>
      </c>
      <c r="Q435" s="5">
        <v>40</v>
      </c>
      <c r="R435" s="5">
        <v>2025</v>
      </c>
      <c r="S435" s="5">
        <v>0</v>
      </c>
      <c r="T435" s="5">
        <v>0</v>
      </c>
      <c r="U435" s="5">
        <v>0</v>
      </c>
      <c r="V435" s="5">
        <v>0</v>
      </c>
      <c r="W435" t="s">
        <v>35</v>
      </c>
      <c r="X435" t="s">
        <v>35</v>
      </c>
      <c r="Y435" t="s">
        <v>35</v>
      </c>
      <c r="Z435" t="s">
        <v>35</v>
      </c>
      <c r="AA435" t="s">
        <v>35</v>
      </c>
      <c r="AB435" t="s">
        <v>35</v>
      </c>
      <c r="AC435" t="s">
        <v>35</v>
      </c>
      <c r="AD435" s="5">
        <v>0</v>
      </c>
      <c r="AE435" s="5">
        <v>0</v>
      </c>
    </row>
    <row r="436" spans="1:31" hidden="1" x14ac:dyDescent="0.25">
      <c r="A436" t="s">
        <v>624</v>
      </c>
      <c r="B436" t="s">
        <v>622</v>
      </c>
      <c r="C436">
        <v>0.37000000476837158</v>
      </c>
      <c r="D436">
        <v>0</v>
      </c>
      <c r="E436" t="s">
        <v>38</v>
      </c>
      <c r="G436" t="s">
        <v>33</v>
      </c>
      <c r="H436" t="s">
        <v>34</v>
      </c>
      <c r="I436" s="5">
        <v>1</v>
      </c>
      <c r="J436" s="5">
        <v>2.5</v>
      </c>
      <c r="K436" s="5">
        <v>0</v>
      </c>
      <c r="L436" s="5">
        <v>0.37000000476837158</v>
      </c>
      <c r="M436" t="s">
        <v>35</v>
      </c>
      <c r="N436" s="5">
        <v>0.37000000476837158</v>
      </c>
      <c r="O436" t="s">
        <v>35</v>
      </c>
      <c r="P436" s="5" t="s">
        <v>36</v>
      </c>
      <c r="Q436" s="5">
        <v>40</v>
      </c>
      <c r="R436" s="5">
        <v>2025</v>
      </c>
      <c r="S436" s="5">
        <v>0</v>
      </c>
      <c r="T436" s="5">
        <v>0</v>
      </c>
      <c r="U436" s="5">
        <v>0</v>
      </c>
      <c r="V436" s="5">
        <v>0</v>
      </c>
      <c r="W436" t="s">
        <v>35</v>
      </c>
      <c r="X436" t="s">
        <v>35</v>
      </c>
      <c r="Y436" t="s">
        <v>35</v>
      </c>
      <c r="Z436" t="s">
        <v>35</v>
      </c>
      <c r="AA436" t="s">
        <v>35</v>
      </c>
      <c r="AB436" t="s">
        <v>35</v>
      </c>
      <c r="AC436" t="s">
        <v>35</v>
      </c>
      <c r="AD436" s="5">
        <v>0</v>
      </c>
      <c r="AE436" s="5">
        <v>0</v>
      </c>
    </row>
    <row r="437" spans="1:31" hidden="1" x14ac:dyDescent="0.25">
      <c r="A437" t="s">
        <v>625</v>
      </c>
      <c r="B437" t="s">
        <v>622</v>
      </c>
      <c r="C437">
        <v>2.1400001049041748</v>
      </c>
      <c r="D437">
        <v>0</v>
      </c>
      <c r="E437" t="s">
        <v>38</v>
      </c>
      <c r="G437" t="s">
        <v>33</v>
      </c>
      <c r="H437" t="s">
        <v>34</v>
      </c>
      <c r="I437" s="5">
        <v>1</v>
      </c>
      <c r="J437" s="5">
        <v>2.5</v>
      </c>
      <c r="K437" s="5">
        <v>0</v>
      </c>
      <c r="L437" s="5">
        <v>2.1400001049041748</v>
      </c>
      <c r="M437" t="s">
        <v>35</v>
      </c>
      <c r="N437" s="5">
        <v>2.1400001049041748</v>
      </c>
      <c r="O437" t="s">
        <v>35</v>
      </c>
      <c r="P437" s="5" t="s">
        <v>36</v>
      </c>
      <c r="Q437" s="5">
        <v>40</v>
      </c>
      <c r="R437" s="5">
        <v>2025</v>
      </c>
      <c r="S437" s="5">
        <v>0</v>
      </c>
      <c r="T437" s="5">
        <v>0</v>
      </c>
      <c r="U437" s="5">
        <v>0</v>
      </c>
      <c r="V437" s="5">
        <v>0</v>
      </c>
      <c r="W437" t="s">
        <v>35</v>
      </c>
      <c r="X437" t="s">
        <v>35</v>
      </c>
      <c r="Y437" t="s">
        <v>35</v>
      </c>
      <c r="Z437" t="s">
        <v>35</v>
      </c>
      <c r="AA437" t="s">
        <v>35</v>
      </c>
      <c r="AB437" t="s">
        <v>35</v>
      </c>
      <c r="AC437" t="s">
        <v>35</v>
      </c>
      <c r="AD437" s="5">
        <v>0</v>
      </c>
      <c r="AE437" s="5">
        <v>0</v>
      </c>
    </row>
    <row r="438" spans="1:31" hidden="1" x14ac:dyDescent="0.25">
      <c r="A438" t="s">
        <v>626</v>
      </c>
      <c r="B438" t="s">
        <v>627</v>
      </c>
      <c r="C438">
        <v>5.2800002098083496</v>
      </c>
      <c r="D438">
        <v>0</v>
      </c>
      <c r="E438" t="s">
        <v>71</v>
      </c>
      <c r="G438" t="s">
        <v>33</v>
      </c>
      <c r="H438" t="s">
        <v>34</v>
      </c>
      <c r="I438" s="5">
        <v>1</v>
      </c>
      <c r="J438" s="5">
        <v>2.5</v>
      </c>
      <c r="K438" s="5">
        <v>0</v>
      </c>
      <c r="L438" s="5">
        <v>5.2800002098083496</v>
      </c>
      <c r="M438" t="s">
        <v>35</v>
      </c>
      <c r="N438" s="5">
        <v>5.2800002098083496</v>
      </c>
      <c r="O438" t="s">
        <v>35</v>
      </c>
      <c r="P438" s="5" t="s">
        <v>36</v>
      </c>
      <c r="Q438" s="5">
        <v>40</v>
      </c>
      <c r="R438" s="5">
        <v>2025</v>
      </c>
      <c r="S438" s="5">
        <v>0</v>
      </c>
      <c r="T438" s="5">
        <v>0</v>
      </c>
      <c r="U438" s="5">
        <v>0</v>
      </c>
      <c r="V438" s="5">
        <v>0</v>
      </c>
      <c r="W438" t="s">
        <v>35</v>
      </c>
      <c r="X438" t="s">
        <v>35</v>
      </c>
      <c r="Y438" t="s">
        <v>35</v>
      </c>
      <c r="Z438" t="s">
        <v>35</v>
      </c>
      <c r="AA438" t="s">
        <v>35</v>
      </c>
      <c r="AB438" t="s">
        <v>35</v>
      </c>
      <c r="AC438" t="s">
        <v>35</v>
      </c>
      <c r="AD438" s="5">
        <v>0</v>
      </c>
      <c r="AE438" s="5">
        <v>0</v>
      </c>
    </row>
    <row r="439" spans="1:31" hidden="1" x14ac:dyDescent="0.25">
      <c r="A439" t="s">
        <v>628</v>
      </c>
      <c r="B439" t="s">
        <v>627</v>
      </c>
      <c r="C439">
        <v>6.1100001335144043</v>
      </c>
      <c r="D439">
        <v>0</v>
      </c>
      <c r="E439" t="s">
        <v>32</v>
      </c>
      <c r="G439" t="s">
        <v>33</v>
      </c>
      <c r="H439" t="s">
        <v>34</v>
      </c>
      <c r="I439" s="5">
        <v>1</v>
      </c>
      <c r="J439" s="5">
        <v>2.5</v>
      </c>
      <c r="K439" s="5">
        <v>0</v>
      </c>
      <c r="L439" s="5">
        <v>6.1100001335144043</v>
      </c>
      <c r="M439" t="s">
        <v>35</v>
      </c>
      <c r="N439" s="5">
        <v>6.1100001335144043</v>
      </c>
      <c r="O439" t="s">
        <v>35</v>
      </c>
      <c r="P439" s="5" t="s">
        <v>36</v>
      </c>
      <c r="Q439" s="5">
        <v>40</v>
      </c>
      <c r="R439" s="5">
        <v>2025</v>
      </c>
      <c r="S439" s="5">
        <v>0</v>
      </c>
      <c r="T439" s="5">
        <v>0</v>
      </c>
      <c r="U439" s="5">
        <v>0</v>
      </c>
      <c r="V439" s="5">
        <v>0</v>
      </c>
      <c r="W439" t="s">
        <v>35</v>
      </c>
      <c r="X439" t="s">
        <v>35</v>
      </c>
      <c r="Y439" t="s">
        <v>35</v>
      </c>
      <c r="Z439" t="s">
        <v>35</v>
      </c>
      <c r="AA439" t="s">
        <v>35</v>
      </c>
      <c r="AB439" t="s">
        <v>35</v>
      </c>
      <c r="AC439" t="s">
        <v>35</v>
      </c>
      <c r="AD439" s="5">
        <v>0</v>
      </c>
      <c r="AE439" s="5">
        <v>0</v>
      </c>
    </row>
    <row r="440" spans="1:31" hidden="1" x14ac:dyDescent="0.25">
      <c r="A440" t="s">
        <v>629</v>
      </c>
      <c r="B440" t="s">
        <v>627</v>
      </c>
      <c r="C440">
        <v>0.43000000715255737</v>
      </c>
      <c r="D440">
        <v>0</v>
      </c>
      <c r="E440" t="s">
        <v>38</v>
      </c>
      <c r="G440" t="s">
        <v>33</v>
      </c>
      <c r="H440" t="s">
        <v>34</v>
      </c>
      <c r="I440" s="5">
        <v>1</v>
      </c>
      <c r="J440" s="5">
        <v>2.5</v>
      </c>
      <c r="K440" s="5">
        <v>0</v>
      </c>
      <c r="L440" s="5">
        <v>0.43000000715255737</v>
      </c>
      <c r="M440" t="s">
        <v>35</v>
      </c>
      <c r="N440" s="5">
        <v>0.43000000715255737</v>
      </c>
      <c r="O440" t="s">
        <v>35</v>
      </c>
      <c r="P440" s="5" t="s">
        <v>36</v>
      </c>
      <c r="Q440" s="5">
        <v>40</v>
      </c>
      <c r="R440" s="5">
        <v>2025</v>
      </c>
      <c r="S440" s="5">
        <v>0</v>
      </c>
      <c r="T440" s="5">
        <v>0</v>
      </c>
      <c r="U440" s="5">
        <v>0</v>
      </c>
      <c r="V440" s="5">
        <v>0</v>
      </c>
      <c r="W440" t="s">
        <v>35</v>
      </c>
      <c r="X440" t="s">
        <v>35</v>
      </c>
      <c r="Y440" t="s">
        <v>35</v>
      </c>
      <c r="Z440" t="s">
        <v>35</v>
      </c>
      <c r="AA440" t="s">
        <v>35</v>
      </c>
      <c r="AB440" t="s">
        <v>35</v>
      </c>
      <c r="AC440" t="s">
        <v>35</v>
      </c>
      <c r="AD440" s="5">
        <v>0</v>
      </c>
      <c r="AE440" s="5">
        <v>0</v>
      </c>
    </row>
    <row r="441" spans="1:31" hidden="1" x14ac:dyDescent="0.25">
      <c r="A441" t="s">
        <v>630</v>
      </c>
      <c r="B441" t="s">
        <v>631</v>
      </c>
      <c r="C441">
        <v>6.1100001335144043</v>
      </c>
      <c r="D441">
        <v>0</v>
      </c>
      <c r="E441" t="s">
        <v>71</v>
      </c>
      <c r="G441" t="s">
        <v>33</v>
      </c>
      <c r="H441" t="s">
        <v>34</v>
      </c>
      <c r="I441" s="5">
        <v>1</v>
      </c>
      <c r="J441" s="5">
        <v>2.5</v>
      </c>
      <c r="K441" s="5">
        <v>0</v>
      </c>
      <c r="L441" s="5">
        <v>6.1100001335144043</v>
      </c>
      <c r="M441" t="s">
        <v>35</v>
      </c>
      <c r="N441" s="5">
        <v>6.1100001335144043</v>
      </c>
      <c r="O441" t="s">
        <v>35</v>
      </c>
      <c r="P441" s="5" t="s">
        <v>36</v>
      </c>
      <c r="Q441" s="5">
        <v>40</v>
      </c>
      <c r="R441" s="5">
        <v>2025</v>
      </c>
      <c r="S441" s="5">
        <v>0</v>
      </c>
      <c r="T441" s="5">
        <v>0</v>
      </c>
      <c r="U441" s="5">
        <v>0</v>
      </c>
      <c r="V441" s="5">
        <v>0</v>
      </c>
      <c r="W441" t="s">
        <v>35</v>
      </c>
      <c r="X441" t="s">
        <v>35</v>
      </c>
      <c r="Y441" t="s">
        <v>35</v>
      </c>
      <c r="Z441" t="s">
        <v>35</v>
      </c>
      <c r="AA441" t="s">
        <v>35</v>
      </c>
      <c r="AB441" t="s">
        <v>35</v>
      </c>
      <c r="AC441" t="s">
        <v>35</v>
      </c>
      <c r="AD441" s="5">
        <v>0</v>
      </c>
      <c r="AE441" s="5">
        <v>0</v>
      </c>
    </row>
    <row r="442" spans="1:31" hidden="1" x14ac:dyDescent="0.25">
      <c r="A442" t="s">
        <v>632</v>
      </c>
      <c r="B442" t="s">
        <v>631</v>
      </c>
      <c r="C442">
        <v>1.679999947547913</v>
      </c>
      <c r="D442">
        <v>0</v>
      </c>
      <c r="E442" t="s">
        <v>32</v>
      </c>
      <c r="G442" t="s">
        <v>33</v>
      </c>
      <c r="H442" t="s">
        <v>34</v>
      </c>
      <c r="I442" s="5">
        <v>1</v>
      </c>
      <c r="J442" s="5">
        <v>2.5</v>
      </c>
      <c r="K442" s="5">
        <v>0</v>
      </c>
      <c r="L442" s="5">
        <v>1.679999947547913</v>
      </c>
      <c r="M442" t="s">
        <v>35</v>
      </c>
      <c r="N442" s="5">
        <v>1.679999947547913</v>
      </c>
      <c r="O442" t="s">
        <v>35</v>
      </c>
      <c r="P442" s="5" t="s">
        <v>36</v>
      </c>
      <c r="Q442" s="5">
        <v>40</v>
      </c>
      <c r="R442" s="5">
        <v>2025</v>
      </c>
      <c r="S442" s="5">
        <v>0</v>
      </c>
      <c r="T442" s="5">
        <v>0</v>
      </c>
      <c r="U442" s="5">
        <v>0</v>
      </c>
      <c r="V442" s="5">
        <v>0</v>
      </c>
      <c r="W442" t="s">
        <v>35</v>
      </c>
      <c r="X442" t="s">
        <v>35</v>
      </c>
      <c r="Y442" t="s">
        <v>35</v>
      </c>
      <c r="Z442" t="s">
        <v>35</v>
      </c>
      <c r="AA442" t="s">
        <v>35</v>
      </c>
      <c r="AB442" t="s">
        <v>35</v>
      </c>
      <c r="AC442" t="s">
        <v>35</v>
      </c>
      <c r="AD442" s="5">
        <v>0</v>
      </c>
      <c r="AE442" s="5">
        <v>0</v>
      </c>
    </row>
    <row r="443" spans="1:31" hidden="1" x14ac:dyDescent="0.25">
      <c r="A443" t="s">
        <v>633</v>
      </c>
      <c r="B443" t="s">
        <v>631</v>
      </c>
      <c r="C443">
        <v>0.80000001192092896</v>
      </c>
      <c r="D443">
        <v>0</v>
      </c>
      <c r="E443" t="s">
        <v>38</v>
      </c>
      <c r="G443" t="s">
        <v>33</v>
      </c>
      <c r="H443" t="s">
        <v>34</v>
      </c>
      <c r="I443" s="5">
        <v>1</v>
      </c>
      <c r="J443" s="5">
        <v>2.5</v>
      </c>
      <c r="K443" s="5">
        <v>0</v>
      </c>
      <c r="L443" s="5">
        <v>0.80000001192092896</v>
      </c>
      <c r="M443" t="s">
        <v>35</v>
      </c>
      <c r="N443" s="5">
        <v>0.80000001192092896</v>
      </c>
      <c r="O443" t="s">
        <v>35</v>
      </c>
      <c r="P443" s="5" t="s">
        <v>36</v>
      </c>
      <c r="Q443" s="5">
        <v>40</v>
      </c>
      <c r="R443" s="5">
        <v>2025</v>
      </c>
      <c r="S443" s="5">
        <v>0</v>
      </c>
      <c r="T443" s="5">
        <v>0</v>
      </c>
      <c r="U443" s="5">
        <v>0</v>
      </c>
      <c r="V443" s="5">
        <v>0</v>
      </c>
      <c r="W443" t="s">
        <v>35</v>
      </c>
      <c r="X443" t="s">
        <v>35</v>
      </c>
      <c r="Y443" t="s">
        <v>35</v>
      </c>
      <c r="Z443" t="s">
        <v>35</v>
      </c>
      <c r="AA443" t="s">
        <v>35</v>
      </c>
      <c r="AB443" t="s">
        <v>35</v>
      </c>
      <c r="AC443" t="s">
        <v>35</v>
      </c>
      <c r="AD443" s="5">
        <v>0</v>
      </c>
      <c r="AE443" s="5">
        <v>0</v>
      </c>
    </row>
    <row r="444" spans="1:31" hidden="1" x14ac:dyDescent="0.25">
      <c r="A444" t="s">
        <v>634</v>
      </c>
      <c r="B444" t="s">
        <v>631</v>
      </c>
      <c r="C444">
        <v>1.2699999809265139</v>
      </c>
      <c r="D444">
        <v>0</v>
      </c>
      <c r="E444" t="s">
        <v>38</v>
      </c>
      <c r="G444" t="s">
        <v>33</v>
      </c>
      <c r="H444" t="s">
        <v>34</v>
      </c>
      <c r="I444" s="5">
        <v>1</v>
      </c>
      <c r="J444" s="5">
        <v>2.5</v>
      </c>
      <c r="K444" s="5">
        <v>0</v>
      </c>
      <c r="L444" s="5">
        <v>1.2699999809265139</v>
      </c>
      <c r="M444" t="s">
        <v>35</v>
      </c>
      <c r="N444" s="5">
        <v>1.2699999809265139</v>
      </c>
      <c r="O444" t="s">
        <v>35</v>
      </c>
      <c r="P444" s="5" t="s">
        <v>36</v>
      </c>
      <c r="Q444" s="5">
        <v>40</v>
      </c>
      <c r="R444" s="5">
        <v>2025</v>
      </c>
      <c r="S444" s="5">
        <v>0</v>
      </c>
      <c r="T444" s="5">
        <v>0</v>
      </c>
      <c r="U444" s="5">
        <v>0</v>
      </c>
      <c r="V444" s="5">
        <v>0</v>
      </c>
      <c r="W444" t="s">
        <v>35</v>
      </c>
      <c r="X444" t="s">
        <v>35</v>
      </c>
      <c r="Y444" t="s">
        <v>35</v>
      </c>
      <c r="Z444" t="s">
        <v>35</v>
      </c>
      <c r="AA444" t="s">
        <v>35</v>
      </c>
      <c r="AB444" t="s">
        <v>35</v>
      </c>
      <c r="AC444" t="s">
        <v>35</v>
      </c>
      <c r="AD444" s="5">
        <v>0</v>
      </c>
      <c r="AE444" s="5">
        <v>0</v>
      </c>
    </row>
    <row r="445" spans="1:31" hidden="1" x14ac:dyDescent="0.25">
      <c r="A445" t="s">
        <v>635</v>
      </c>
      <c r="B445" t="s">
        <v>636</v>
      </c>
      <c r="C445">
        <v>16.719999313354489</v>
      </c>
      <c r="D445">
        <v>0</v>
      </c>
      <c r="E445" t="s">
        <v>71</v>
      </c>
      <c r="G445" t="s">
        <v>33</v>
      </c>
      <c r="H445" t="s">
        <v>34</v>
      </c>
      <c r="I445" s="5">
        <v>1</v>
      </c>
      <c r="J445" s="5">
        <v>2.5</v>
      </c>
      <c r="K445" s="5">
        <v>0</v>
      </c>
      <c r="L445" s="5">
        <v>16.719999313354489</v>
      </c>
      <c r="M445" t="s">
        <v>35</v>
      </c>
      <c r="N445" s="5">
        <v>16.719999313354489</v>
      </c>
      <c r="O445" t="s">
        <v>35</v>
      </c>
      <c r="P445" s="5" t="s">
        <v>36</v>
      </c>
      <c r="Q445" s="5">
        <v>40</v>
      </c>
      <c r="R445" s="5">
        <v>2025</v>
      </c>
      <c r="S445" s="5">
        <v>0</v>
      </c>
      <c r="T445" s="5">
        <v>0</v>
      </c>
      <c r="U445" s="5">
        <v>0</v>
      </c>
      <c r="V445" s="5">
        <v>0</v>
      </c>
      <c r="W445" t="s">
        <v>35</v>
      </c>
      <c r="X445" t="s">
        <v>35</v>
      </c>
      <c r="Y445" t="s">
        <v>35</v>
      </c>
      <c r="Z445" t="s">
        <v>35</v>
      </c>
      <c r="AA445" t="s">
        <v>35</v>
      </c>
      <c r="AB445" t="s">
        <v>35</v>
      </c>
      <c r="AC445" t="s">
        <v>35</v>
      </c>
      <c r="AD445" s="5">
        <v>0</v>
      </c>
      <c r="AE445" s="5">
        <v>0</v>
      </c>
    </row>
    <row r="446" spans="1:31" hidden="1" x14ac:dyDescent="0.25">
      <c r="A446" t="s">
        <v>637</v>
      </c>
      <c r="B446" t="s">
        <v>636</v>
      </c>
      <c r="C446">
        <v>0.78999996185302734</v>
      </c>
      <c r="D446">
        <v>0</v>
      </c>
      <c r="E446" t="s">
        <v>32</v>
      </c>
      <c r="G446" t="s">
        <v>33</v>
      </c>
      <c r="H446" t="s">
        <v>34</v>
      </c>
      <c r="I446" s="5">
        <v>1</v>
      </c>
      <c r="J446" s="5">
        <v>2.5</v>
      </c>
      <c r="K446" s="5">
        <v>0</v>
      </c>
      <c r="L446" s="5">
        <v>0.78999996185302734</v>
      </c>
      <c r="M446" t="s">
        <v>35</v>
      </c>
      <c r="N446" s="5">
        <v>0.78999996185302734</v>
      </c>
      <c r="O446" t="s">
        <v>35</v>
      </c>
      <c r="P446" s="5" t="s">
        <v>36</v>
      </c>
      <c r="Q446" s="5">
        <v>40</v>
      </c>
      <c r="R446" s="5">
        <v>2025</v>
      </c>
      <c r="S446" s="5">
        <v>0</v>
      </c>
      <c r="T446" s="5">
        <v>0</v>
      </c>
      <c r="U446" s="5">
        <v>0</v>
      </c>
      <c r="V446" s="5">
        <v>0</v>
      </c>
      <c r="W446" t="s">
        <v>35</v>
      </c>
      <c r="X446" t="s">
        <v>35</v>
      </c>
      <c r="Y446" t="s">
        <v>35</v>
      </c>
      <c r="Z446" t="s">
        <v>35</v>
      </c>
      <c r="AA446" t="s">
        <v>35</v>
      </c>
      <c r="AB446" t="s">
        <v>35</v>
      </c>
      <c r="AC446" t="s">
        <v>35</v>
      </c>
      <c r="AD446" s="5">
        <v>0</v>
      </c>
      <c r="AE446" s="5">
        <v>0</v>
      </c>
    </row>
    <row r="447" spans="1:31" hidden="1" x14ac:dyDescent="0.25">
      <c r="A447" t="s">
        <v>638</v>
      </c>
      <c r="B447" t="s">
        <v>636</v>
      </c>
      <c r="C447">
        <v>0.44999998807907099</v>
      </c>
      <c r="D447">
        <v>0</v>
      </c>
      <c r="E447" t="s">
        <v>38</v>
      </c>
      <c r="G447" t="s">
        <v>33</v>
      </c>
      <c r="H447" t="s">
        <v>34</v>
      </c>
      <c r="I447" s="5">
        <v>1</v>
      </c>
      <c r="J447" s="5">
        <v>2.5</v>
      </c>
      <c r="K447" s="5">
        <v>0</v>
      </c>
      <c r="L447" s="5">
        <v>0.44999998807907099</v>
      </c>
      <c r="M447" t="s">
        <v>35</v>
      </c>
      <c r="N447" s="5">
        <v>0.44999998807907099</v>
      </c>
      <c r="O447" t="s">
        <v>35</v>
      </c>
      <c r="P447" s="5" t="s">
        <v>36</v>
      </c>
      <c r="Q447" s="5">
        <v>40</v>
      </c>
      <c r="R447" s="5">
        <v>2025</v>
      </c>
      <c r="S447" s="5">
        <v>0</v>
      </c>
      <c r="T447" s="5">
        <v>0</v>
      </c>
      <c r="U447" s="5">
        <v>0</v>
      </c>
      <c r="V447" s="5">
        <v>0</v>
      </c>
      <c r="W447" t="s">
        <v>35</v>
      </c>
      <c r="X447" t="s">
        <v>35</v>
      </c>
      <c r="Y447" t="s">
        <v>35</v>
      </c>
      <c r="Z447" t="s">
        <v>35</v>
      </c>
      <c r="AA447" t="s">
        <v>35</v>
      </c>
      <c r="AB447" t="s">
        <v>35</v>
      </c>
      <c r="AC447" t="s">
        <v>35</v>
      </c>
      <c r="AD447" s="5">
        <v>0</v>
      </c>
      <c r="AE447" s="5">
        <v>0</v>
      </c>
    </row>
    <row r="448" spans="1:31" hidden="1" x14ac:dyDescent="0.25">
      <c r="A448" t="s">
        <v>639</v>
      </c>
      <c r="B448" t="s">
        <v>636</v>
      </c>
      <c r="C448">
        <v>3.4600000381469731</v>
      </c>
      <c r="D448">
        <v>0</v>
      </c>
      <c r="E448" t="s">
        <v>38</v>
      </c>
      <c r="G448" t="s">
        <v>33</v>
      </c>
      <c r="H448" t="s">
        <v>34</v>
      </c>
      <c r="I448" s="5">
        <v>1</v>
      </c>
      <c r="J448" s="5">
        <v>2.5</v>
      </c>
      <c r="K448" s="5">
        <v>0</v>
      </c>
      <c r="L448" s="5">
        <v>3.4600000381469731</v>
      </c>
      <c r="M448" t="s">
        <v>35</v>
      </c>
      <c r="N448" s="5">
        <v>3.4600000381469731</v>
      </c>
      <c r="O448" t="s">
        <v>35</v>
      </c>
      <c r="P448" s="5" t="s">
        <v>36</v>
      </c>
      <c r="Q448" s="5">
        <v>40</v>
      </c>
      <c r="R448" s="5">
        <v>2025</v>
      </c>
      <c r="S448" s="5">
        <v>0</v>
      </c>
      <c r="T448" s="5">
        <v>0</v>
      </c>
      <c r="U448" s="5">
        <v>0</v>
      </c>
      <c r="V448" s="5">
        <v>0</v>
      </c>
      <c r="W448" t="s">
        <v>35</v>
      </c>
      <c r="X448" t="s">
        <v>35</v>
      </c>
      <c r="Y448" t="s">
        <v>35</v>
      </c>
      <c r="Z448" t="s">
        <v>35</v>
      </c>
      <c r="AA448" t="s">
        <v>35</v>
      </c>
      <c r="AB448" t="s">
        <v>35</v>
      </c>
      <c r="AC448" t="s">
        <v>35</v>
      </c>
      <c r="AD448" s="5">
        <v>0</v>
      </c>
      <c r="AE448" s="5">
        <v>0</v>
      </c>
    </row>
    <row r="449" spans="1:31" hidden="1" x14ac:dyDescent="0.25">
      <c r="A449" t="s">
        <v>640</v>
      </c>
      <c r="B449" t="s">
        <v>641</v>
      </c>
      <c r="C449">
        <v>4.7300000190734863</v>
      </c>
      <c r="D449">
        <v>0</v>
      </c>
      <c r="E449" t="s">
        <v>71</v>
      </c>
      <c r="G449" t="s">
        <v>33</v>
      </c>
      <c r="H449" t="s">
        <v>34</v>
      </c>
      <c r="I449" s="5">
        <v>1</v>
      </c>
      <c r="J449" s="5">
        <v>2.5</v>
      </c>
      <c r="K449" s="5">
        <v>0</v>
      </c>
      <c r="L449" s="5">
        <v>4.7300000190734863</v>
      </c>
      <c r="M449" t="s">
        <v>35</v>
      </c>
      <c r="N449" s="5">
        <v>4.7300000190734863</v>
      </c>
      <c r="O449" t="s">
        <v>35</v>
      </c>
      <c r="P449" s="5" t="s">
        <v>36</v>
      </c>
      <c r="Q449" s="5">
        <v>40</v>
      </c>
      <c r="R449" s="5">
        <v>2025</v>
      </c>
      <c r="S449" s="5">
        <v>0</v>
      </c>
      <c r="T449" s="5">
        <v>0</v>
      </c>
      <c r="U449" s="5">
        <v>0</v>
      </c>
      <c r="V449" s="5">
        <v>0</v>
      </c>
      <c r="W449" t="s">
        <v>35</v>
      </c>
      <c r="X449" t="s">
        <v>35</v>
      </c>
      <c r="Y449" t="s">
        <v>35</v>
      </c>
      <c r="Z449" t="s">
        <v>35</v>
      </c>
      <c r="AA449" t="s">
        <v>35</v>
      </c>
      <c r="AB449" t="s">
        <v>35</v>
      </c>
      <c r="AC449" t="s">
        <v>35</v>
      </c>
      <c r="AD449" s="5">
        <v>0</v>
      </c>
      <c r="AE449" s="5">
        <v>0</v>
      </c>
    </row>
    <row r="450" spans="1:31" hidden="1" x14ac:dyDescent="0.25">
      <c r="A450" t="s">
        <v>642</v>
      </c>
      <c r="B450" t="s">
        <v>641</v>
      </c>
      <c r="C450">
        <v>0.56999999284744263</v>
      </c>
      <c r="D450">
        <v>0</v>
      </c>
      <c r="E450" t="s">
        <v>32</v>
      </c>
      <c r="G450" t="s">
        <v>33</v>
      </c>
      <c r="H450" t="s">
        <v>34</v>
      </c>
      <c r="I450" s="5">
        <v>1</v>
      </c>
      <c r="J450" s="5">
        <v>2.5</v>
      </c>
      <c r="K450" s="5">
        <v>0</v>
      </c>
      <c r="L450" s="5">
        <v>0.56999999284744263</v>
      </c>
      <c r="M450" t="s">
        <v>35</v>
      </c>
      <c r="N450" s="5">
        <v>0.56999999284744263</v>
      </c>
      <c r="O450" t="s">
        <v>35</v>
      </c>
      <c r="P450" s="5" t="s">
        <v>36</v>
      </c>
      <c r="Q450" s="5">
        <v>40</v>
      </c>
      <c r="R450" s="5">
        <v>2025</v>
      </c>
      <c r="S450" s="5">
        <v>0</v>
      </c>
      <c r="T450" s="5">
        <v>0</v>
      </c>
      <c r="U450" s="5">
        <v>0</v>
      </c>
      <c r="V450" s="5">
        <v>0</v>
      </c>
      <c r="W450" t="s">
        <v>35</v>
      </c>
      <c r="X450" t="s">
        <v>35</v>
      </c>
      <c r="Y450" t="s">
        <v>35</v>
      </c>
      <c r="Z450" t="s">
        <v>35</v>
      </c>
      <c r="AA450" t="s">
        <v>35</v>
      </c>
      <c r="AB450" t="s">
        <v>35</v>
      </c>
      <c r="AC450" t="s">
        <v>35</v>
      </c>
      <c r="AD450" s="5">
        <v>0</v>
      </c>
      <c r="AE450" s="5">
        <v>0</v>
      </c>
    </row>
    <row r="451" spans="1:31" hidden="1" x14ac:dyDescent="0.25">
      <c r="A451" t="s">
        <v>643</v>
      </c>
      <c r="B451" t="s">
        <v>641</v>
      </c>
      <c r="C451">
        <v>2.7699999809265141</v>
      </c>
      <c r="D451">
        <v>0</v>
      </c>
      <c r="E451" t="s">
        <v>38</v>
      </c>
      <c r="G451" t="s">
        <v>33</v>
      </c>
      <c r="H451" t="s">
        <v>34</v>
      </c>
      <c r="I451" s="5">
        <v>1</v>
      </c>
      <c r="J451" s="5">
        <v>2.5</v>
      </c>
      <c r="K451" s="5">
        <v>0</v>
      </c>
      <c r="L451" s="5">
        <v>2.7699999809265141</v>
      </c>
      <c r="M451" t="s">
        <v>35</v>
      </c>
      <c r="N451" s="5">
        <v>2.7699999809265141</v>
      </c>
      <c r="O451" t="s">
        <v>35</v>
      </c>
      <c r="P451" s="5" t="s">
        <v>36</v>
      </c>
      <c r="Q451" s="5">
        <v>40</v>
      </c>
      <c r="R451" s="5">
        <v>2025</v>
      </c>
      <c r="S451" s="5">
        <v>0</v>
      </c>
      <c r="T451" s="5">
        <v>0</v>
      </c>
      <c r="U451" s="5">
        <v>0</v>
      </c>
      <c r="V451" s="5">
        <v>0</v>
      </c>
      <c r="W451" t="s">
        <v>35</v>
      </c>
      <c r="X451" t="s">
        <v>35</v>
      </c>
      <c r="Y451" t="s">
        <v>35</v>
      </c>
      <c r="Z451" t="s">
        <v>35</v>
      </c>
      <c r="AA451" t="s">
        <v>35</v>
      </c>
      <c r="AB451" t="s">
        <v>35</v>
      </c>
      <c r="AC451" t="s">
        <v>35</v>
      </c>
      <c r="AD451" s="5">
        <v>0</v>
      </c>
      <c r="AE451" s="5">
        <v>0</v>
      </c>
    </row>
    <row r="452" spans="1:31" hidden="1" x14ac:dyDescent="0.25">
      <c r="A452" t="s">
        <v>644</v>
      </c>
      <c r="B452" t="s">
        <v>641</v>
      </c>
      <c r="C452">
        <v>0.98000001907348633</v>
      </c>
      <c r="D452">
        <v>0</v>
      </c>
      <c r="E452" t="s">
        <v>38</v>
      </c>
      <c r="G452" t="s">
        <v>33</v>
      </c>
      <c r="H452" t="s">
        <v>34</v>
      </c>
      <c r="I452" s="5">
        <v>1</v>
      </c>
      <c r="J452" s="5">
        <v>2.5</v>
      </c>
      <c r="K452" s="5">
        <v>0</v>
      </c>
      <c r="L452" s="5">
        <v>0.98000001907348633</v>
      </c>
      <c r="M452" t="s">
        <v>35</v>
      </c>
      <c r="N452" s="5">
        <v>0.98000001907348633</v>
      </c>
      <c r="O452" t="s">
        <v>35</v>
      </c>
      <c r="P452" s="5" t="s">
        <v>36</v>
      </c>
      <c r="Q452" s="5">
        <v>40</v>
      </c>
      <c r="R452" s="5">
        <v>2025</v>
      </c>
      <c r="S452" s="5">
        <v>0</v>
      </c>
      <c r="T452" s="5">
        <v>0</v>
      </c>
      <c r="U452" s="5">
        <v>0</v>
      </c>
      <c r="V452" s="5">
        <v>0</v>
      </c>
      <c r="W452" t="s">
        <v>35</v>
      </c>
      <c r="X452" t="s">
        <v>35</v>
      </c>
      <c r="Y452" t="s">
        <v>35</v>
      </c>
      <c r="Z452" t="s">
        <v>35</v>
      </c>
      <c r="AA452" t="s">
        <v>35</v>
      </c>
      <c r="AB452" t="s">
        <v>35</v>
      </c>
      <c r="AC452" t="s">
        <v>35</v>
      </c>
      <c r="AD452" s="5">
        <v>0</v>
      </c>
      <c r="AE452" s="5">
        <v>0</v>
      </c>
    </row>
    <row r="453" spans="1:31" hidden="1" x14ac:dyDescent="0.25">
      <c r="A453" t="s">
        <v>645</v>
      </c>
      <c r="B453" t="s">
        <v>646</v>
      </c>
      <c r="C453">
        <v>11.909999847412109</v>
      </c>
      <c r="D453">
        <v>0</v>
      </c>
      <c r="E453" t="s">
        <v>71</v>
      </c>
      <c r="G453" t="s">
        <v>33</v>
      </c>
      <c r="H453" t="s">
        <v>34</v>
      </c>
      <c r="I453" s="5">
        <v>1</v>
      </c>
      <c r="J453" s="5">
        <v>2.5</v>
      </c>
      <c r="K453" s="5">
        <v>0</v>
      </c>
      <c r="L453" s="5">
        <v>11.909999847412109</v>
      </c>
      <c r="M453" t="s">
        <v>35</v>
      </c>
      <c r="N453" s="5">
        <v>11.909999847412109</v>
      </c>
      <c r="O453" t="s">
        <v>35</v>
      </c>
      <c r="P453" s="5" t="s">
        <v>36</v>
      </c>
      <c r="Q453" s="5">
        <v>40</v>
      </c>
      <c r="R453" s="5">
        <v>2025</v>
      </c>
      <c r="S453" s="5">
        <v>0</v>
      </c>
      <c r="T453" s="5">
        <v>0</v>
      </c>
      <c r="U453" s="5">
        <v>0</v>
      </c>
      <c r="V453" s="5">
        <v>0</v>
      </c>
      <c r="W453" t="s">
        <v>35</v>
      </c>
      <c r="X453" t="s">
        <v>35</v>
      </c>
      <c r="Y453" t="s">
        <v>35</v>
      </c>
      <c r="Z453" t="s">
        <v>35</v>
      </c>
      <c r="AA453" t="s">
        <v>35</v>
      </c>
      <c r="AB453" t="s">
        <v>35</v>
      </c>
      <c r="AC453" t="s">
        <v>35</v>
      </c>
      <c r="AD453" s="5">
        <v>0</v>
      </c>
      <c r="AE453" s="5">
        <v>0</v>
      </c>
    </row>
    <row r="454" spans="1:31" hidden="1" x14ac:dyDescent="0.25">
      <c r="A454" t="s">
        <v>647</v>
      </c>
      <c r="B454" t="s">
        <v>646</v>
      </c>
      <c r="C454">
        <v>0.62999999523162842</v>
      </c>
      <c r="D454">
        <v>0</v>
      </c>
      <c r="E454" t="s">
        <v>32</v>
      </c>
      <c r="G454" t="s">
        <v>33</v>
      </c>
      <c r="H454" t="s">
        <v>34</v>
      </c>
      <c r="I454" s="5">
        <v>1</v>
      </c>
      <c r="J454" s="5">
        <v>2.5</v>
      </c>
      <c r="K454" s="5">
        <v>0</v>
      </c>
      <c r="L454" s="5">
        <v>0.62999999523162842</v>
      </c>
      <c r="M454" t="s">
        <v>35</v>
      </c>
      <c r="N454" s="5">
        <v>0.62999999523162842</v>
      </c>
      <c r="O454" t="s">
        <v>35</v>
      </c>
      <c r="P454" s="5" t="s">
        <v>36</v>
      </c>
      <c r="Q454" s="5">
        <v>40</v>
      </c>
      <c r="R454" s="5">
        <v>2025</v>
      </c>
      <c r="S454" s="5">
        <v>0</v>
      </c>
      <c r="T454" s="5">
        <v>0</v>
      </c>
      <c r="U454" s="5">
        <v>0</v>
      </c>
      <c r="V454" s="5">
        <v>0</v>
      </c>
      <c r="W454" t="s">
        <v>35</v>
      </c>
      <c r="X454" t="s">
        <v>35</v>
      </c>
      <c r="Y454" t="s">
        <v>35</v>
      </c>
      <c r="Z454" t="s">
        <v>35</v>
      </c>
      <c r="AA454" t="s">
        <v>35</v>
      </c>
      <c r="AB454" t="s">
        <v>35</v>
      </c>
      <c r="AC454" t="s">
        <v>35</v>
      </c>
      <c r="AD454" s="5">
        <v>0</v>
      </c>
      <c r="AE454" s="5">
        <v>0</v>
      </c>
    </row>
    <row r="455" spans="1:31" hidden="1" x14ac:dyDescent="0.25">
      <c r="A455" t="s">
        <v>648</v>
      </c>
      <c r="B455" t="s">
        <v>646</v>
      </c>
      <c r="C455">
        <v>1.049999952316284</v>
      </c>
      <c r="D455">
        <v>0</v>
      </c>
      <c r="E455" t="s">
        <v>38</v>
      </c>
      <c r="G455" t="s">
        <v>33</v>
      </c>
      <c r="H455" t="s">
        <v>34</v>
      </c>
      <c r="I455" s="5">
        <v>1</v>
      </c>
      <c r="J455" s="5">
        <v>2.5</v>
      </c>
      <c r="K455" s="5">
        <v>0</v>
      </c>
      <c r="L455" s="5">
        <v>1.049999952316284</v>
      </c>
      <c r="M455" t="s">
        <v>35</v>
      </c>
      <c r="N455" s="5">
        <v>1.049999952316284</v>
      </c>
      <c r="O455" t="s">
        <v>35</v>
      </c>
      <c r="P455" s="5" t="s">
        <v>36</v>
      </c>
      <c r="Q455" s="5">
        <v>40</v>
      </c>
      <c r="R455" s="5">
        <v>2025</v>
      </c>
      <c r="S455" s="5">
        <v>0</v>
      </c>
      <c r="T455" s="5">
        <v>0</v>
      </c>
      <c r="U455" s="5">
        <v>0</v>
      </c>
      <c r="V455" s="5">
        <v>0</v>
      </c>
      <c r="W455" t="s">
        <v>35</v>
      </c>
      <c r="X455" t="s">
        <v>35</v>
      </c>
      <c r="Y455" t="s">
        <v>35</v>
      </c>
      <c r="Z455" t="s">
        <v>35</v>
      </c>
      <c r="AA455" t="s">
        <v>35</v>
      </c>
      <c r="AB455" t="s">
        <v>35</v>
      </c>
      <c r="AC455" t="s">
        <v>35</v>
      </c>
      <c r="AD455" s="5">
        <v>0</v>
      </c>
      <c r="AE455" s="5">
        <v>0</v>
      </c>
    </row>
    <row r="456" spans="1:31" hidden="1" x14ac:dyDescent="0.25">
      <c r="A456" t="s">
        <v>649</v>
      </c>
      <c r="B456" t="s">
        <v>646</v>
      </c>
      <c r="C456">
        <v>2.470000028610229</v>
      </c>
      <c r="D456">
        <v>0</v>
      </c>
      <c r="E456" t="s">
        <v>38</v>
      </c>
      <c r="G456" t="s">
        <v>33</v>
      </c>
      <c r="H456" t="s">
        <v>34</v>
      </c>
      <c r="I456" s="5">
        <v>1</v>
      </c>
      <c r="J456" s="5">
        <v>2.5</v>
      </c>
      <c r="K456" s="5">
        <v>0</v>
      </c>
      <c r="L456" s="5">
        <v>2.470000028610229</v>
      </c>
      <c r="M456" t="s">
        <v>35</v>
      </c>
      <c r="N456" s="5">
        <v>2.470000028610229</v>
      </c>
      <c r="O456" t="s">
        <v>35</v>
      </c>
      <c r="P456" s="5" t="s">
        <v>36</v>
      </c>
      <c r="Q456" s="5">
        <v>40</v>
      </c>
      <c r="R456" s="5">
        <v>2025</v>
      </c>
      <c r="S456" s="5">
        <v>0</v>
      </c>
      <c r="T456" s="5">
        <v>0</v>
      </c>
      <c r="U456" s="5">
        <v>0</v>
      </c>
      <c r="V456" s="5">
        <v>0</v>
      </c>
      <c r="W456" t="s">
        <v>35</v>
      </c>
      <c r="X456" t="s">
        <v>35</v>
      </c>
      <c r="Y456" t="s">
        <v>35</v>
      </c>
      <c r="Z456" t="s">
        <v>35</v>
      </c>
      <c r="AA456" t="s">
        <v>35</v>
      </c>
      <c r="AB456" t="s">
        <v>35</v>
      </c>
      <c r="AC456" t="s">
        <v>35</v>
      </c>
      <c r="AD456" s="5">
        <v>0</v>
      </c>
      <c r="AE456" s="5">
        <v>0</v>
      </c>
    </row>
    <row r="457" spans="1:31" hidden="1" x14ac:dyDescent="0.25">
      <c r="A457" t="s">
        <v>650</v>
      </c>
      <c r="B457" t="s">
        <v>651</v>
      </c>
      <c r="C457">
        <v>29.229999542236332</v>
      </c>
      <c r="D457">
        <v>0</v>
      </c>
      <c r="E457" t="s">
        <v>71</v>
      </c>
      <c r="G457" t="s">
        <v>33</v>
      </c>
      <c r="H457" t="s">
        <v>34</v>
      </c>
      <c r="I457" s="5">
        <v>1</v>
      </c>
      <c r="J457" s="5">
        <v>2.5</v>
      </c>
      <c r="K457" s="5">
        <v>0</v>
      </c>
      <c r="L457" s="5">
        <v>29.229999542236332</v>
      </c>
      <c r="M457" t="s">
        <v>35</v>
      </c>
      <c r="N457" s="5">
        <v>29.229999542236332</v>
      </c>
      <c r="O457" t="s">
        <v>35</v>
      </c>
      <c r="P457" s="5" t="s">
        <v>36</v>
      </c>
      <c r="Q457" s="5">
        <v>40</v>
      </c>
      <c r="R457" s="5">
        <v>2025</v>
      </c>
      <c r="S457" s="5">
        <v>0</v>
      </c>
      <c r="T457" s="5">
        <v>0</v>
      </c>
      <c r="U457" s="5">
        <v>0</v>
      </c>
      <c r="V457" s="5">
        <v>0</v>
      </c>
      <c r="W457" t="s">
        <v>35</v>
      </c>
      <c r="X457" t="s">
        <v>35</v>
      </c>
      <c r="Y457" t="s">
        <v>35</v>
      </c>
      <c r="Z457" t="s">
        <v>35</v>
      </c>
      <c r="AA457" t="s">
        <v>35</v>
      </c>
      <c r="AB457" t="s">
        <v>35</v>
      </c>
      <c r="AC457" t="s">
        <v>35</v>
      </c>
      <c r="AD457" s="5">
        <v>0</v>
      </c>
      <c r="AE457" s="5">
        <v>0</v>
      </c>
    </row>
    <row r="458" spans="1:31" hidden="1" x14ac:dyDescent="0.25">
      <c r="A458" t="s">
        <v>652</v>
      </c>
      <c r="B458" t="s">
        <v>651</v>
      </c>
      <c r="C458">
        <v>1.8199999332427981</v>
      </c>
      <c r="D458">
        <v>0</v>
      </c>
      <c r="E458" t="s">
        <v>32</v>
      </c>
      <c r="G458" t="s">
        <v>33</v>
      </c>
      <c r="H458" t="s">
        <v>34</v>
      </c>
      <c r="I458" s="5">
        <v>1</v>
      </c>
      <c r="J458" s="5">
        <v>2.5</v>
      </c>
      <c r="K458" s="5">
        <v>0</v>
      </c>
      <c r="L458" s="5">
        <v>1.8199999332427981</v>
      </c>
      <c r="M458" t="s">
        <v>35</v>
      </c>
      <c r="N458" s="5">
        <v>1.8199999332427981</v>
      </c>
      <c r="O458" t="s">
        <v>35</v>
      </c>
      <c r="P458" s="5" t="s">
        <v>36</v>
      </c>
      <c r="Q458" s="5">
        <v>40</v>
      </c>
      <c r="R458" s="5">
        <v>2025</v>
      </c>
      <c r="S458" s="5">
        <v>0</v>
      </c>
      <c r="T458" s="5">
        <v>0</v>
      </c>
      <c r="U458" s="5">
        <v>0</v>
      </c>
      <c r="V458" s="5">
        <v>0</v>
      </c>
      <c r="W458" t="s">
        <v>35</v>
      </c>
      <c r="X458" t="s">
        <v>35</v>
      </c>
      <c r="Y458" t="s">
        <v>35</v>
      </c>
      <c r="Z458" t="s">
        <v>35</v>
      </c>
      <c r="AA458" t="s">
        <v>35</v>
      </c>
      <c r="AB458" t="s">
        <v>35</v>
      </c>
      <c r="AC458" t="s">
        <v>35</v>
      </c>
      <c r="AD458" s="5">
        <v>0</v>
      </c>
      <c r="AE458" s="5">
        <v>0</v>
      </c>
    </row>
    <row r="459" spans="1:31" hidden="1" x14ac:dyDescent="0.25">
      <c r="A459" t="s">
        <v>653</v>
      </c>
      <c r="B459" t="s">
        <v>651</v>
      </c>
      <c r="C459">
        <v>5.2199997901916504</v>
      </c>
      <c r="D459">
        <v>0</v>
      </c>
      <c r="E459" t="s">
        <v>38</v>
      </c>
      <c r="G459" t="s">
        <v>33</v>
      </c>
      <c r="H459" t="s">
        <v>34</v>
      </c>
      <c r="I459" s="5">
        <v>1</v>
      </c>
      <c r="J459" s="5">
        <v>2.5</v>
      </c>
      <c r="K459" s="5">
        <v>0</v>
      </c>
      <c r="L459" s="5">
        <v>5.2199997901916504</v>
      </c>
      <c r="M459" t="s">
        <v>35</v>
      </c>
      <c r="N459" s="5">
        <v>5.2199997901916504</v>
      </c>
      <c r="O459" t="s">
        <v>35</v>
      </c>
      <c r="P459" s="5" t="s">
        <v>36</v>
      </c>
      <c r="Q459" s="5">
        <v>40</v>
      </c>
      <c r="R459" s="5">
        <v>2025</v>
      </c>
      <c r="S459" s="5">
        <v>0</v>
      </c>
      <c r="T459" s="5">
        <v>0</v>
      </c>
      <c r="U459" s="5">
        <v>0</v>
      </c>
      <c r="V459" s="5">
        <v>0</v>
      </c>
      <c r="W459" t="s">
        <v>35</v>
      </c>
      <c r="X459" t="s">
        <v>35</v>
      </c>
      <c r="Y459" t="s">
        <v>35</v>
      </c>
      <c r="Z459" t="s">
        <v>35</v>
      </c>
      <c r="AA459" t="s">
        <v>35</v>
      </c>
      <c r="AB459" t="s">
        <v>35</v>
      </c>
      <c r="AC459" t="s">
        <v>35</v>
      </c>
      <c r="AD459" s="5">
        <v>0</v>
      </c>
      <c r="AE459" s="5">
        <v>0</v>
      </c>
    </row>
    <row r="460" spans="1:31" hidden="1" x14ac:dyDescent="0.25">
      <c r="A460" t="s">
        <v>654</v>
      </c>
      <c r="B460" t="s">
        <v>651</v>
      </c>
      <c r="C460">
        <v>6.059999942779541</v>
      </c>
      <c r="D460">
        <v>0</v>
      </c>
      <c r="E460" t="s">
        <v>71</v>
      </c>
      <c r="G460" t="s">
        <v>33</v>
      </c>
      <c r="H460" t="s">
        <v>34</v>
      </c>
      <c r="I460" s="5">
        <v>1</v>
      </c>
      <c r="J460" s="5">
        <v>2.5</v>
      </c>
      <c r="K460" s="5">
        <v>0</v>
      </c>
      <c r="L460" s="5">
        <v>6.059999942779541</v>
      </c>
      <c r="M460" t="s">
        <v>35</v>
      </c>
      <c r="N460" s="5">
        <v>6.059999942779541</v>
      </c>
      <c r="O460" t="s">
        <v>35</v>
      </c>
      <c r="P460" s="5" t="s">
        <v>36</v>
      </c>
      <c r="Q460" s="5">
        <v>40</v>
      </c>
      <c r="R460" s="5">
        <v>2025</v>
      </c>
      <c r="S460" s="5">
        <v>0</v>
      </c>
      <c r="T460" s="5">
        <v>0</v>
      </c>
      <c r="U460" s="5">
        <v>0</v>
      </c>
      <c r="V460" s="5">
        <v>0</v>
      </c>
      <c r="W460" t="s">
        <v>35</v>
      </c>
      <c r="X460" t="s">
        <v>35</v>
      </c>
      <c r="Y460" t="s">
        <v>35</v>
      </c>
      <c r="Z460" t="s">
        <v>35</v>
      </c>
      <c r="AA460" t="s">
        <v>35</v>
      </c>
      <c r="AB460" t="s">
        <v>35</v>
      </c>
      <c r="AC460" t="s">
        <v>35</v>
      </c>
      <c r="AD460" s="5">
        <v>0</v>
      </c>
      <c r="AE460" s="5">
        <v>0</v>
      </c>
    </row>
    <row r="461" spans="1:31" hidden="1" x14ac:dyDescent="0.25">
      <c r="A461" t="s">
        <v>655</v>
      </c>
      <c r="B461" t="s">
        <v>656</v>
      </c>
      <c r="C461">
        <v>24.780000686645511</v>
      </c>
      <c r="D461">
        <v>0</v>
      </c>
      <c r="E461" t="s">
        <v>71</v>
      </c>
      <c r="G461" t="s">
        <v>33</v>
      </c>
      <c r="H461" t="s">
        <v>34</v>
      </c>
      <c r="I461" s="5">
        <v>1</v>
      </c>
      <c r="J461" s="5">
        <v>2.5</v>
      </c>
      <c r="K461" s="5">
        <v>0</v>
      </c>
      <c r="L461" s="5">
        <v>24.780000686645511</v>
      </c>
      <c r="M461" t="s">
        <v>35</v>
      </c>
      <c r="N461" s="5">
        <v>24.780000686645511</v>
      </c>
      <c r="O461" t="s">
        <v>35</v>
      </c>
      <c r="P461" s="5" t="s">
        <v>36</v>
      </c>
      <c r="Q461" s="5">
        <v>40</v>
      </c>
      <c r="R461" s="5">
        <v>2025</v>
      </c>
      <c r="S461" s="5">
        <v>0</v>
      </c>
      <c r="T461" s="5">
        <v>0</v>
      </c>
      <c r="U461" s="5">
        <v>0</v>
      </c>
      <c r="V461" s="5">
        <v>0</v>
      </c>
      <c r="W461" t="s">
        <v>35</v>
      </c>
      <c r="X461" t="s">
        <v>35</v>
      </c>
      <c r="Y461" t="s">
        <v>35</v>
      </c>
      <c r="Z461" t="s">
        <v>35</v>
      </c>
      <c r="AA461" t="s">
        <v>35</v>
      </c>
      <c r="AB461" t="s">
        <v>35</v>
      </c>
      <c r="AC461" t="s">
        <v>35</v>
      </c>
      <c r="AD461" s="5">
        <v>0</v>
      </c>
      <c r="AE461" s="5">
        <v>0</v>
      </c>
    </row>
    <row r="462" spans="1:31" hidden="1" x14ac:dyDescent="0.25">
      <c r="A462" t="s">
        <v>657</v>
      </c>
      <c r="B462" t="s">
        <v>656</v>
      </c>
      <c r="C462">
        <v>1.8199999332427981</v>
      </c>
      <c r="D462">
        <v>0</v>
      </c>
      <c r="E462" t="s">
        <v>32</v>
      </c>
      <c r="G462" t="s">
        <v>33</v>
      </c>
      <c r="H462" t="s">
        <v>34</v>
      </c>
      <c r="I462" s="5">
        <v>1</v>
      </c>
      <c r="J462" s="5">
        <v>2.5</v>
      </c>
      <c r="K462" s="5">
        <v>0</v>
      </c>
      <c r="L462" s="5">
        <v>1.8199999332427981</v>
      </c>
      <c r="M462" t="s">
        <v>35</v>
      </c>
      <c r="N462" s="5">
        <v>1.8199999332427981</v>
      </c>
      <c r="O462" t="s">
        <v>35</v>
      </c>
      <c r="P462" s="5" t="s">
        <v>36</v>
      </c>
      <c r="Q462" s="5">
        <v>40</v>
      </c>
      <c r="R462" s="5">
        <v>2025</v>
      </c>
      <c r="S462" s="5">
        <v>0</v>
      </c>
      <c r="T462" s="5">
        <v>0</v>
      </c>
      <c r="U462" s="5">
        <v>0</v>
      </c>
      <c r="V462" s="5">
        <v>0</v>
      </c>
      <c r="W462" t="s">
        <v>35</v>
      </c>
      <c r="X462" t="s">
        <v>35</v>
      </c>
      <c r="Y462" t="s">
        <v>35</v>
      </c>
      <c r="Z462" t="s">
        <v>35</v>
      </c>
      <c r="AA462" t="s">
        <v>35</v>
      </c>
      <c r="AB462" t="s">
        <v>35</v>
      </c>
      <c r="AC462" t="s">
        <v>35</v>
      </c>
      <c r="AD462" s="5">
        <v>0</v>
      </c>
      <c r="AE462" s="5">
        <v>0</v>
      </c>
    </row>
    <row r="463" spans="1:31" hidden="1" x14ac:dyDescent="0.25">
      <c r="A463" t="s">
        <v>658</v>
      </c>
      <c r="B463" t="s">
        <v>656</v>
      </c>
      <c r="C463">
        <v>5.2199997901916504</v>
      </c>
      <c r="D463">
        <v>0</v>
      </c>
      <c r="E463" t="s">
        <v>38</v>
      </c>
      <c r="G463" t="s">
        <v>33</v>
      </c>
      <c r="H463" t="s">
        <v>34</v>
      </c>
      <c r="I463" s="5">
        <v>1</v>
      </c>
      <c r="J463" s="5">
        <v>2.5</v>
      </c>
      <c r="K463" s="5">
        <v>0</v>
      </c>
      <c r="L463" s="5">
        <v>5.2199997901916504</v>
      </c>
      <c r="M463" t="s">
        <v>35</v>
      </c>
      <c r="N463" s="5">
        <v>5.2199997901916504</v>
      </c>
      <c r="O463" t="s">
        <v>35</v>
      </c>
      <c r="P463" s="5" t="s">
        <v>36</v>
      </c>
      <c r="Q463" s="5">
        <v>40</v>
      </c>
      <c r="R463" s="5">
        <v>2025</v>
      </c>
      <c r="S463" s="5">
        <v>0</v>
      </c>
      <c r="T463" s="5">
        <v>0</v>
      </c>
      <c r="U463" s="5">
        <v>0</v>
      </c>
      <c r="V463" s="5">
        <v>0</v>
      </c>
      <c r="W463" t="s">
        <v>35</v>
      </c>
      <c r="X463" t="s">
        <v>35</v>
      </c>
      <c r="Y463" t="s">
        <v>35</v>
      </c>
      <c r="Z463" t="s">
        <v>35</v>
      </c>
      <c r="AA463" t="s">
        <v>35</v>
      </c>
      <c r="AB463" t="s">
        <v>35</v>
      </c>
      <c r="AC463" t="s">
        <v>35</v>
      </c>
      <c r="AD463" s="5">
        <v>0</v>
      </c>
      <c r="AE463" s="5">
        <v>0</v>
      </c>
    </row>
    <row r="464" spans="1:31" hidden="1" x14ac:dyDescent="0.25">
      <c r="A464" t="s">
        <v>659</v>
      </c>
      <c r="B464" t="s">
        <v>656</v>
      </c>
      <c r="C464">
        <v>5.130000114440918</v>
      </c>
      <c r="D464">
        <v>0</v>
      </c>
      <c r="E464" t="s">
        <v>38</v>
      </c>
      <c r="G464" t="s">
        <v>33</v>
      </c>
      <c r="H464" t="s">
        <v>34</v>
      </c>
      <c r="I464" s="5">
        <v>1</v>
      </c>
      <c r="J464" s="5">
        <v>2.5</v>
      </c>
      <c r="K464" s="5">
        <v>0</v>
      </c>
      <c r="L464" s="5">
        <v>5.130000114440918</v>
      </c>
      <c r="M464" t="s">
        <v>35</v>
      </c>
      <c r="N464" s="5">
        <v>5.130000114440918</v>
      </c>
      <c r="O464" t="s">
        <v>35</v>
      </c>
      <c r="P464" s="5" t="s">
        <v>36</v>
      </c>
      <c r="Q464" s="5">
        <v>40</v>
      </c>
      <c r="R464" s="5">
        <v>2025</v>
      </c>
      <c r="S464" s="5">
        <v>0</v>
      </c>
      <c r="T464" s="5">
        <v>0</v>
      </c>
      <c r="U464" s="5">
        <v>0</v>
      </c>
      <c r="V464" s="5">
        <v>0</v>
      </c>
      <c r="W464" t="s">
        <v>35</v>
      </c>
      <c r="X464" t="s">
        <v>35</v>
      </c>
      <c r="Y464" t="s">
        <v>35</v>
      </c>
      <c r="Z464" t="s">
        <v>35</v>
      </c>
      <c r="AA464" t="s">
        <v>35</v>
      </c>
      <c r="AB464" t="s">
        <v>35</v>
      </c>
      <c r="AC464" t="s">
        <v>35</v>
      </c>
      <c r="AD464" s="5">
        <v>0</v>
      </c>
      <c r="AE464" s="5">
        <v>0</v>
      </c>
    </row>
    <row r="465" spans="1:31" hidden="1" x14ac:dyDescent="0.25">
      <c r="A465" t="s">
        <v>660</v>
      </c>
      <c r="B465" t="s">
        <v>661</v>
      </c>
      <c r="C465">
        <v>13.289999961853029</v>
      </c>
      <c r="D465">
        <v>0</v>
      </c>
      <c r="E465" t="s">
        <v>71</v>
      </c>
      <c r="G465" t="s">
        <v>33</v>
      </c>
      <c r="H465" t="s">
        <v>34</v>
      </c>
      <c r="I465" s="5">
        <v>1</v>
      </c>
      <c r="J465" s="5">
        <v>2.5</v>
      </c>
      <c r="K465" s="5">
        <v>0</v>
      </c>
      <c r="L465" s="5">
        <v>13.289999961853029</v>
      </c>
      <c r="M465" t="s">
        <v>35</v>
      </c>
      <c r="N465" s="5">
        <v>13.289999961853029</v>
      </c>
      <c r="O465" t="s">
        <v>35</v>
      </c>
      <c r="P465" s="5" t="s">
        <v>36</v>
      </c>
      <c r="Q465" s="5">
        <v>40</v>
      </c>
      <c r="R465" s="5">
        <v>2025</v>
      </c>
      <c r="S465" s="5">
        <v>0</v>
      </c>
      <c r="T465" s="5">
        <v>0</v>
      </c>
      <c r="U465" s="5">
        <v>0</v>
      </c>
      <c r="V465" s="5">
        <v>0</v>
      </c>
      <c r="W465" t="s">
        <v>35</v>
      </c>
      <c r="X465" t="s">
        <v>35</v>
      </c>
      <c r="Y465" t="s">
        <v>35</v>
      </c>
      <c r="Z465" t="s">
        <v>35</v>
      </c>
      <c r="AA465" t="s">
        <v>35</v>
      </c>
      <c r="AB465" t="s">
        <v>35</v>
      </c>
      <c r="AC465" t="s">
        <v>35</v>
      </c>
      <c r="AD465" s="5">
        <v>0</v>
      </c>
      <c r="AE465" s="5">
        <v>0</v>
      </c>
    </row>
    <row r="466" spans="1:31" hidden="1" x14ac:dyDescent="0.25">
      <c r="A466" t="s">
        <v>662</v>
      </c>
      <c r="B466" t="s">
        <v>661</v>
      </c>
      <c r="C466">
        <v>2.75</v>
      </c>
      <c r="D466">
        <v>0</v>
      </c>
      <c r="E466" t="s">
        <v>38</v>
      </c>
      <c r="G466" t="s">
        <v>33</v>
      </c>
      <c r="H466" t="s">
        <v>34</v>
      </c>
      <c r="I466" s="5">
        <v>1</v>
      </c>
      <c r="J466" s="5">
        <v>2.5</v>
      </c>
      <c r="K466" s="5">
        <v>0</v>
      </c>
      <c r="L466" s="5">
        <v>2.75</v>
      </c>
      <c r="M466" t="s">
        <v>35</v>
      </c>
      <c r="N466" s="5">
        <v>2.75</v>
      </c>
      <c r="O466" t="s">
        <v>35</v>
      </c>
      <c r="P466" s="5" t="s">
        <v>36</v>
      </c>
      <c r="Q466" s="5">
        <v>40</v>
      </c>
      <c r="R466" s="5">
        <v>2025</v>
      </c>
      <c r="S466" s="5">
        <v>0</v>
      </c>
      <c r="T466" s="5">
        <v>0</v>
      </c>
      <c r="U466" s="5">
        <v>0</v>
      </c>
      <c r="V466" s="5">
        <v>0</v>
      </c>
      <c r="W466" t="s">
        <v>35</v>
      </c>
      <c r="X466" t="s">
        <v>35</v>
      </c>
      <c r="Y466" t="s">
        <v>35</v>
      </c>
      <c r="Z466" t="s">
        <v>35</v>
      </c>
      <c r="AA466" t="s">
        <v>35</v>
      </c>
      <c r="AB466" t="s">
        <v>35</v>
      </c>
      <c r="AC466" t="s">
        <v>35</v>
      </c>
      <c r="AD466" s="5">
        <v>0</v>
      </c>
      <c r="AE466" s="5">
        <v>0</v>
      </c>
    </row>
    <row r="467" spans="1:31" hidden="1" x14ac:dyDescent="0.25">
      <c r="A467" t="s">
        <v>663</v>
      </c>
      <c r="B467" t="s">
        <v>664</v>
      </c>
      <c r="C467">
        <v>7.9299983978271484</v>
      </c>
      <c r="D467">
        <v>0</v>
      </c>
      <c r="E467" t="s">
        <v>71</v>
      </c>
      <c r="G467" t="s">
        <v>33</v>
      </c>
      <c r="H467" t="s">
        <v>34</v>
      </c>
      <c r="I467" s="5">
        <v>1</v>
      </c>
      <c r="J467" s="5">
        <v>2.5</v>
      </c>
      <c r="K467" s="5">
        <v>0</v>
      </c>
      <c r="L467" s="5">
        <v>7.9299983978271484</v>
      </c>
      <c r="M467" t="s">
        <v>35</v>
      </c>
      <c r="N467" s="5">
        <v>7.9299983978271484</v>
      </c>
      <c r="O467" t="s">
        <v>35</v>
      </c>
      <c r="P467" s="5" t="s">
        <v>36</v>
      </c>
      <c r="Q467" s="5">
        <v>40</v>
      </c>
      <c r="R467" s="5">
        <v>2025</v>
      </c>
      <c r="S467" s="5">
        <v>0</v>
      </c>
      <c r="T467" s="5">
        <v>0</v>
      </c>
      <c r="U467" s="5">
        <v>0</v>
      </c>
      <c r="V467" s="5">
        <v>0</v>
      </c>
      <c r="W467" t="s">
        <v>35</v>
      </c>
      <c r="X467" t="s">
        <v>35</v>
      </c>
      <c r="Y467" t="s">
        <v>35</v>
      </c>
      <c r="Z467" t="s">
        <v>35</v>
      </c>
      <c r="AA467" t="s">
        <v>35</v>
      </c>
      <c r="AB467" t="s">
        <v>35</v>
      </c>
      <c r="AC467" t="s">
        <v>35</v>
      </c>
      <c r="AD467" s="5">
        <v>0</v>
      </c>
      <c r="AE467" s="5">
        <v>0</v>
      </c>
    </row>
    <row r="468" spans="1:31" hidden="1" x14ac:dyDescent="0.25">
      <c r="A468" t="s">
        <v>665</v>
      </c>
      <c r="B468" t="s">
        <v>664</v>
      </c>
      <c r="C468">
        <v>1.639999985694885</v>
      </c>
      <c r="D468">
        <v>0</v>
      </c>
      <c r="E468" t="s">
        <v>38</v>
      </c>
      <c r="G468" t="s">
        <v>33</v>
      </c>
      <c r="H468" t="s">
        <v>34</v>
      </c>
      <c r="I468" s="5">
        <v>1</v>
      </c>
      <c r="J468" s="5">
        <v>2.5</v>
      </c>
      <c r="K468" s="5">
        <v>0</v>
      </c>
      <c r="L468" s="5">
        <v>1.639999985694885</v>
      </c>
      <c r="M468" t="s">
        <v>35</v>
      </c>
      <c r="N468" s="5">
        <v>1.639999985694885</v>
      </c>
      <c r="O468" t="s">
        <v>35</v>
      </c>
      <c r="P468" s="5" t="s">
        <v>36</v>
      </c>
      <c r="Q468" s="5">
        <v>40</v>
      </c>
      <c r="R468" s="5">
        <v>2025</v>
      </c>
      <c r="S468" s="5">
        <v>0</v>
      </c>
      <c r="T468" s="5">
        <v>0</v>
      </c>
      <c r="U468" s="5">
        <v>0</v>
      </c>
      <c r="V468" s="5">
        <v>0</v>
      </c>
      <c r="W468" t="s">
        <v>35</v>
      </c>
      <c r="X468" t="s">
        <v>35</v>
      </c>
      <c r="Y468" t="s">
        <v>35</v>
      </c>
      <c r="Z468" t="s">
        <v>35</v>
      </c>
      <c r="AA468" t="s">
        <v>35</v>
      </c>
      <c r="AB468" t="s">
        <v>35</v>
      </c>
      <c r="AC468" t="s">
        <v>35</v>
      </c>
      <c r="AD468" s="5">
        <v>0</v>
      </c>
      <c r="AE468" s="5">
        <v>0</v>
      </c>
    </row>
    <row r="469" spans="1:31" hidden="1" x14ac:dyDescent="0.25">
      <c r="A469" t="s">
        <v>666</v>
      </c>
      <c r="B469" t="s">
        <v>667</v>
      </c>
      <c r="C469">
        <v>4.5</v>
      </c>
      <c r="D469">
        <v>0</v>
      </c>
      <c r="E469" t="s">
        <v>71</v>
      </c>
      <c r="G469" t="s">
        <v>33</v>
      </c>
      <c r="H469" t="s">
        <v>34</v>
      </c>
      <c r="I469" s="5">
        <v>1</v>
      </c>
      <c r="J469" s="5">
        <v>2.5</v>
      </c>
      <c r="K469" s="5">
        <v>0</v>
      </c>
      <c r="L469" s="5">
        <v>4.5</v>
      </c>
      <c r="M469" t="s">
        <v>35</v>
      </c>
      <c r="N469" s="5">
        <v>4.5</v>
      </c>
      <c r="O469" t="s">
        <v>35</v>
      </c>
      <c r="P469" s="5" t="s">
        <v>36</v>
      </c>
      <c r="Q469" s="5">
        <v>40</v>
      </c>
      <c r="R469" s="5">
        <v>2025</v>
      </c>
      <c r="S469" s="5">
        <v>0</v>
      </c>
      <c r="T469" s="5">
        <v>0</v>
      </c>
      <c r="U469" s="5">
        <v>0</v>
      </c>
      <c r="V469" s="5">
        <v>0</v>
      </c>
      <c r="W469" t="s">
        <v>35</v>
      </c>
      <c r="X469" t="s">
        <v>35</v>
      </c>
      <c r="Y469" t="s">
        <v>35</v>
      </c>
      <c r="Z469" t="s">
        <v>35</v>
      </c>
      <c r="AA469" t="s">
        <v>35</v>
      </c>
      <c r="AB469" t="s">
        <v>35</v>
      </c>
      <c r="AC469" t="s">
        <v>35</v>
      </c>
      <c r="AD469" s="5">
        <v>0</v>
      </c>
      <c r="AE469" s="5">
        <v>0</v>
      </c>
    </row>
    <row r="470" spans="1:31" hidden="1" x14ac:dyDescent="0.25">
      <c r="A470" t="s">
        <v>668</v>
      </c>
      <c r="B470" t="s">
        <v>667</v>
      </c>
      <c r="C470">
        <v>0.93000000715255737</v>
      </c>
      <c r="D470">
        <v>0</v>
      </c>
      <c r="E470" t="s">
        <v>38</v>
      </c>
      <c r="G470" t="s">
        <v>33</v>
      </c>
      <c r="H470" t="s">
        <v>34</v>
      </c>
      <c r="I470" s="5">
        <v>1</v>
      </c>
      <c r="J470" s="5">
        <v>2.5</v>
      </c>
      <c r="K470" s="5">
        <v>0</v>
      </c>
      <c r="L470" s="5">
        <v>0.93000000715255737</v>
      </c>
      <c r="M470" t="s">
        <v>35</v>
      </c>
      <c r="N470" s="5">
        <v>0.93000000715255737</v>
      </c>
      <c r="O470" t="s">
        <v>35</v>
      </c>
      <c r="P470" s="5" t="s">
        <v>36</v>
      </c>
      <c r="Q470" s="5">
        <v>40</v>
      </c>
      <c r="R470" s="5">
        <v>2025</v>
      </c>
      <c r="S470" s="5">
        <v>0</v>
      </c>
      <c r="T470" s="5">
        <v>0</v>
      </c>
      <c r="U470" s="5">
        <v>0</v>
      </c>
      <c r="V470" s="5">
        <v>0</v>
      </c>
      <c r="W470" t="s">
        <v>35</v>
      </c>
      <c r="X470" t="s">
        <v>35</v>
      </c>
      <c r="Y470" t="s">
        <v>35</v>
      </c>
      <c r="Z470" t="s">
        <v>35</v>
      </c>
      <c r="AA470" t="s">
        <v>35</v>
      </c>
      <c r="AB470" t="s">
        <v>35</v>
      </c>
      <c r="AC470" t="s">
        <v>35</v>
      </c>
      <c r="AD470" s="5">
        <v>0</v>
      </c>
      <c r="AE470" s="5">
        <v>0</v>
      </c>
    </row>
    <row r="471" spans="1:31" hidden="1" x14ac:dyDescent="0.25">
      <c r="A471" t="s">
        <v>669</v>
      </c>
      <c r="B471" t="s">
        <v>670</v>
      </c>
      <c r="C471">
        <v>23.920000076293949</v>
      </c>
      <c r="D471">
        <v>0</v>
      </c>
      <c r="E471" t="s">
        <v>71</v>
      </c>
      <c r="G471" t="s">
        <v>33</v>
      </c>
      <c r="H471" t="s">
        <v>34</v>
      </c>
      <c r="I471" s="5">
        <v>1</v>
      </c>
      <c r="J471" s="5">
        <v>2.5</v>
      </c>
      <c r="K471" s="5">
        <v>0</v>
      </c>
      <c r="L471" s="5">
        <v>23.920000076293949</v>
      </c>
      <c r="M471" t="s">
        <v>35</v>
      </c>
      <c r="N471" s="5">
        <v>23.920000076293949</v>
      </c>
      <c r="O471" t="s">
        <v>35</v>
      </c>
      <c r="P471" s="5" t="s">
        <v>36</v>
      </c>
      <c r="Q471" s="5">
        <v>40</v>
      </c>
      <c r="R471" s="5">
        <v>2025</v>
      </c>
      <c r="S471" s="5">
        <v>0</v>
      </c>
      <c r="T471" s="5">
        <v>0</v>
      </c>
      <c r="U471" s="5">
        <v>0</v>
      </c>
      <c r="V471" s="5">
        <v>0</v>
      </c>
      <c r="W471" t="s">
        <v>35</v>
      </c>
      <c r="X471" t="s">
        <v>35</v>
      </c>
      <c r="Y471" t="s">
        <v>35</v>
      </c>
      <c r="Z471" t="s">
        <v>35</v>
      </c>
      <c r="AA471" t="s">
        <v>35</v>
      </c>
      <c r="AB471" t="s">
        <v>35</v>
      </c>
      <c r="AC471" t="s">
        <v>35</v>
      </c>
      <c r="AD471" s="5">
        <v>0</v>
      </c>
      <c r="AE471" s="5">
        <v>0</v>
      </c>
    </row>
    <row r="472" spans="1:31" hidden="1" x14ac:dyDescent="0.25">
      <c r="A472" t="s">
        <v>671</v>
      </c>
      <c r="B472" t="s">
        <v>670</v>
      </c>
      <c r="C472">
        <v>1.8199999332427981</v>
      </c>
      <c r="D472">
        <v>0</v>
      </c>
      <c r="E472" t="s">
        <v>32</v>
      </c>
      <c r="G472" t="s">
        <v>33</v>
      </c>
      <c r="H472" t="s">
        <v>34</v>
      </c>
      <c r="I472" s="5">
        <v>1</v>
      </c>
      <c r="J472" s="5">
        <v>2.5</v>
      </c>
      <c r="K472" s="5">
        <v>0</v>
      </c>
      <c r="L472" s="5">
        <v>1.8199999332427981</v>
      </c>
      <c r="M472" t="s">
        <v>35</v>
      </c>
      <c r="N472" s="5">
        <v>1.8199999332427981</v>
      </c>
      <c r="O472" t="s">
        <v>35</v>
      </c>
      <c r="P472" s="5" t="s">
        <v>36</v>
      </c>
      <c r="Q472" s="5">
        <v>40</v>
      </c>
      <c r="R472" s="5">
        <v>2025</v>
      </c>
      <c r="S472" s="5">
        <v>0</v>
      </c>
      <c r="T472" s="5">
        <v>0</v>
      </c>
      <c r="U472" s="5">
        <v>0</v>
      </c>
      <c r="V472" s="5">
        <v>0</v>
      </c>
      <c r="W472" t="s">
        <v>35</v>
      </c>
      <c r="X472" t="s">
        <v>35</v>
      </c>
      <c r="Y472" t="s">
        <v>35</v>
      </c>
      <c r="Z472" t="s">
        <v>35</v>
      </c>
      <c r="AA472" t="s">
        <v>35</v>
      </c>
      <c r="AB472" t="s">
        <v>35</v>
      </c>
      <c r="AC472" t="s">
        <v>35</v>
      </c>
      <c r="AD472" s="5">
        <v>0</v>
      </c>
      <c r="AE472" s="5">
        <v>0</v>
      </c>
    </row>
    <row r="473" spans="1:31" hidden="1" x14ac:dyDescent="0.25">
      <c r="A473" t="s">
        <v>672</v>
      </c>
      <c r="B473" t="s">
        <v>670</v>
      </c>
      <c r="C473">
        <v>5.2199997901916504</v>
      </c>
      <c r="D473">
        <v>0</v>
      </c>
      <c r="E473" t="s">
        <v>38</v>
      </c>
      <c r="G473" t="s">
        <v>33</v>
      </c>
      <c r="H473" t="s">
        <v>34</v>
      </c>
      <c r="I473" s="5">
        <v>1</v>
      </c>
      <c r="J473" s="5">
        <v>2.5</v>
      </c>
      <c r="K473" s="5">
        <v>0</v>
      </c>
      <c r="L473" s="5">
        <v>5.2199997901916504</v>
      </c>
      <c r="M473" t="s">
        <v>35</v>
      </c>
      <c r="N473" s="5">
        <v>5.2199997901916504</v>
      </c>
      <c r="O473" t="s">
        <v>35</v>
      </c>
      <c r="P473" s="5" t="s">
        <v>36</v>
      </c>
      <c r="Q473" s="5">
        <v>40</v>
      </c>
      <c r="R473" s="5">
        <v>2025</v>
      </c>
      <c r="S473" s="5">
        <v>0</v>
      </c>
      <c r="T473" s="5">
        <v>0</v>
      </c>
      <c r="U473" s="5">
        <v>0</v>
      </c>
      <c r="V473" s="5">
        <v>0</v>
      </c>
      <c r="W473" t="s">
        <v>35</v>
      </c>
      <c r="X473" t="s">
        <v>35</v>
      </c>
      <c r="Y473" t="s">
        <v>35</v>
      </c>
      <c r="Z473" t="s">
        <v>35</v>
      </c>
      <c r="AA473" t="s">
        <v>35</v>
      </c>
      <c r="AB473" t="s">
        <v>35</v>
      </c>
      <c r="AC473" t="s">
        <v>35</v>
      </c>
      <c r="AD473" s="5">
        <v>0</v>
      </c>
      <c r="AE473" s="5">
        <v>0</v>
      </c>
    </row>
    <row r="474" spans="1:31" hidden="1" x14ac:dyDescent="0.25">
      <c r="A474" t="s">
        <v>673</v>
      </c>
      <c r="B474" t="s">
        <v>670</v>
      </c>
      <c r="C474">
        <v>4.9600000381469727</v>
      </c>
      <c r="D474">
        <v>0</v>
      </c>
      <c r="E474" t="s">
        <v>38</v>
      </c>
      <c r="G474" t="s">
        <v>33</v>
      </c>
      <c r="H474" t="s">
        <v>34</v>
      </c>
      <c r="I474" s="5">
        <v>1</v>
      </c>
      <c r="J474" s="5">
        <v>2.5</v>
      </c>
      <c r="K474" s="5">
        <v>0</v>
      </c>
      <c r="L474" s="5">
        <v>4.9600000381469727</v>
      </c>
      <c r="M474" t="s">
        <v>35</v>
      </c>
      <c r="N474" s="5">
        <v>4.9600000381469727</v>
      </c>
      <c r="O474" t="s">
        <v>35</v>
      </c>
      <c r="P474" s="5" t="s">
        <v>36</v>
      </c>
      <c r="Q474" s="5">
        <v>40</v>
      </c>
      <c r="R474" s="5">
        <v>2025</v>
      </c>
      <c r="S474" s="5">
        <v>0</v>
      </c>
      <c r="T474" s="5">
        <v>0</v>
      </c>
      <c r="U474" s="5">
        <v>0</v>
      </c>
      <c r="V474" s="5">
        <v>0</v>
      </c>
      <c r="W474" t="s">
        <v>35</v>
      </c>
      <c r="X474" t="s">
        <v>35</v>
      </c>
      <c r="Y474" t="s">
        <v>35</v>
      </c>
      <c r="Z474" t="s">
        <v>35</v>
      </c>
      <c r="AA474" t="s">
        <v>35</v>
      </c>
      <c r="AB474" t="s">
        <v>35</v>
      </c>
      <c r="AC474" t="s">
        <v>35</v>
      </c>
      <c r="AD474" s="5">
        <v>0</v>
      </c>
      <c r="AE474" s="5">
        <v>0</v>
      </c>
    </row>
    <row r="475" spans="1:31" hidden="1" x14ac:dyDescent="0.25">
      <c r="A475" t="s">
        <v>674</v>
      </c>
      <c r="B475" t="s">
        <v>675</v>
      </c>
      <c r="C475">
        <v>12.60000038146973</v>
      </c>
      <c r="D475">
        <v>0</v>
      </c>
      <c r="E475" t="s">
        <v>44</v>
      </c>
      <c r="G475" t="s">
        <v>33</v>
      </c>
      <c r="H475" t="s">
        <v>34</v>
      </c>
      <c r="I475" s="5">
        <v>1</v>
      </c>
      <c r="J475" s="5">
        <v>2.5</v>
      </c>
      <c r="K475" s="5">
        <v>0</v>
      </c>
      <c r="L475" s="5">
        <v>12.60000038146973</v>
      </c>
      <c r="M475" t="s">
        <v>35</v>
      </c>
      <c r="N475" s="5">
        <v>12.60000038146973</v>
      </c>
      <c r="O475" t="s">
        <v>35</v>
      </c>
      <c r="P475" s="5" t="s">
        <v>36</v>
      </c>
      <c r="Q475" s="5">
        <v>40</v>
      </c>
      <c r="R475" s="5">
        <v>2025</v>
      </c>
      <c r="S475" s="5">
        <v>0</v>
      </c>
      <c r="T475" s="5">
        <v>0</v>
      </c>
      <c r="U475" s="5">
        <v>0</v>
      </c>
      <c r="V475" s="5">
        <v>0</v>
      </c>
      <c r="W475" t="s">
        <v>35</v>
      </c>
      <c r="X475" t="s">
        <v>35</v>
      </c>
      <c r="Y475" t="s">
        <v>35</v>
      </c>
      <c r="Z475" t="s">
        <v>35</v>
      </c>
      <c r="AA475" t="s">
        <v>35</v>
      </c>
      <c r="AB475" t="s">
        <v>35</v>
      </c>
      <c r="AC475" t="s">
        <v>35</v>
      </c>
      <c r="AD475" s="5">
        <v>0</v>
      </c>
      <c r="AE475" s="5">
        <v>0</v>
      </c>
    </row>
    <row r="476" spans="1:31" hidden="1" x14ac:dyDescent="0.25">
      <c r="A476" t="s">
        <v>676</v>
      </c>
      <c r="B476" t="s">
        <v>677</v>
      </c>
      <c r="C476">
        <v>15.52000045776367</v>
      </c>
      <c r="D476">
        <v>0</v>
      </c>
      <c r="E476" t="s">
        <v>71</v>
      </c>
      <c r="G476" t="s">
        <v>33</v>
      </c>
      <c r="H476" t="s">
        <v>34</v>
      </c>
      <c r="I476" s="5">
        <v>1</v>
      </c>
      <c r="J476" s="5">
        <v>2.5</v>
      </c>
      <c r="K476" s="5">
        <v>0</v>
      </c>
      <c r="L476" s="5">
        <v>15.52000045776367</v>
      </c>
      <c r="M476" t="s">
        <v>35</v>
      </c>
      <c r="N476" s="5">
        <v>15.52000045776367</v>
      </c>
      <c r="O476" t="s">
        <v>35</v>
      </c>
      <c r="P476" s="5" t="s">
        <v>36</v>
      </c>
      <c r="Q476" s="5">
        <v>40</v>
      </c>
      <c r="R476" s="5">
        <v>2025</v>
      </c>
      <c r="S476" s="5">
        <v>0</v>
      </c>
      <c r="T476" s="5">
        <v>0</v>
      </c>
      <c r="U476" s="5">
        <v>0</v>
      </c>
      <c r="V476" s="5">
        <v>0</v>
      </c>
      <c r="W476" t="s">
        <v>35</v>
      </c>
      <c r="X476" t="s">
        <v>35</v>
      </c>
      <c r="Y476" t="s">
        <v>35</v>
      </c>
      <c r="Z476" t="s">
        <v>35</v>
      </c>
      <c r="AA476" t="s">
        <v>35</v>
      </c>
      <c r="AB476" t="s">
        <v>35</v>
      </c>
      <c r="AC476" t="s">
        <v>35</v>
      </c>
      <c r="AD476" s="5">
        <v>0</v>
      </c>
      <c r="AE476" s="5">
        <v>0</v>
      </c>
    </row>
    <row r="477" spans="1:31" hidden="1" x14ac:dyDescent="0.25">
      <c r="A477" t="s">
        <v>678</v>
      </c>
      <c r="B477" t="s">
        <v>677</v>
      </c>
      <c r="C477">
        <v>15.00000095367432</v>
      </c>
      <c r="D477">
        <v>0</v>
      </c>
      <c r="E477" t="s">
        <v>44</v>
      </c>
      <c r="G477" t="s">
        <v>33</v>
      </c>
      <c r="H477" t="s">
        <v>34</v>
      </c>
      <c r="I477" s="5">
        <v>1</v>
      </c>
      <c r="J477" s="5">
        <v>2.5</v>
      </c>
      <c r="K477" s="5">
        <v>0</v>
      </c>
      <c r="L477" s="5">
        <v>15.00000095367432</v>
      </c>
      <c r="M477" t="s">
        <v>35</v>
      </c>
      <c r="N477" s="5">
        <v>15.00000095367432</v>
      </c>
      <c r="O477" t="s">
        <v>35</v>
      </c>
      <c r="P477" s="5" t="s">
        <v>36</v>
      </c>
      <c r="Q477" s="5">
        <v>40</v>
      </c>
      <c r="R477" s="5">
        <v>2025</v>
      </c>
      <c r="S477" s="5">
        <v>0</v>
      </c>
      <c r="T477" s="5">
        <v>0</v>
      </c>
      <c r="U477" s="5">
        <v>0</v>
      </c>
      <c r="V477" s="5">
        <v>0</v>
      </c>
      <c r="W477" t="s">
        <v>35</v>
      </c>
      <c r="X477" t="s">
        <v>35</v>
      </c>
      <c r="Y477" t="s">
        <v>35</v>
      </c>
      <c r="Z477" t="s">
        <v>35</v>
      </c>
      <c r="AA477" t="s">
        <v>35</v>
      </c>
      <c r="AB477" t="s">
        <v>35</v>
      </c>
      <c r="AC477" t="s">
        <v>35</v>
      </c>
      <c r="AD477" s="5">
        <v>0</v>
      </c>
      <c r="AE477" s="5">
        <v>0</v>
      </c>
    </row>
    <row r="478" spans="1:31" hidden="1" x14ac:dyDescent="0.25">
      <c r="A478" t="s">
        <v>679</v>
      </c>
      <c r="B478" t="s">
        <v>677</v>
      </c>
      <c r="C478">
        <v>0.92000007629394531</v>
      </c>
      <c r="D478">
        <v>0</v>
      </c>
      <c r="E478" t="s">
        <v>38</v>
      </c>
      <c r="G478" t="s">
        <v>33</v>
      </c>
      <c r="H478" t="s">
        <v>34</v>
      </c>
      <c r="I478" s="5">
        <v>1</v>
      </c>
      <c r="J478" s="5">
        <v>2.5</v>
      </c>
      <c r="K478" s="5">
        <v>0</v>
      </c>
      <c r="L478" s="5">
        <v>0.92000007629394531</v>
      </c>
      <c r="M478" t="s">
        <v>35</v>
      </c>
      <c r="N478" s="5">
        <v>0.92000007629394531</v>
      </c>
      <c r="O478" t="s">
        <v>35</v>
      </c>
      <c r="P478" s="5" t="s">
        <v>36</v>
      </c>
      <c r="Q478" s="5">
        <v>40</v>
      </c>
      <c r="R478" s="5">
        <v>2025</v>
      </c>
      <c r="S478" s="5">
        <v>0</v>
      </c>
      <c r="T478" s="5">
        <v>0</v>
      </c>
      <c r="U478" s="5">
        <v>0</v>
      </c>
      <c r="V478" s="5">
        <v>0</v>
      </c>
      <c r="W478" t="s">
        <v>35</v>
      </c>
      <c r="X478" t="s">
        <v>35</v>
      </c>
      <c r="Y478" t="s">
        <v>35</v>
      </c>
      <c r="Z478" t="s">
        <v>35</v>
      </c>
      <c r="AA478" t="s">
        <v>35</v>
      </c>
      <c r="AB478" t="s">
        <v>35</v>
      </c>
      <c r="AC478" t="s">
        <v>35</v>
      </c>
      <c r="AD478" s="5">
        <v>0</v>
      </c>
      <c r="AE478" s="5">
        <v>0</v>
      </c>
    </row>
    <row r="479" spans="1:31" hidden="1" x14ac:dyDescent="0.25">
      <c r="A479" t="s">
        <v>680</v>
      </c>
      <c r="B479" t="s">
        <v>681</v>
      </c>
      <c r="C479">
        <v>2.5199999809265141</v>
      </c>
      <c r="D479">
        <v>0</v>
      </c>
      <c r="E479" t="s">
        <v>32</v>
      </c>
      <c r="G479" t="s">
        <v>33</v>
      </c>
      <c r="H479" t="s">
        <v>34</v>
      </c>
      <c r="I479" s="5">
        <v>1</v>
      </c>
      <c r="J479" s="5">
        <v>2.5</v>
      </c>
      <c r="K479" s="5">
        <v>0</v>
      </c>
      <c r="L479" s="5">
        <v>2.5199999809265141</v>
      </c>
      <c r="M479" t="s">
        <v>35</v>
      </c>
      <c r="N479" s="5">
        <v>2.5199999809265141</v>
      </c>
      <c r="O479" t="s">
        <v>35</v>
      </c>
      <c r="P479" s="5" t="s">
        <v>36</v>
      </c>
      <c r="Q479" s="5">
        <v>40</v>
      </c>
      <c r="R479" s="5">
        <v>2025</v>
      </c>
      <c r="S479" s="5">
        <v>0</v>
      </c>
      <c r="T479" s="5">
        <v>0</v>
      </c>
      <c r="U479" s="5">
        <v>0</v>
      </c>
      <c r="V479" s="5">
        <v>0</v>
      </c>
      <c r="W479" t="s">
        <v>35</v>
      </c>
      <c r="X479" t="s">
        <v>35</v>
      </c>
      <c r="Y479" t="s">
        <v>35</v>
      </c>
      <c r="Z479" t="s">
        <v>35</v>
      </c>
      <c r="AA479" t="s">
        <v>35</v>
      </c>
      <c r="AB479" t="s">
        <v>35</v>
      </c>
      <c r="AC479" t="s">
        <v>35</v>
      </c>
      <c r="AD479" s="5">
        <v>0</v>
      </c>
      <c r="AE479" s="5">
        <v>0</v>
      </c>
    </row>
    <row r="480" spans="1:31" hidden="1" x14ac:dyDescent="0.25">
      <c r="A480" t="s">
        <v>682</v>
      </c>
      <c r="B480" t="s">
        <v>683</v>
      </c>
      <c r="C480">
        <v>210</v>
      </c>
      <c r="D480">
        <v>0</v>
      </c>
      <c r="E480" t="s">
        <v>255</v>
      </c>
      <c r="G480" t="s">
        <v>33</v>
      </c>
      <c r="H480" t="s">
        <v>97</v>
      </c>
      <c r="I480" s="5">
        <v>1</v>
      </c>
      <c r="J480" s="5">
        <v>2.5</v>
      </c>
      <c r="K480" s="5">
        <v>0</v>
      </c>
      <c r="L480" s="5">
        <v>210</v>
      </c>
      <c r="M480" t="s">
        <v>35</v>
      </c>
      <c r="N480" s="5">
        <v>210</v>
      </c>
      <c r="O480" t="s">
        <v>35</v>
      </c>
      <c r="P480" s="5" t="s">
        <v>36</v>
      </c>
      <c r="Q480" s="5">
        <v>40</v>
      </c>
      <c r="R480" s="5">
        <v>2025</v>
      </c>
      <c r="S480" s="5">
        <v>0</v>
      </c>
      <c r="T480" s="5">
        <v>0</v>
      </c>
      <c r="U480" s="5">
        <v>0</v>
      </c>
      <c r="V480" s="5">
        <v>0</v>
      </c>
      <c r="W480" t="s">
        <v>35</v>
      </c>
      <c r="X480" t="s">
        <v>35</v>
      </c>
      <c r="Y480" t="s">
        <v>35</v>
      </c>
      <c r="Z480" t="s">
        <v>35</v>
      </c>
      <c r="AA480" t="s">
        <v>35</v>
      </c>
      <c r="AB480" t="s">
        <v>35</v>
      </c>
      <c r="AC480" t="s">
        <v>35</v>
      </c>
      <c r="AD480" s="5">
        <v>0</v>
      </c>
      <c r="AE480" s="5">
        <v>0</v>
      </c>
    </row>
    <row r="481" spans="1:31" hidden="1" x14ac:dyDescent="0.25">
      <c r="A481" t="s">
        <v>684</v>
      </c>
      <c r="B481" t="s">
        <v>683</v>
      </c>
      <c r="C481">
        <v>210</v>
      </c>
      <c r="D481">
        <v>0</v>
      </c>
      <c r="E481" t="s">
        <v>255</v>
      </c>
      <c r="G481" t="s">
        <v>33</v>
      </c>
      <c r="H481" t="s">
        <v>97</v>
      </c>
      <c r="I481" s="5">
        <v>1</v>
      </c>
      <c r="J481" s="5">
        <v>2.5</v>
      </c>
      <c r="K481" s="5">
        <v>0</v>
      </c>
      <c r="L481" s="5">
        <v>210</v>
      </c>
      <c r="M481" t="s">
        <v>35</v>
      </c>
      <c r="N481" s="5">
        <v>210</v>
      </c>
      <c r="O481" t="s">
        <v>35</v>
      </c>
      <c r="P481" s="5" t="s">
        <v>36</v>
      </c>
      <c r="Q481" s="5">
        <v>40</v>
      </c>
      <c r="R481" s="5">
        <v>2025</v>
      </c>
      <c r="S481" s="5">
        <v>0</v>
      </c>
      <c r="T481" s="5">
        <v>0</v>
      </c>
      <c r="U481" s="5">
        <v>0</v>
      </c>
      <c r="V481" s="5">
        <v>0</v>
      </c>
      <c r="W481" t="s">
        <v>35</v>
      </c>
      <c r="X481" t="s">
        <v>35</v>
      </c>
      <c r="Y481" t="s">
        <v>35</v>
      </c>
      <c r="Z481" t="s">
        <v>35</v>
      </c>
      <c r="AA481" t="s">
        <v>35</v>
      </c>
      <c r="AB481" t="s">
        <v>35</v>
      </c>
      <c r="AC481" t="s">
        <v>35</v>
      </c>
      <c r="AD481" s="5">
        <v>0</v>
      </c>
      <c r="AE481" s="5">
        <v>0</v>
      </c>
    </row>
    <row r="482" spans="1:31" hidden="1" x14ac:dyDescent="0.25">
      <c r="A482" t="s">
        <v>685</v>
      </c>
      <c r="B482" t="s">
        <v>56</v>
      </c>
      <c r="C482">
        <v>1100</v>
      </c>
      <c r="D482">
        <v>0</v>
      </c>
      <c r="E482" t="s">
        <v>57</v>
      </c>
      <c r="F482" t="s">
        <v>58</v>
      </c>
      <c r="G482" t="s">
        <v>59</v>
      </c>
      <c r="H482" t="s">
        <v>97</v>
      </c>
      <c r="I482" s="5">
        <v>1</v>
      </c>
      <c r="J482" s="5">
        <v>2.5</v>
      </c>
      <c r="K482" s="5">
        <v>0</v>
      </c>
      <c r="L482" s="5">
        <v>1100</v>
      </c>
      <c r="M482" t="s">
        <v>35</v>
      </c>
      <c r="N482" s="5">
        <v>1100</v>
      </c>
      <c r="O482" t="s">
        <v>35</v>
      </c>
      <c r="P482" s="5" t="s">
        <v>36</v>
      </c>
      <c r="Q482" s="5">
        <v>40</v>
      </c>
      <c r="R482" s="5">
        <v>2025</v>
      </c>
      <c r="S482" s="5">
        <v>0</v>
      </c>
      <c r="T482" s="5">
        <v>0</v>
      </c>
      <c r="U482" s="5">
        <v>0</v>
      </c>
      <c r="V482" s="5">
        <v>0</v>
      </c>
      <c r="W482" t="s">
        <v>35</v>
      </c>
      <c r="X482" t="s">
        <v>35</v>
      </c>
      <c r="Y482" t="s">
        <v>35</v>
      </c>
      <c r="Z482" t="s">
        <v>35</v>
      </c>
      <c r="AA482" t="s">
        <v>35</v>
      </c>
      <c r="AB482" t="s">
        <v>35</v>
      </c>
      <c r="AC482" t="s">
        <v>35</v>
      </c>
      <c r="AD482" s="5">
        <v>0</v>
      </c>
      <c r="AE482" s="5">
        <v>0</v>
      </c>
    </row>
    <row r="483" spans="1:31" hidden="1" x14ac:dyDescent="0.25">
      <c r="A483" s="6" t="s">
        <v>690</v>
      </c>
      <c r="B483" s="6" t="s">
        <v>53</v>
      </c>
      <c r="C483" s="6">
        <v>42</v>
      </c>
      <c r="D483" s="6">
        <v>42</v>
      </c>
      <c r="E483" s="6" t="s">
        <v>499</v>
      </c>
      <c r="F483" s="6" t="s">
        <v>50</v>
      </c>
      <c r="G483" s="6" t="s">
        <v>50</v>
      </c>
      <c r="H483" s="6" t="s">
        <v>34</v>
      </c>
      <c r="I483" s="6">
        <v>1</v>
      </c>
      <c r="J483" s="6">
        <v>2.5</v>
      </c>
      <c r="K483" s="6">
        <v>2</v>
      </c>
      <c r="L483" s="6">
        <v>7</v>
      </c>
      <c r="M483" t="s">
        <v>35</v>
      </c>
      <c r="N483" s="6">
        <v>999</v>
      </c>
      <c r="O483" t="s">
        <v>35</v>
      </c>
      <c r="P483" t="s">
        <v>36</v>
      </c>
      <c r="Q483">
        <v>40</v>
      </c>
      <c r="R483">
        <v>2025</v>
      </c>
      <c r="S483">
        <v>0</v>
      </c>
      <c r="T483" s="5">
        <v>250</v>
      </c>
      <c r="U483">
        <v>0</v>
      </c>
      <c r="V483">
        <v>0</v>
      </c>
      <c r="W483" t="s">
        <v>35</v>
      </c>
      <c r="X483" t="s">
        <v>35</v>
      </c>
      <c r="Y483" t="s">
        <v>35</v>
      </c>
      <c r="Z483" t="s">
        <v>35</v>
      </c>
      <c r="AA483" t="s">
        <v>35</v>
      </c>
      <c r="AB483" t="s">
        <v>35</v>
      </c>
      <c r="AC483" t="s">
        <v>35</v>
      </c>
      <c r="AD483">
        <v>0</v>
      </c>
      <c r="AE483">
        <v>0</v>
      </c>
    </row>
    <row r="484" spans="1:31" hidden="1" x14ac:dyDescent="0.25">
      <c r="A484" s="6" t="s">
        <v>691</v>
      </c>
      <c r="B484" s="6" t="s">
        <v>53</v>
      </c>
      <c r="C484" s="6">
        <v>42</v>
      </c>
      <c r="D484" s="6">
        <v>42</v>
      </c>
      <c r="E484" s="6" t="s">
        <v>499</v>
      </c>
      <c r="F484" s="6" t="s">
        <v>50</v>
      </c>
      <c r="G484" s="6" t="s">
        <v>50</v>
      </c>
      <c r="H484" s="6" t="s">
        <v>34</v>
      </c>
      <c r="I484" s="6">
        <v>1</v>
      </c>
      <c r="J484" s="6">
        <v>2.5</v>
      </c>
      <c r="K484" s="6">
        <v>2</v>
      </c>
      <c r="L484" s="6">
        <v>7</v>
      </c>
      <c r="M484" t="s">
        <v>35</v>
      </c>
      <c r="N484" s="6">
        <v>999</v>
      </c>
      <c r="O484" t="s">
        <v>35</v>
      </c>
      <c r="P484" t="s">
        <v>36</v>
      </c>
      <c r="Q484">
        <v>40</v>
      </c>
      <c r="R484">
        <v>2025</v>
      </c>
      <c r="S484">
        <v>0</v>
      </c>
      <c r="T484" s="5">
        <v>250</v>
      </c>
      <c r="U484">
        <v>0</v>
      </c>
      <c r="V484">
        <v>0</v>
      </c>
      <c r="W484" t="s">
        <v>35</v>
      </c>
      <c r="X484" t="s">
        <v>35</v>
      </c>
      <c r="Y484" t="s">
        <v>35</v>
      </c>
      <c r="Z484" t="s">
        <v>35</v>
      </c>
      <c r="AA484" t="s">
        <v>35</v>
      </c>
      <c r="AB484" t="s">
        <v>35</v>
      </c>
      <c r="AC484" t="s">
        <v>35</v>
      </c>
      <c r="AD484">
        <v>0</v>
      </c>
      <c r="AE484">
        <v>0</v>
      </c>
    </row>
    <row r="485" spans="1:31" hidden="1" x14ac:dyDescent="0.25">
      <c r="A485" t="s">
        <v>692</v>
      </c>
      <c r="B485" t="s">
        <v>56</v>
      </c>
      <c r="C485" s="9">
        <v>1100</v>
      </c>
      <c r="D485">
        <v>0</v>
      </c>
      <c r="E485" t="s">
        <v>57</v>
      </c>
      <c r="F485" t="s">
        <v>59</v>
      </c>
      <c r="G485" t="s">
        <v>59</v>
      </c>
      <c r="H485" t="s">
        <v>97</v>
      </c>
      <c r="I485">
        <v>1</v>
      </c>
      <c r="J485">
        <v>0</v>
      </c>
      <c r="K485">
        <f t="shared" ref="K485:K499" si="13">48*60</f>
        <v>2880</v>
      </c>
      <c r="L485" s="9">
        <f t="shared" ref="L485:L487" si="14">0.05*C485</f>
        <v>55</v>
      </c>
      <c r="M485" t="s">
        <v>35</v>
      </c>
      <c r="N485" s="9">
        <f t="shared" ref="N485:N487" si="15">0.05*C485</f>
        <v>55</v>
      </c>
      <c r="O485" t="s">
        <v>35</v>
      </c>
      <c r="P485" t="s">
        <v>693</v>
      </c>
      <c r="Q485">
        <v>60</v>
      </c>
      <c r="R485">
        <v>2040</v>
      </c>
      <c r="S485" s="9">
        <v>0</v>
      </c>
      <c r="T485">
        <v>0</v>
      </c>
      <c r="U485">
        <v>0</v>
      </c>
      <c r="V485">
        <v>0</v>
      </c>
      <c r="W485" t="s">
        <v>35</v>
      </c>
      <c r="X485" t="s">
        <v>35</v>
      </c>
      <c r="Y485" t="s">
        <v>35</v>
      </c>
      <c r="Z485" t="s">
        <v>35</v>
      </c>
      <c r="AA485" t="s">
        <v>35</v>
      </c>
      <c r="AB485" t="s">
        <v>35</v>
      </c>
      <c r="AC485" t="s">
        <v>35</v>
      </c>
      <c r="AD485" s="5">
        <v>0</v>
      </c>
      <c r="AE485" s="5">
        <v>0</v>
      </c>
    </row>
    <row r="486" spans="1:31" hidden="1" x14ac:dyDescent="0.25">
      <c r="A486" t="s">
        <v>694</v>
      </c>
      <c r="B486" t="s">
        <v>56</v>
      </c>
      <c r="C486" s="9">
        <v>1200</v>
      </c>
      <c r="D486">
        <v>0</v>
      </c>
      <c r="E486" t="s">
        <v>57</v>
      </c>
      <c r="F486" t="s">
        <v>59</v>
      </c>
      <c r="G486" t="s">
        <v>59</v>
      </c>
      <c r="H486" t="s">
        <v>97</v>
      </c>
      <c r="I486">
        <v>1</v>
      </c>
      <c r="J486">
        <v>0</v>
      </c>
      <c r="K486">
        <f t="shared" si="13"/>
        <v>2880</v>
      </c>
      <c r="L486" s="9">
        <f t="shared" si="14"/>
        <v>60</v>
      </c>
      <c r="M486" t="s">
        <v>35</v>
      </c>
      <c r="N486" s="9">
        <f t="shared" si="15"/>
        <v>60</v>
      </c>
      <c r="O486" t="s">
        <v>35</v>
      </c>
      <c r="P486" t="s">
        <v>693</v>
      </c>
      <c r="Q486">
        <v>60</v>
      </c>
      <c r="R486">
        <v>2040</v>
      </c>
      <c r="S486" s="9">
        <v>0</v>
      </c>
      <c r="T486">
        <v>0</v>
      </c>
      <c r="U486">
        <v>0</v>
      </c>
      <c r="V486">
        <v>0</v>
      </c>
      <c r="W486" t="s">
        <v>35</v>
      </c>
      <c r="X486" t="s">
        <v>35</v>
      </c>
      <c r="Y486" t="s">
        <v>35</v>
      </c>
      <c r="Z486" t="s">
        <v>35</v>
      </c>
      <c r="AA486" t="s">
        <v>35</v>
      </c>
      <c r="AB486" t="s">
        <v>35</v>
      </c>
      <c r="AC486" t="s">
        <v>35</v>
      </c>
      <c r="AD486">
        <v>0</v>
      </c>
      <c r="AE486">
        <v>0</v>
      </c>
    </row>
    <row r="487" spans="1:31" hidden="1" x14ac:dyDescent="0.25">
      <c r="A487" t="s">
        <v>695</v>
      </c>
      <c r="B487" t="s">
        <v>56</v>
      </c>
      <c r="C487" s="9">
        <v>1650</v>
      </c>
      <c r="D487">
        <v>0</v>
      </c>
      <c r="E487" t="s">
        <v>57</v>
      </c>
      <c r="F487" t="s">
        <v>59</v>
      </c>
      <c r="G487" t="s">
        <v>59</v>
      </c>
      <c r="H487" t="s">
        <v>97</v>
      </c>
      <c r="I487">
        <v>1</v>
      </c>
      <c r="J487">
        <v>0</v>
      </c>
      <c r="K487">
        <f t="shared" si="13"/>
        <v>2880</v>
      </c>
      <c r="L487" s="9">
        <f t="shared" si="14"/>
        <v>82.5</v>
      </c>
      <c r="M487" t="s">
        <v>35</v>
      </c>
      <c r="N487" s="9">
        <f t="shared" si="15"/>
        <v>82.5</v>
      </c>
      <c r="O487" t="s">
        <v>35</v>
      </c>
      <c r="P487" t="s">
        <v>693</v>
      </c>
      <c r="Q487">
        <v>60</v>
      </c>
      <c r="R487">
        <v>2040</v>
      </c>
      <c r="S487" s="9">
        <v>0</v>
      </c>
      <c r="T487">
        <v>0</v>
      </c>
      <c r="U487">
        <v>0</v>
      </c>
      <c r="V487">
        <v>0</v>
      </c>
      <c r="W487" t="s">
        <v>35</v>
      </c>
      <c r="X487" t="s">
        <v>35</v>
      </c>
      <c r="Y487" t="s">
        <v>35</v>
      </c>
      <c r="Z487" t="s">
        <v>35</v>
      </c>
      <c r="AA487" t="s">
        <v>35</v>
      </c>
      <c r="AB487" t="s">
        <v>35</v>
      </c>
      <c r="AC487" t="s">
        <v>35</v>
      </c>
      <c r="AD487">
        <v>0</v>
      </c>
      <c r="AE487">
        <v>0</v>
      </c>
    </row>
    <row r="488" spans="1:31" hidden="1" x14ac:dyDescent="0.25">
      <c r="A488" t="s">
        <v>696</v>
      </c>
      <c r="B488" t="s">
        <v>56</v>
      </c>
      <c r="C488" s="9">
        <v>100</v>
      </c>
      <c r="D488">
        <v>0</v>
      </c>
      <c r="E488" t="s">
        <v>57</v>
      </c>
      <c r="F488" t="s">
        <v>59</v>
      </c>
      <c r="G488" t="s">
        <v>59</v>
      </c>
      <c r="H488" t="s">
        <v>97</v>
      </c>
      <c r="I488">
        <v>1</v>
      </c>
      <c r="J488">
        <v>0</v>
      </c>
      <c r="K488">
        <f t="shared" si="13"/>
        <v>2880</v>
      </c>
      <c r="L488" s="9">
        <f>0.05*C488</f>
        <v>5</v>
      </c>
      <c r="M488" t="s">
        <v>35</v>
      </c>
      <c r="N488" s="9">
        <f>0.05*C488</f>
        <v>5</v>
      </c>
      <c r="O488" t="s">
        <v>35</v>
      </c>
      <c r="P488" t="s">
        <v>693</v>
      </c>
      <c r="Q488">
        <v>60</v>
      </c>
      <c r="R488">
        <v>2040</v>
      </c>
      <c r="S488" s="9">
        <v>0</v>
      </c>
      <c r="T488">
        <v>0</v>
      </c>
      <c r="U488">
        <v>0</v>
      </c>
      <c r="V488">
        <v>0</v>
      </c>
      <c r="W488" t="s">
        <v>35</v>
      </c>
      <c r="X488" t="s">
        <v>35</v>
      </c>
      <c r="Y488" t="s">
        <v>35</v>
      </c>
      <c r="Z488" t="s">
        <v>35</v>
      </c>
      <c r="AA488" t="s">
        <v>35</v>
      </c>
      <c r="AB488" t="s">
        <v>35</v>
      </c>
      <c r="AC488" t="s">
        <v>35</v>
      </c>
      <c r="AD488" s="5">
        <v>0</v>
      </c>
      <c r="AE488" s="5">
        <v>0</v>
      </c>
    </row>
    <row r="489" spans="1:31" hidden="1" x14ac:dyDescent="0.25">
      <c r="A489" t="s">
        <v>697</v>
      </c>
      <c r="B489" t="s">
        <v>56</v>
      </c>
      <c r="C489" s="9">
        <v>300</v>
      </c>
      <c r="D489">
        <v>0</v>
      </c>
      <c r="E489" t="s">
        <v>57</v>
      </c>
      <c r="F489" t="s">
        <v>59</v>
      </c>
      <c r="G489" t="s">
        <v>59</v>
      </c>
      <c r="H489" t="s">
        <v>97</v>
      </c>
      <c r="I489">
        <v>1</v>
      </c>
      <c r="J489">
        <v>0</v>
      </c>
      <c r="K489">
        <f t="shared" si="13"/>
        <v>2880</v>
      </c>
      <c r="L489" s="9">
        <f t="shared" ref="L489:L499" si="16">0.05*C489</f>
        <v>15</v>
      </c>
      <c r="M489" t="s">
        <v>35</v>
      </c>
      <c r="N489" s="9">
        <f t="shared" ref="N489:N499" si="17">0.05*C489</f>
        <v>15</v>
      </c>
      <c r="O489" t="s">
        <v>35</v>
      </c>
      <c r="P489" t="s">
        <v>693</v>
      </c>
      <c r="Q489">
        <v>60</v>
      </c>
      <c r="R489">
        <v>2040</v>
      </c>
      <c r="S489" s="9">
        <v>0</v>
      </c>
      <c r="T489">
        <v>0</v>
      </c>
      <c r="U489">
        <v>0</v>
      </c>
      <c r="V489">
        <v>0</v>
      </c>
      <c r="W489" t="s">
        <v>35</v>
      </c>
      <c r="X489" t="s">
        <v>35</v>
      </c>
      <c r="Y489" t="s">
        <v>35</v>
      </c>
      <c r="Z489" t="s">
        <v>35</v>
      </c>
      <c r="AA489" t="s">
        <v>35</v>
      </c>
      <c r="AB489" t="s">
        <v>35</v>
      </c>
      <c r="AC489" t="s">
        <v>35</v>
      </c>
      <c r="AD489">
        <v>0</v>
      </c>
      <c r="AE489">
        <v>0</v>
      </c>
    </row>
    <row r="490" spans="1:31" hidden="1" x14ac:dyDescent="0.25">
      <c r="A490" t="s">
        <v>698</v>
      </c>
      <c r="B490" t="s">
        <v>56</v>
      </c>
      <c r="C490" s="9">
        <v>600</v>
      </c>
      <c r="D490">
        <v>0</v>
      </c>
      <c r="E490" t="s">
        <v>57</v>
      </c>
      <c r="F490" t="s">
        <v>59</v>
      </c>
      <c r="G490" t="s">
        <v>59</v>
      </c>
      <c r="H490" t="s">
        <v>97</v>
      </c>
      <c r="I490">
        <v>1</v>
      </c>
      <c r="J490">
        <v>0</v>
      </c>
      <c r="K490">
        <f t="shared" si="13"/>
        <v>2880</v>
      </c>
      <c r="L490" s="9">
        <f t="shared" si="16"/>
        <v>30</v>
      </c>
      <c r="M490" t="s">
        <v>35</v>
      </c>
      <c r="N490" s="9">
        <f t="shared" si="17"/>
        <v>30</v>
      </c>
      <c r="O490" t="s">
        <v>35</v>
      </c>
      <c r="P490" t="s">
        <v>693</v>
      </c>
      <c r="Q490">
        <v>60</v>
      </c>
      <c r="R490">
        <v>2040</v>
      </c>
      <c r="S490" s="9">
        <v>0</v>
      </c>
      <c r="T490">
        <v>0</v>
      </c>
      <c r="U490">
        <v>0</v>
      </c>
      <c r="V490">
        <v>0</v>
      </c>
      <c r="W490" t="s">
        <v>35</v>
      </c>
      <c r="X490" t="s">
        <v>35</v>
      </c>
      <c r="Y490" t="s">
        <v>35</v>
      </c>
      <c r="Z490" t="s">
        <v>35</v>
      </c>
      <c r="AA490" t="s">
        <v>35</v>
      </c>
      <c r="AB490" t="s">
        <v>35</v>
      </c>
      <c r="AC490" t="s">
        <v>35</v>
      </c>
      <c r="AD490">
        <v>0</v>
      </c>
      <c r="AE490">
        <v>0</v>
      </c>
    </row>
    <row r="491" spans="1:31" hidden="1" x14ac:dyDescent="0.25">
      <c r="A491" t="s">
        <v>699</v>
      </c>
      <c r="B491" t="s">
        <v>48</v>
      </c>
      <c r="C491" s="9">
        <v>100</v>
      </c>
      <c r="D491">
        <v>0</v>
      </c>
      <c r="E491" t="s">
        <v>57</v>
      </c>
      <c r="F491" t="s">
        <v>59</v>
      </c>
      <c r="G491" t="s">
        <v>59</v>
      </c>
      <c r="H491" t="s">
        <v>97</v>
      </c>
      <c r="I491">
        <v>1</v>
      </c>
      <c r="J491">
        <v>0</v>
      </c>
      <c r="K491">
        <f t="shared" si="13"/>
        <v>2880</v>
      </c>
      <c r="L491" s="9">
        <f t="shared" si="16"/>
        <v>5</v>
      </c>
      <c r="M491" t="s">
        <v>35</v>
      </c>
      <c r="N491" s="9">
        <f t="shared" si="17"/>
        <v>5</v>
      </c>
      <c r="O491" t="s">
        <v>35</v>
      </c>
      <c r="P491" t="s">
        <v>693</v>
      </c>
      <c r="Q491">
        <v>60</v>
      </c>
      <c r="R491">
        <v>2040</v>
      </c>
      <c r="S491" s="9">
        <v>0</v>
      </c>
      <c r="T491">
        <v>0</v>
      </c>
      <c r="U491">
        <v>0</v>
      </c>
      <c r="V491">
        <v>0</v>
      </c>
      <c r="W491" t="s">
        <v>35</v>
      </c>
      <c r="X491" t="s">
        <v>35</v>
      </c>
      <c r="Y491" t="s">
        <v>35</v>
      </c>
      <c r="Z491" t="s">
        <v>35</v>
      </c>
      <c r="AA491" t="s">
        <v>35</v>
      </c>
      <c r="AB491" t="s">
        <v>35</v>
      </c>
      <c r="AC491" t="s">
        <v>35</v>
      </c>
      <c r="AD491" s="5">
        <v>0</v>
      </c>
      <c r="AE491" s="5">
        <v>0</v>
      </c>
    </row>
    <row r="492" spans="1:31" hidden="1" x14ac:dyDescent="0.25">
      <c r="A492" t="s">
        <v>700</v>
      </c>
      <c r="B492" t="s">
        <v>48</v>
      </c>
      <c r="C492" s="9">
        <v>300</v>
      </c>
      <c r="D492">
        <v>0</v>
      </c>
      <c r="E492" t="s">
        <v>57</v>
      </c>
      <c r="F492" t="s">
        <v>59</v>
      </c>
      <c r="G492" t="s">
        <v>59</v>
      </c>
      <c r="H492" t="s">
        <v>97</v>
      </c>
      <c r="I492">
        <v>1</v>
      </c>
      <c r="J492">
        <v>0</v>
      </c>
      <c r="K492">
        <f t="shared" si="13"/>
        <v>2880</v>
      </c>
      <c r="L492" s="9">
        <f t="shared" si="16"/>
        <v>15</v>
      </c>
      <c r="M492" t="s">
        <v>35</v>
      </c>
      <c r="N492" s="9">
        <f t="shared" si="17"/>
        <v>15</v>
      </c>
      <c r="O492" t="s">
        <v>35</v>
      </c>
      <c r="P492" t="s">
        <v>693</v>
      </c>
      <c r="Q492">
        <v>60</v>
      </c>
      <c r="R492">
        <v>2040</v>
      </c>
      <c r="S492" s="9">
        <v>0</v>
      </c>
      <c r="T492">
        <v>0</v>
      </c>
      <c r="U492">
        <v>0</v>
      </c>
      <c r="V492">
        <v>0</v>
      </c>
      <c r="W492" t="s">
        <v>35</v>
      </c>
      <c r="X492" t="s">
        <v>35</v>
      </c>
      <c r="Y492" t="s">
        <v>35</v>
      </c>
      <c r="Z492" t="s">
        <v>35</v>
      </c>
      <c r="AA492" t="s">
        <v>35</v>
      </c>
      <c r="AB492" t="s">
        <v>35</v>
      </c>
      <c r="AC492" t="s">
        <v>35</v>
      </c>
      <c r="AD492">
        <v>0</v>
      </c>
      <c r="AE492">
        <v>0</v>
      </c>
    </row>
    <row r="493" spans="1:31" hidden="1" x14ac:dyDescent="0.25">
      <c r="A493" t="s">
        <v>701</v>
      </c>
      <c r="B493" t="s">
        <v>48</v>
      </c>
      <c r="C493" s="9">
        <v>600</v>
      </c>
      <c r="D493">
        <v>0</v>
      </c>
      <c r="E493" t="s">
        <v>57</v>
      </c>
      <c r="F493" t="s">
        <v>59</v>
      </c>
      <c r="G493" t="s">
        <v>59</v>
      </c>
      <c r="H493" t="s">
        <v>97</v>
      </c>
      <c r="I493">
        <v>1</v>
      </c>
      <c r="J493">
        <v>0</v>
      </c>
      <c r="K493">
        <f t="shared" si="13"/>
        <v>2880</v>
      </c>
      <c r="L493" s="9">
        <f t="shared" si="16"/>
        <v>30</v>
      </c>
      <c r="M493" t="s">
        <v>35</v>
      </c>
      <c r="N493" s="9">
        <f t="shared" si="17"/>
        <v>30</v>
      </c>
      <c r="O493" t="s">
        <v>35</v>
      </c>
      <c r="P493" t="s">
        <v>693</v>
      </c>
      <c r="Q493">
        <v>60</v>
      </c>
      <c r="R493">
        <v>2040</v>
      </c>
      <c r="S493" s="9">
        <v>0</v>
      </c>
      <c r="T493">
        <v>0</v>
      </c>
      <c r="U493">
        <v>0</v>
      </c>
      <c r="V493">
        <v>0</v>
      </c>
      <c r="W493" t="s">
        <v>35</v>
      </c>
      <c r="X493" t="s">
        <v>35</v>
      </c>
      <c r="Y493" t="s">
        <v>35</v>
      </c>
      <c r="Z493" t="s">
        <v>35</v>
      </c>
      <c r="AA493" t="s">
        <v>35</v>
      </c>
      <c r="AB493" t="s">
        <v>35</v>
      </c>
      <c r="AC493" t="s">
        <v>35</v>
      </c>
      <c r="AD493">
        <v>0</v>
      </c>
      <c r="AE493">
        <v>0</v>
      </c>
    </row>
    <row r="494" spans="1:31" hidden="1" x14ac:dyDescent="0.25">
      <c r="A494" t="s">
        <v>702</v>
      </c>
      <c r="B494" t="s">
        <v>703</v>
      </c>
      <c r="C494" s="9">
        <v>100</v>
      </c>
      <c r="D494">
        <v>0</v>
      </c>
      <c r="E494" t="s">
        <v>57</v>
      </c>
      <c r="F494" t="s">
        <v>59</v>
      </c>
      <c r="G494" t="s">
        <v>59</v>
      </c>
      <c r="H494" t="s">
        <v>97</v>
      </c>
      <c r="I494">
        <v>1</v>
      </c>
      <c r="J494">
        <v>0</v>
      </c>
      <c r="K494">
        <f t="shared" si="13"/>
        <v>2880</v>
      </c>
      <c r="L494" s="9">
        <f t="shared" si="16"/>
        <v>5</v>
      </c>
      <c r="M494" t="s">
        <v>35</v>
      </c>
      <c r="N494" s="9">
        <f t="shared" si="17"/>
        <v>5</v>
      </c>
      <c r="O494" t="s">
        <v>35</v>
      </c>
      <c r="P494" t="s">
        <v>693</v>
      </c>
      <c r="Q494">
        <v>60</v>
      </c>
      <c r="R494">
        <v>2040</v>
      </c>
      <c r="S494" s="9">
        <v>0</v>
      </c>
      <c r="T494">
        <v>0</v>
      </c>
      <c r="U494">
        <v>0</v>
      </c>
      <c r="V494">
        <v>0</v>
      </c>
      <c r="W494" t="s">
        <v>35</v>
      </c>
      <c r="X494" t="s">
        <v>35</v>
      </c>
      <c r="Y494" t="s">
        <v>35</v>
      </c>
      <c r="Z494" t="s">
        <v>35</v>
      </c>
      <c r="AA494" t="s">
        <v>35</v>
      </c>
      <c r="AB494" t="s">
        <v>35</v>
      </c>
      <c r="AC494" t="s">
        <v>35</v>
      </c>
      <c r="AD494" s="5">
        <v>0</v>
      </c>
      <c r="AE494" s="5">
        <v>0</v>
      </c>
    </row>
    <row r="495" spans="1:31" hidden="1" x14ac:dyDescent="0.25">
      <c r="A495" t="s">
        <v>704</v>
      </c>
      <c r="B495" t="s">
        <v>703</v>
      </c>
      <c r="C495" s="9">
        <v>300</v>
      </c>
      <c r="D495">
        <v>0</v>
      </c>
      <c r="E495" t="s">
        <v>57</v>
      </c>
      <c r="F495" t="s">
        <v>59</v>
      </c>
      <c r="G495" t="s">
        <v>59</v>
      </c>
      <c r="H495" t="s">
        <v>97</v>
      </c>
      <c r="I495">
        <v>1</v>
      </c>
      <c r="J495">
        <v>0</v>
      </c>
      <c r="K495">
        <f t="shared" si="13"/>
        <v>2880</v>
      </c>
      <c r="L495" s="9">
        <f t="shared" si="16"/>
        <v>15</v>
      </c>
      <c r="M495" t="s">
        <v>35</v>
      </c>
      <c r="N495" s="9">
        <f t="shared" si="17"/>
        <v>15</v>
      </c>
      <c r="O495" t="s">
        <v>35</v>
      </c>
      <c r="P495" t="s">
        <v>693</v>
      </c>
      <c r="Q495">
        <v>60</v>
      </c>
      <c r="R495">
        <v>2040</v>
      </c>
      <c r="S495" s="9">
        <v>0</v>
      </c>
      <c r="T495">
        <v>0</v>
      </c>
      <c r="U495">
        <v>0</v>
      </c>
      <c r="V495">
        <v>0</v>
      </c>
      <c r="W495" t="s">
        <v>35</v>
      </c>
      <c r="X495" t="s">
        <v>35</v>
      </c>
      <c r="Y495" t="s">
        <v>35</v>
      </c>
      <c r="Z495" t="s">
        <v>35</v>
      </c>
      <c r="AA495" t="s">
        <v>35</v>
      </c>
      <c r="AB495" t="s">
        <v>35</v>
      </c>
      <c r="AC495" t="s">
        <v>35</v>
      </c>
      <c r="AD495">
        <v>0</v>
      </c>
      <c r="AE495">
        <v>0</v>
      </c>
    </row>
    <row r="496" spans="1:31" hidden="1" x14ac:dyDescent="0.25">
      <c r="A496" t="s">
        <v>705</v>
      </c>
      <c r="B496" t="s">
        <v>703</v>
      </c>
      <c r="C496" s="9">
        <v>600</v>
      </c>
      <c r="D496">
        <v>0</v>
      </c>
      <c r="E496" t="s">
        <v>57</v>
      </c>
      <c r="F496" t="s">
        <v>59</v>
      </c>
      <c r="G496" t="s">
        <v>59</v>
      </c>
      <c r="H496" t="s">
        <v>97</v>
      </c>
      <c r="I496">
        <v>1</v>
      </c>
      <c r="J496">
        <v>0</v>
      </c>
      <c r="K496">
        <f t="shared" si="13"/>
        <v>2880</v>
      </c>
      <c r="L496" s="9">
        <f t="shared" si="16"/>
        <v>30</v>
      </c>
      <c r="M496" t="s">
        <v>35</v>
      </c>
      <c r="N496" s="9">
        <f t="shared" si="17"/>
        <v>30</v>
      </c>
      <c r="O496" t="s">
        <v>35</v>
      </c>
      <c r="P496" t="s">
        <v>693</v>
      </c>
      <c r="Q496">
        <v>60</v>
      </c>
      <c r="R496">
        <v>2040</v>
      </c>
      <c r="S496" s="9">
        <v>0</v>
      </c>
      <c r="T496">
        <v>0</v>
      </c>
      <c r="U496">
        <v>0</v>
      </c>
      <c r="V496">
        <v>0</v>
      </c>
      <c r="W496" t="s">
        <v>35</v>
      </c>
      <c r="X496" t="s">
        <v>35</v>
      </c>
      <c r="Y496" t="s">
        <v>35</v>
      </c>
      <c r="Z496" t="s">
        <v>35</v>
      </c>
      <c r="AA496" t="s">
        <v>35</v>
      </c>
      <c r="AB496" t="s">
        <v>35</v>
      </c>
      <c r="AC496" t="s">
        <v>35</v>
      </c>
      <c r="AD496">
        <v>0</v>
      </c>
      <c r="AE496">
        <v>0</v>
      </c>
    </row>
    <row r="497" spans="1:31" hidden="1" x14ac:dyDescent="0.25">
      <c r="A497" t="s">
        <v>706</v>
      </c>
      <c r="B497" t="s">
        <v>707</v>
      </c>
      <c r="C497" s="9">
        <v>100</v>
      </c>
      <c r="D497">
        <v>0</v>
      </c>
      <c r="E497" t="s">
        <v>57</v>
      </c>
      <c r="F497" t="s">
        <v>59</v>
      </c>
      <c r="G497" t="s">
        <v>59</v>
      </c>
      <c r="H497" t="s">
        <v>97</v>
      </c>
      <c r="I497">
        <v>1</v>
      </c>
      <c r="J497">
        <v>0</v>
      </c>
      <c r="K497">
        <f t="shared" si="13"/>
        <v>2880</v>
      </c>
      <c r="L497" s="9">
        <f t="shared" si="16"/>
        <v>5</v>
      </c>
      <c r="M497" t="s">
        <v>35</v>
      </c>
      <c r="N497" s="9">
        <f t="shared" si="17"/>
        <v>5</v>
      </c>
      <c r="O497" t="s">
        <v>35</v>
      </c>
      <c r="P497" t="s">
        <v>693</v>
      </c>
      <c r="Q497">
        <v>60</v>
      </c>
      <c r="R497">
        <v>2040</v>
      </c>
      <c r="S497" s="9">
        <v>0</v>
      </c>
      <c r="T497">
        <v>0</v>
      </c>
      <c r="U497">
        <v>0</v>
      </c>
      <c r="V497">
        <v>0</v>
      </c>
      <c r="W497" t="s">
        <v>35</v>
      </c>
      <c r="X497" t="s">
        <v>35</v>
      </c>
      <c r="Y497" t="s">
        <v>35</v>
      </c>
      <c r="Z497" t="s">
        <v>35</v>
      </c>
      <c r="AA497" t="s">
        <v>35</v>
      </c>
      <c r="AB497" t="s">
        <v>35</v>
      </c>
      <c r="AC497" t="s">
        <v>35</v>
      </c>
      <c r="AD497" s="5">
        <v>0</v>
      </c>
      <c r="AE497" s="5">
        <v>0</v>
      </c>
    </row>
    <row r="498" spans="1:31" hidden="1" x14ac:dyDescent="0.25">
      <c r="A498" t="s">
        <v>708</v>
      </c>
      <c r="B498" t="s">
        <v>707</v>
      </c>
      <c r="C498" s="9">
        <v>300</v>
      </c>
      <c r="D498">
        <v>0</v>
      </c>
      <c r="E498" t="s">
        <v>57</v>
      </c>
      <c r="F498" t="s">
        <v>59</v>
      </c>
      <c r="G498" t="s">
        <v>59</v>
      </c>
      <c r="H498" t="s">
        <v>97</v>
      </c>
      <c r="I498">
        <v>1</v>
      </c>
      <c r="J498">
        <v>0</v>
      </c>
      <c r="K498">
        <f t="shared" si="13"/>
        <v>2880</v>
      </c>
      <c r="L498" s="9">
        <f t="shared" si="16"/>
        <v>15</v>
      </c>
      <c r="M498" t="s">
        <v>35</v>
      </c>
      <c r="N498" s="9">
        <f t="shared" si="17"/>
        <v>15</v>
      </c>
      <c r="O498" t="s">
        <v>35</v>
      </c>
      <c r="P498" t="s">
        <v>693</v>
      </c>
      <c r="Q498">
        <v>60</v>
      </c>
      <c r="R498">
        <v>2040</v>
      </c>
      <c r="S498" s="9">
        <v>0</v>
      </c>
      <c r="T498">
        <v>0</v>
      </c>
      <c r="U498">
        <v>0</v>
      </c>
      <c r="V498">
        <v>0</v>
      </c>
      <c r="W498" t="s">
        <v>35</v>
      </c>
      <c r="X498" t="s">
        <v>35</v>
      </c>
      <c r="Y498" t="s">
        <v>35</v>
      </c>
      <c r="Z498" t="s">
        <v>35</v>
      </c>
      <c r="AA498" t="s">
        <v>35</v>
      </c>
      <c r="AB498" t="s">
        <v>35</v>
      </c>
      <c r="AC498" t="s">
        <v>35</v>
      </c>
      <c r="AD498">
        <v>0</v>
      </c>
      <c r="AE498">
        <v>0</v>
      </c>
    </row>
    <row r="499" spans="1:31" hidden="1" x14ac:dyDescent="0.25">
      <c r="A499" t="s">
        <v>709</v>
      </c>
      <c r="B499" t="s">
        <v>707</v>
      </c>
      <c r="C499" s="9">
        <v>600</v>
      </c>
      <c r="D499">
        <v>0</v>
      </c>
      <c r="E499" t="s">
        <v>57</v>
      </c>
      <c r="F499" t="s">
        <v>59</v>
      </c>
      <c r="G499" t="s">
        <v>59</v>
      </c>
      <c r="H499" t="s">
        <v>97</v>
      </c>
      <c r="I499">
        <v>1</v>
      </c>
      <c r="J499">
        <v>0</v>
      </c>
      <c r="K499">
        <f t="shared" si="13"/>
        <v>2880</v>
      </c>
      <c r="L499" s="9">
        <f t="shared" si="16"/>
        <v>30</v>
      </c>
      <c r="M499" t="s">
        <v>35</v>
      </c>
      <c r="N499" s="9">
        <f t="shared" si="17"/>
        <v>30</v>
      </c>
      <c r="O499" t="s">
        <v>35</v>
      </c>
      <c r="P499" t="s">
        <v>693</v>
      </c>
      <c r="Q499">
        <v>60</v>
      </c>
      <c r="R499">
        <v>2040</v>
      </c>
      <c r="S499" s="9">
        <v>0</v>
      </c>
      <c r="T499">
        <v>0</v>
      </c>
      <c r="U499">
        <v>0</v>
      </c>
      <c r="V499">
        <v>0</v>
      </c>
      <c r="W499" t="s">
        <v>35</v>
      </c>
      <c r="X499" t="s">
        <v>35</v>
      </c>
      <c r="Y499" t="s">
        <v>35</v>
      </c>
      <c r="Z499" t="s">
        <v>35</v>
      </c>
      <c r="AA499" t="s">
        <v>35</v>
      </c>
      <c r="AB499" t="s">
        <v>35</v>
      </c>
      <c r="AC499" t="s">
        <v>35</v>
      </c>
      <c r="AD499">
        <v>0</v>
      </c>
      <c r="AE499">
        <v>0</v>
      </c>
    </row>
    <row r="500" spans="1:31" hidden="1" x14ac:dyDescent="0.25">
      <c r="A500" t="s">
        <v>713</v>
      </c>
      <c r="B500" t="s">
        <v>731</v>
      </c>
      <c r="C500">
        <v>300</v>
      </c>
      <c r="D500">
        <v>0</v>
      </c>
      <c r="E500" t="s">
        <v>44</v>
      </c>
      <c r="G500" t="s">
        <v>33</v>
      </c>
      <c r="H500" t="s">
        <v>97</v>
      </c>
      <c r="I500" s="5">
        <v>1</v>
      </c>
      <c r="J500" s="5">
        <v>2.5</v>
      </c>
      <c r="K500" s="5">
        <v>0</v>
      </c>
      <c r="L500">
        <v>300</v>
      </c>
      <c r="M500" t="s">
        <v>35</v>
      </c>
      <c r="N500">
        <v>300</v>
      </c>
      <c r="O500" t="s">
        <v>35</v>
      </c>
      <c r="P500" s="5" t="s">
        <v>36</v>
      </c>
      <c r="Q500" s="5">
        <v>40</v>
      </c>
      <c r="R500" s="5">
        <v>2025</v>
      </c>
      <c r="S500" s="5">
        <v>0</v>
      </c>
      <c r="T500" s="5">
        <v>0</v>
      </c>
      <c r="U500" s="5">
        <v>0</v>
      </c>
      <c r="V500" s="5">
        <v>470</v>
      </c>
      <c r="W500" t="s">
        <v>35</v>
      </c>
      <c r="X500" t="s">
        <v>35</v>
      </c>
      <c r="Y500" t="s">
        <v>35</v>
      </c>
      <c r="Z500" t="s">
        <v>35</v>
      </c>
      <c r="AA500" t="s">
        <v>35</v>
      </c>
      <c r="AB500" t="s">
        <v>35</v>
      </c>
      <c r="AC500" t="s">
        <v>35</v>
      </c>
      <c r="AD500" s="5">
        <v>0</v>
      </c>
      <c r="AE500" s="5">
        <v>0</v>
      </c>
    </row>
    <row r="501" spans="1:31" hidden="1" x14ac:dyDescent="0.25">
      <c r="A501" t="s">
        <v>714</v>
      </c>
      <c r="B501" t="s">
        <v>731</v>
      </c>
      <c r="C501">
        <v>200</v>
      </c>
      <c r="D501">
        <v>0</v>
      </c>
      <c r="E501" t="s">
        <v>44</v>
      </c>
      <c r="G501" t="s">
        <v>33</v>
      </c>
      <c r="H501" t="s">
        <v>97</v>
      </c>
      <c r="I501" s="5">
        <v>1</v>
      </c>
      <c r="J501" s="5">
        <v>2.5</v>
      </c>
      <c r="K501" s="5">
        <v>0</v>
      </c>
      <c r="L501">
        <v>200</v>
      </c>
      <c r="M501" t="s">
        <v>35</v>
      </c>
      <c r="N501">
        <v>200</v>
      </c>
      <c r="O501" t="s">
        <v>35</v>
      </c>
      <c r="P501" s="5" t="s">
        <v>36</v>
      </c>
      <c r="Q501" s="5">
        <v>40</v>
      </c>
      <c r="R501" s="5">
        <v>2025</v>
      </c>
      <c r="S501" s="5">
        <v>0</v>
      </c>
      <c r="T501" s="5">
        <v>0</v>
      </c>
      <c r="U501" s="5">
        <v>0</v>
      </c>
      <c r="V501" s="5">
        <v>470</v>
      </c>
      <c r="W501" t="s">
        <v>35</v>
      </c>
      <c r="X501" t="s">
        <v>35</v>
      </c>
      <c r="Y501" t="s">
        <v>35</v>
      </c>
      <c r="Z501" t="s">
        <v>35</v>
      </c>
      <c r="AA501" t="s">
        <v>35</v>
      </c>
      <c r="AB501" t="s">
        <v>35</v>
      </c>
      <c r="AC501" t="s">
        <v>35</v>
      </c>
      <c r="AD501" s="5">
        <v>0</v>
      </c>
      <c r="AE501" s="5">
        <v>0</v>
      </c>
    </row>
    <row r="502" spans="1:31" hidden="1" x14ac:dyDescent="0.25">
      <c r="A502" t="s">
        <v>715</v>
      </c>
      <c r="B502" t="s">
        <v>731</v>
      </c>
      <c r="C502">
        <v>200</v>
      </c>
      <c r="D502">
        <v>0</v>
      </c>
      <c r="E502" t="s">
        <v>44</v>
      </c>
      <c r="G502" t="s">
        <v>33</v>
      </c>
      <c r="H502" t="s">
        <v>97</v>
      </c>
      <c r="I502" s="5">
        <v>1</v>
      </c>
      <c r="J502" s="5">
        <v>2.5</v>
      </c>
      <c r="K502" s="5">
        <v>0</v>
      </c>
      <c r="L502">
        <v>200</v>
      </c>
      <c r="M502" t="s">
        <v>35</v>
      </c>
      <c r="N502">
        <v>200</v>
      </c>
      <c r="O502" t="s">
        <v>35</v>
      </c>
      <c r="P502" s="5" t="s">
        <v>36</v>
      </c>
      <c r="Q502" s="5">
        <v>40</v>
      </c>
      <c r="R502" s="5">
        <v>2025</v>
      </c>
      <c r="S502" s="5">
        <v>0</v>
      </c>
      <c r="T502" s="5">
        <v>0</v>
      </c>
      <c r="U502" s="5">
        <v>0</v>
      </c>
      <c r="V502" s="5">
        <v>470</v>
      </c>
      <c r="W502" t="s">
        <v>35</v>
      </c>
      <c r="X502" t="s">
        <v>35</v>
      </c>
      <c r="Y502" t="s">
        <v>35</v>
      </c>
      <c r="Z502" t="s">
        <v>35</v>
      </c>
      <c r="AA502" t="s">
        <v>35</v>
      </c>
      <c r="AB502" t="s">
        <v>35</v>
      </c>
      <c r="AC502" t="s">
        <v>35</v>
      </c>
      <c r="AD502" s="5">
        <v>0</v>
      </c>
      <c r="AE502" s="5">
        <v>0</v>
      </c>
    </row>
    <row r="503" spans="1:31" hidden="1" x14ac:dyDescent="0.25">
      <c r="A503" t="s">
        <v>716</v>
      </c>
      <c r="B503" t="s">
        <v>731</v>
      </c>
      <c r="C503">
        <v>400</v>
      </c>
      <c r="D503">
        <v>0</v>
      </c>
      <c r="E503" t="s">
        <v>44</v>
      </c>
      <c r="G503" t="s">
        <v>33</v>
      </c>
      <c r="H503" t="s">
        <v>97</v>
      </c>
      <c r="I503" s="5">
        <v>1</v>
      </c>
      <c r="J503" s="5">
        <v>2.5</v>
      </c>
      <c r="K503" s="5">
        <v>0</v>
      </c>
      <c r="L503">
        <v>400</v>
      </c>
      <c r="M503" t="s">
        <v>35</v>
      </c>
      <c r="N503">
        <v>400</v>
      </c>
      <c r="O503" t="s">
        <v>35</v>
      </c>
      <c r="P503" s="5" t="s">
        <v>36</v>
      </c>
      <c r="Q503" s="5">
        <v>40</v>
      </c>
      <c r="R503" s="5">
        <v>2030</v>
      </c>
      <c r="S503" s="5">
        <v>0</v>
      </c>
      <c r="T503" s="5">
        <v>0</v>
      </c>
      <c r="U503" s="5">
        <v>0</v>
      </c>
      <c r="V503" s="5">
        <v>350</v>
      </c>
      <c r="W503" t="s">
        <v>35</v>
      </c>
      <c r="X503" t="s">
        <v>35</v>
      </c>
      <c r="Y503" t="s">
        <v>35</v>
      </c>
      <c r="Z503" t="s">
        <v>35</v>
      </c>
      <c r="AA503" t="s">
        <v>35</v>
      </c>
      <c r="AB503" t="s">
        <v>35</v>
      </c>
      <c r="AC503" t="s">
        <v>35</v>
      </c>
      <c r="AD503" s="5">
        <v>0</v>
      </c>
      <c r="AE503" s="5">
        <v>0</v>
      </c>
    </row>
    <row r="504" spans="1:31" hidden="1" x14ac:dyDescent="0.25">
      <c r="A504" t="s">
        <v>717</v>
      </c>
      <c r="B504" t="s">
        <v>731</v>
      </c>
      <c r="C504">
        <v>400</v>
      </c>
      <c r="D504">
        <v>0</v>
      </c>
      <c r="E504" t="s">
        <v>44</v>
      </c>
      <c r="G504" t="s">
        <v>33</v>
      </c>
      <c r="H504" t="s">
        <v>97</v>
      </c>
      <c r="I504" s="5">
        <v>1</v>
      </c>
      <c r="J504" s="5">
        <v>2.5</v>
      </c>
      <c r="K504" s="5">
        <v>0</v>
      </c>
      <c r="L504">
        <v>400</v>
      </c>
      <c r="M504" t="s">
        <v>35</v>
      </c>
      <c r="N504">
        <v>400</v>
      </c>
      <c r="O504" t="s">
        <v>35</v>
      </c>
      <c r="P504" s="5" t="s">
        <v>36</v>
      </c>
      <c r="Q504" s="5">
        <v>40</v>
      </c>
      <c r="R504" s="5">
        <v>2030</v>
      </c>
      <c r="S504" s="5">
        <v>0</v>
      </c>
      <c r="T504" s="5">
        <v>0</v>
      </c>
      <c r="U504" s="5">
        <v>0</v>
      </c>
      <c r="V504" s="5">
        <v>350</v>
      </c>
      <c r="W504" t="s">
        <v>35</v>
      </c>
      <c r="X504" t="s">
        <v>35</v>
      </c>
      <c r="Y504" t="s">
        <v>35</v>
      </c>
      <c r="Z504" t="s">
        <v>35</v>
      </c>
      <c r="AA504" t="s">
        <v>35</v>
      </c>
      <c r="AB504" t="s">
        <v>35</v>
      </c>
      <c r="AC504" t="s">
        <v>35</v>
      </c>
      <c r="AD504" s="5">
        <v>0</v>
      </c>
      <c r="AE504" s="5">
        <v>0</v>
      </c>
    </row>
    <row r="505" spans="1:31" hidden="1" x14ac:dyDescent="0.25">
      <c r="A505" t="s">
        <v>718</v>
      </c>
      <c r="B505" t="s">
        <v>731</v>
      </c>
      <c r="C505">
        <v>400</v>
      </c>
      <c r="D505">
        <v>0</v>
      </c>
      <c r="E505" t="s">
        <v>44</v>
      </c>
      <c r="G505" t="s">
        <v>33</v>
      </c>
      <c r="H505" t="s">
        <v>97</v>
      </c>
      <c r="I505" s="5">
        <v>1</v>
      </c>
      <c r="J505" s="5">
        <v>2.5</v>
      </c>
      <c r="K505" s="5">
        <v>0</v>
      </c>
      <c r="L505">
        <v>400</v>
      </c>
      <c r="M505" t="s">
        <v>35</v>
      </c>
      <c r="N505">
        <v>400</v>
      </c>
      <c r="O505" t="s">
        <v>35</v>
      </c>
      <c r="P505" s="5" t="s">
        <v>36</v>
      </c>
      <c r="Q505" s="5">
        <v>40</v>
      </c>
      <c r="R505" s="5">
        <v>2030</v>
      </c>
      <c r="S505" s="5">
        <v>0</v>
      </c>
      <c r="T505" s="5">
        <v>0</v>
      </c>
      <c r="U505" s="5">
        <v>0</v>
      </c>
      <c r="V505" s="5">
        <v>350</v>
      </c>
      <c r="W505" t="s">
        <v>35</v>
      </c>
      <c r="X505" t="s">
        <v>35</v>
      </c>
      <c r="Y505" t="s">
        <v>35</v>
      </c>
      <c r="Z505" t="s">
        <v>35</v>
      </c>
      <c r="AA505" t="s">
        <v>35</v>
      </c>
      <c r="AB505" t="s">
        <v>35</v>
      </c>
      <c r="AC505" t="s">
        <v>35</v>
      </c>
      <c r="AD505" s="5">
        <v>0</v>
      </c>
      <c r="AE505" s="5">
        <v>0</v>
      </c>
    </row>
    <row r="506" spans="1:31" hidden="1" x14ac:dyDescent="0.25">
      <c r="A506" t="s">
        <v>719</v>
      </c>
      <c r="B506" t="s">
        <v>731</v>
      </c>
      <c r="C506">
        <v>500</v>
      </c>
      <c r="D506">
        <v>0</v>
      </c>
      <c r="E506" t="s">
        <v>44</v>
      </c>
      <c r="G506" t="s">
        <v>33</v>
      </c>
      <c r="H506" t="s">
        <v>97</v>
      </c>
      <c r="I506" s="5">
        <v>1</v>
      </c>
      <c r="J506" s="5">
        <v>2.5</v>
      </c>
      <c r="K506" s="5">
        <v>0</v>
      </c>
      <c r="L506">
        <v>500</v>
      </c>
      <c r="M506" t="s">
        <v>35</v>
      </c>
      <c r="N506">
        <v>500</v>
      </c>
      <c r="O506" t="s">
        <v>35</v>
      </c>
      <c r="P506" s="5" t="s">
        <v>36</v>
      </c>
      <c r="Q506" s="5">
        <v>40</v>
      </c>
      <c r="R506" s="5">
        <v>2035</v>
      </c>
      <c r="S506" s="5">
        <v>0</v>
      </c>
      <c r="T506" s="5">
        <v>0</v>
      </c>
      <c r="U506" s="5">
        <v>0</v>
      </c>
      <c r="V506" s="5">
        <v>290</v>
      </c>
      <c r="W506" t="s">
        <v>35</v>
      </c>
      <c r="X506" t="s">
        <v>35</v>
      </c>
      <c r="Y506" t="s">
        <v>35</v>
      </c>
      <c r="Z506" t="s">
        <v>35</v>
      </c>
      <c r="AA506" t="s">
        <v>35</v>
      </c>
      <c r="AB506" t="s">
        <v>35</v>
      </c>
      <c r="AC506" t="s">
        <v>35</v>
      </c>
      <c r="AD506" s="5">
        <v>0</v>
      </c>
      <c r="AE506" s="5">
        <v>0</v>
      </c>
    </row>
    <row r="507" spans="1:31" hidden="1" x14ac:dyDescent="0.25">
      <c r="A507" t="s">
        <v>720</v>
      </c>
      <c r="B507" t="s">
        <v>731</v>
      </c>
      <c r="C507">
        <v>650</v>
      </c>
      <c r="D507">
        <v>0</v>
      </c>
      <c r="E507" t="s">
        <v>44</v>
      </c>
      <c r="G507" t="s">
        <v>33</v>
      </c>
      <c r="H507" t="s">
        <v>97</v>
      </c>
      <c r="I507" s="5">
        <v>1</v>
      </c>
      <c r="J507" s="5">
        <v>2.5</v>
      </c>
      <c r="K507" s="5">
        <v>0</v>
      </c>
      <c r="L507">
        <v>650</v>
      </c>
      <c r="M507" t="s">
        <v>35</v>
      </c>
      <c r="N507">
        <v>650</v>
      </c>
      <c r="O507" t="s">
        <v>35</v>
      </c>
      <c r="P507" s="5" t="s">
        <v>36</v>
      </c>
      <c r="Q507" s="5">
        <v>40</v>
      </c>
      <c r="R507" s="5">
        <v>2035</v>
      </c>
      <c r="S507" s="5">
        <v>0</v>
      </c>
      <c r="T507" s="5">
        <v>0</v>
      </c>
      <c r="U507" s="5">
        <v>0</v>
      </c>
      <c r="V507" s="5">
        <v>290</v>
      </c>
      <c r="W507" t="s">
        <v>35</v>
      </c>
      <c r="X507" t="s">
        <v>35</v>
      </c>
      <c r="Y507" t="s">
        <v>35</v>
      </c>
      <c r="Z507" t="s">
        <v>35</v>
      </c>
      <c r="AA507" t="s">
        <v>35</v>
      </c>
      <c r="AB507" t="s">
        <v>35</v>
      </c>
      <c r="AC507" t="s">
        <v>35</v>
      </c>
      <c r="AD507" s="5">
        <v>0</v>
      </c>
      <c r="AE507" s="5">
        <v>0</v>
      </c>
    </row>
    <row r="508" spans="1:31" hidden="1" x14ac:dyDescent="0.25">
      <c r="A508" t="s">
        <v>721</v>
      </c>
      <c r="B508" t="s">
        <v>731</v>
      </c>
      <c r="C508">
        <v>750</v>
      </c>
      <c r="D508">
        <v>0</v>
      </c>
      <c r="E508" t="s">
        <v>44</v>
      </c>
      <c r="G508" t="s">
        <v>33</v>
      </c>
      <c r="H508" t="s">
        <v>97</v>
      </c>
      <c r="I508" s="5">
        <v>1</v>
      </c>
      <c r="J508" s="5">
        <v>2.5</v>
      </c>
      <c r="K508" s="5">
        <v>0</v>
      </c>
      <c r="L508">
        <v>750</v>
      </c>
      <c r="M508" t="s">
        <v>35</v>
      </c>
      <c r="N508">
        <v>750</v>
      </c>
      <c r="O508" t="s">
        <v>35</v>
      </c>
      <c r="P508" s="5" t="s">
        <v>36</v>
      </c>
      <c r="Q508" s="5">
        <v>40</v>
      </c>
      <c r="R508" s="5">
        <v>2035</v>
      </c>
      <c r="S508" s="5">
        <v>0</v>
      </c>
      <c r="T508" s="5">
        <v>0</v>
      </c>
      <c r="U508" s="5">
        <v>0</v>
      </c>
      <c r="V508" s="5">
        <v>290</v>
      </c>
      <c r="W508" t="s">
        <v>35</v>
      </c>
      <c r="X508" t="s">
        <v>35</v>
      </c>
      <c r="Y508" t="s">
        <v>35</v>
      </c>
      <c r="Z508" t="s">
        <v>35</v>
      </c>
      <c r="AA508" t="s">
        <v>35</v>
      </c>
      <c r="AB508" t="s">
        <v>35</v>
      </c>
      <c r="AC508" t="s">
        <v>35</v>
      </c>
      <c r="AD508" s="5">
        <v>0</v>
      </c>
      <c r="AE508" s="5">
        <v>0</v>
      </c>
    </row>
    <row r="509" spans="1:31" hidden="1" x14ac:dyDescent="0.25">
      <c r="A509" t="s">
        <v>722</v>
      </c>
      <c r="B509" t="s">
        <v>731</v>
      </c>
      <c r="C509">
        <v>600</v>
      </c>
      <c r="D509">
        <v>0</v>
      </c>
      <c r="E509" t="s">
        <v>44</v>
      </c>
      <c r="G509" t="s">
        <v>33</v>
      </c>
      <c r="H509" t="s">
        <v>97</v>
      </c>
      <c r="I509" s="5">
        <v>1</v>
      </c>
      <c r="J509" s="5">
        <v>2.5</v>
      </c>
      <c r="K509" s="5">
        <v>0</v>
      </c>
      <c r="L509">
        <v>600</v>
      </c>
      <c r="M509" t="s">
        <v>35</v>
      </c>
      <c r="N509">
        <v>600</v>
      </c>
      <c r="O509" t="s">
        <v>35</v>
      </c>
      <c r="P509" s="5" t="s">
        <v>36</v>
      </c>
      <c r="Q509" s="5">
        <v>40</v>
      </c>
      <c r="R509" s="5">
        <v>2040</v>
      </c>
      <c r="S509" s="5">
        <v>0</v>
      </c>
      <c r="T509" s="5">
        <v>0</v>
      </c>
      <c r="U509" s="5">
        <v>0</v>
      </c>
      <c r="V509" s="5">
        <v>260</v>
      </c>
      <c r="W509" t="s">
        <v>35</v>
      </c>
      <c r="X509" t="s">
        <v>35</v>
      </c>
      <c r="Y509" t="s">
        <v>35</v>
      </c>
      <c r="Z509" t="s">
        <v>35</v>
      </c>
      <c r="AA509" t="s">
        <v>35</v>
      </c>
      <c r="AB509" t="s">
        <v>35</v>
      </c>
      <c r="AC509" t="s">
        <v>35</v>
      </c>
      <c r="AD509" s="5">
        <v>0</v>
      </c>
      <c r="AE509" s="5">
        <v>0</v>
      </c>
    </row>
    <row r="510" spans="1:31" hidden="1" x14ac:dyDescent="0.25">
      <c r="A510" t="s">
        <v>723</v>
      </c>
      <c r="B510" t="s">
        <v>731</v>
      </c>
      <c r="C510">
        <v>1000</v>
      </c>
      <c r="D510">
        <v>0</v>
      </c>
      <c r="E510" t="s">
        <v>44</v>
      </c>
      <c r="G510" t="s">
        <v>33</v>
      </c>
      <c r="H510" t="s">
        <v>97</v>
      </c>
      <c r="I510" s="5">
        <v>1</v>
      </c>
      <c r="J510" s="5">
        <v>2.5</v>
      </c>
      <c r="K510" s="5">
        <v>0</v>
      </c>
      <c r="L510">
        <v>1000</v>
      </c>
      <c r="M510" t="s">
        <v>35</v>
      </c>
      <c r="N510">
        <v>1000</v>
      </c>
      <c r="O510" t="s">
        <v>35</v>
      </c>
      <c r="P510" s="5" t="s">
        <v>36</v>
      </c>
      <c r="Q510" s="5">
        <v>40</v>
      </c>
      <c r="R510" s="5">
        <v>2040</v>
      </c>
      <c r="S510" s="5">
        <v>0</v>
      </c>
      <c r="T510" s="5">
        <v>0</v>
      </c>
      <c r="U510" s="5">
        <v>0</v>
      </c>
      <c r="V510" s="5">
        <v>260</v>
      </c>
      <c r="W510" t="s">
        <v>35</v>
      </c>
      <c r="X510" t="s">
        <v>35</v>
      </c>
      <c r="Y510" t="s">
        <v>35</v>
      </c>
      <c r="Z510" t="s">
        <v>35</v>
      </c>
      <c r="AA510" t="s">
        <v>35</v>
      </c>
      <c r="AB510" t="s">
        <v>35</v>
      </c>
      <c r="AC510" t="s">
        <v>35</v>
      </c>
      <c r="AD510" s="5">
        <v>0</v>
      </c>
      <c r="AE510" s="5">
        <v>0</v>
      </c>
    </row>
    <row r="511" spans="1:31" hidden="1" x14ac:dyDescent="0.25">
      <c r="A511" t="s">
        <v>724</v>
      </c>
      <c r="B511" t="s">
        <v>731</v>
      </c>
      <c r="C511">
        <v>1300</v>
      </c>
      <c r="D511">
        <v>0</v>
      </c>
      <c r="E511" t="s">
        <v>44</v>
      </c>
      <c r="G511" t="s">
        <v>33</v>
      </c>
      <c r="H511" t="s">
        <v>97</v>
      </c>
      <c r="I511" s="5">
        <v>1</v>
      </c>
      <c r="J511" s="5">
        <v>2.5</v>
      </c>
      <c r="K511" s="5">
        <v>0</v>
      </c>
      <c r="L511">
        <v>1300</v>
      </c>
      <c r="M511" t="s">
        <v>35</v>
      </c>
      <c r="N511">
        <v>1300</v>
      </c>
      <c r="O511" t="s">
        <v>35</v>
      </c>
      <c r="P511" s="5" t="s">
        <v>36</v>
      </c>
      <c r="Q511" s="5">
        <v>40</v>
      </c>
      <c r="R511" s="5">
        <v>2040</v>
      </c>
      <c r="S511" s="5">
        <v>0</v>
      </c>
      <c r="T511" s="5">
        <v>0</v>
      </c>
      <c r="U511" s="5">
        <v>0</v>
      </c>
      <c r="V511" s="5">
        <v>260</v>
      </c>
      <c r="W511" t="s">
        <v>35</v>
      </c>
      <c r="X511" t="s">
        <v>35</v>
      </c>
      <c r="Y511" t="s">
        <v>35</v>
      </c>
      <c r="Z511" t="s">
        <v>35</v>
      </c>
      <c r="AA511" t="s">
        <v>35</v>
      </c>
      <c r="AB511" t="s">
        <v>35</v>
      </c>
      <c r="AC511" t="s">
        <v>35</v>
      </c>
      <c r="AD511" s="5">
        <v>0</v>
      </c>
      <c r="AE511" s="5">
        <v>0</v>
      </c>
    </row>
    <row r="512" spans="1:31" hidden="1" x14ac:dyDescent="0.25">
      <c r="A512" t="s">
        <v>725</v>
      </c>
      <c r="B512" t="s">
        <v>731</v>
      </c>
      <c r="C512">
        <v>700</v>
      </c>
      <c r="D512">
        <v>0</v>
      </c>
      <c r="E512" t="s">
        <v>44</v>
      </c>
      <c r="G512" t="s">
        <v>33</v>
      </c>
      <c r="H512" t="s">
        <v>97</v>
      </c>
      <c r="I512" s="5">
        <v>1</v>
      </c>
      <c r="J512" s="5">
        <v>2.5</v>
      </c>
      <c r="K512" s="5">
        <v>0</v>
      </c>
      <c r="L512">
        <v>700</v>
      </c>
      <c r="M512" t="s">
        <v>35</v>
      </c>
      <c r="N512">
        <v>700</v>
      </c>
      <c r="O512" t="s">
        <v>35</v>
      </c>
      <c r="P512" s="5" t="s">
        <v>36</v>
      </c>
      <c r="Q512" s="5">
        <v>40</v>
      </c>
      <c r="R512" s="5">
        <v>2045</v>
      </c>
      <c r="S512" s="5">
        <v>0</v>
      </c>
      <c r="T512" s="5">
        <v>0</v>
      </c>
      <c r="U512" s="5">
        <v>0</v>
      </c>
      <c r="V512" s="5">
        <v>240</v>
      </c>
      <c r="W512" t="s">
        <v>35</v>
      </c>
      <c r="X512" t="s">
        <v>35</v>
      </c>
      <c r="Y512" t="s">
        <v>35</v>
      </c>
      <c r="Z512" t="s">
        <v>35</v>
      </c>
      <c r="AA512" t="s">
        <v>35</v>
      </c>
      <c r="AB512" t="s">
        <v>35</v>
      </c>
      <c r="AC512" t="s">
        <v>35</v>
      </c>
      <c r="AD512" s="5">
        <v>0</v>
      </c>
      <c r="AE512" s="5">
        <v>0</v>
      </c>
    </row>
    <row r="513" spans="1:31" hidden="1" x14ac:dyDescent="0.25">
      <c r="A513" t="s">
        <v>726</v>
      </c>
      <c r="B513" t="s">
        <v>731</v>
      </c>
      <c r="C513">
        <v>1100</v>
      </c>
      <c r="D513">
        <v>0</v>
      </c>
      <c r="E513" t="s">
        <v>44</v>
      </c>
      <c r="G513" t="s">
        <v>33</v>
      </c>
      <c r="H513" t="s">
        <v>97</v>
      </c>
      <c r="I513" s="5">
        <v>1</v>
      </c>
      <c r="J513" s="5">
        <v>2.5</v>
      </c>
      <c r="K513" s="5">
        <v>0</v>
      </c>
      <c r="L513">
        <v>1100</v>
      </c>
      <c r="M513" t="s">
        <v>35</v>
      </c>
      <c r="N513">
        <v>1100</v>
      </c>
      <c r="O513" t="s">
        <v>35</v>
      </c>
      <c r="P513" s="5" t="s">
        <v>36</v>
      </c>
      <c r="Q513" s="5">
        <v>40</v>
      </c>
      <c r="R513" s="5">
        <v>2045</v>
      </c>
      <c r="S513" s="5">
        <v>0</v>
      </c>
      <c r="T513" s="5">
        <v>0</v>
      </c>
      <c r="U513" s="5">
        <v>0</v>
      </c>
      <c r="V513" s="5">
        <v>240</v>
      </c>
      <c r="W513" t="s">
        <v>35</v>
      </c>
      <c r="X513" t="s">
        <v>35</v>
      </c>
      <c r="Y513" t="s">
        <v>35</v>
      </c>
      <c r="Z513" t="s">
        <v>35</v>
      </c>
      <c r="AA513" t="s">
        <v>35</v>
      </c>
      <c r="AB513" t="s">
        <v>35</v>
      </c>
      <c r="AC513" t="s">
        <v>35</v>
      </c>
      <c r="AD513" s="5">
        <v>0</v>
      </c>
      <c r="AE513" s="5">
        <v>0</v>
      </c>
    </row>
    <row r="514" spans="1:31" hidden="1" x14ac:dyDescent="0.25">
      <c r="A514" t="s">
        <v>727</v>
      </c>
      <c r="B514" t="s">
        <v>731</v>
      </c>
      <c r="C514">
        <v>2000</v>
      </c>
      <c r="D514">
        <v>0</v>
      </c>
      <c r="E514" t="s">
        <v>44</v>
      </c>
      <c r="G514" t="s">
        <v>33</v>
      </c>
      <c r="H514" t="s">
        <v>97</v>
      </c>
      <c r="I514" s="5">
        <v>1</v>
      </c>
      <c r="J514" s="5">
        <v>2.5</v>
      </c>
      <c r="K514" s="5">
        <v>0</v>
      </c>
      <c r="L514">
        <v>2000</v>
      </c>
      <c r="M514" t="s">
        <v>35</v>
      </c>
      <c r="N514">
        <v>2000</v>
      </c>
      <c r="O514" t="s">
        <v>35</v>
      </c>
      <c r="P514" s="5" t="s">
        <v>36</v>
      </c>
      <c r="Q514" s="5">
        <v>40</v>
      </c>
      <c r="R514" s="5">
        <v>2045</v>
      </c>
      <c r="S514" s="5">
        <v>0</v>
      </c>
      <c r="T514" s="5">
        <v>0</v>
      </c>
      <c r="U514" s="5">
        <v>0</v>
      </c>
      <c r="V514" s="5">
        <v>240</v>
      </c>
      <c r="W514" t="s">
        <v>35</v>
      </c>
      <c r="X514" t="s">
        <v>35</v>
      </c>
      <c r="Y514" t="s">
        <v>35</v>
      </c>
      <c r="Z514" t="s">
        <v>35</v>
      </c>
      <c r="AA514" t="s">
        <v>35</v>
      </c>
      <c r="AB514" t="s">
        <v>35</v>
      </c>
      <c r="AC514" t="s">
        <v>35</v>
      </c>
      <c r="AD514" s="5">
        <v>0</v>
      </c>
      <c r="AE514" s="5">
        <v>0</v>
      </c>
    </row>
    <row r="515" spans="1:31" hidden="1" x14ac:dyDescent="0.25">
      <c r="A515" t="s">
        <v>728</v>
      </c>
      <c r="B515" t="s">
        <v>731</v>
      </c>
      <c r="C515">
        <v>800</v>
      </c>
      <c r="D515">
        <v>0</v>
      </c>
      <c r="E515" t="s">
        <v>44</v>
      </c>
      <c r="G515" t="s">
        <v>33</v>
      </c>
      <c r="H515" t="s">
        <v>97</v>
      </c>
      <c r="I515" s="5">
        <v>1</v>
      </c>
      <c r="J515" s="5">
        <v>2.5</v>
      </c>
      <c r="K515" s="5">
        <v>0</v>
      </c>
      <c r="L515">
        <v>800</v>
      </c>
      <c r="M515" t="s">
        <v>35</v>
      </c>
      <c r="N515">
        <v>800</v>
      </c>
      <c r="O515" t="s">
        <v>35</v>
      </c>
      <c r="P515" s="5" t="s">
        <v>36</v>
      </c>
      <c r="Q515" s="5">
        <v>40</v>
      </c>
      <c r="R515" s="5">
        <v>2050</v>
      </c>
      <c r="S515" s="5">
        <v>0</v>
      </c>
      <c r="T515" s="5">
        <v>0</v>
      </c>
      <c r="U515" s="5">
        <v>0</v>
      </c>
      <c r="V515" s="5">
        <v>230</v>
      </c>
      <c r="W515" t="s">
        <v>35</v>
      </c>
      <c r="X515" t="s">
        <v>35</v>
      </c>
      <c r="Y515" t="s">
        <v>35</v>
      </c>
      <c r="Z515" t="s">
        <v>35</v>
      </c>
      <c r="AA515" t="s">
        <v>35</v>
      </c>
      <c r="AB515" t="s">
        <v>35</v>
      </c>
      <c r="AC515" t="s">
        <v>35</v>
      </c>
      <c r="AD515" s="5">
        <v>0</v>
      </c>
      <c r="AE515" s="5">
        <v>0</v>
      </c>
    </row>
    <row r="516" spans="1:31" hidden="1" x14ac:dyDescent="0.25">
      <c r="A516" t="s">
        <v>729</v>
      </c>
      <c r="B516" t="s">
        <v>731</v>
      </c>
      <c r="C516">
        <v>1200</v>
      </c>
      <c r="D516">
        <v>0</v>
      </c>
      <c r="E516" t="s">
        <v>44</v>
      </c>
      <c r="G516" t="s">
        <v>33</v>
      </c>
      <c r="H516" t="s">
        <v>97</v>
      </c>
      <c r="I516" s="5">
        <v>1</v>
      </c>
      <c r="J516" s="5">
        <v>2.5</v>
      </c>
      <c r="K516" s="5">
        <v>0</v>
      </c>
      <c r="L516">
        <v>1200</v>
      </c>
      <c r="M516" t="s">
        <v>35</v>
      </c>
      <c r="N516">
        <v>1200</v>
      </c>
      <c r="O516" t="s">
        <v>35</v>
      </c>
      <c r="P516" s="5" t="s">
        <v>36</v>
      </c>
      <c r="Q516" s="5">
        <v>40</v>
      </c>
      <c r="R516" s="5">
        <v>2050</v>
      </c>
      <c r="S516" s="5">
        <v>0</v>
      </c>
      <c r="T516" s="5">
        <v>0</v>
      </c>
      <c r="U516" s="5">
        <v>0</v>
      </c>
      <c r="V516" s="5">
        <v>230</v>
      </c>
      <c r="W516" t="s">
        <v>35</v>
      </c>
      <c r="X516" t="s">
        <v>35</v>
      </c>
      <c r="Y516" t="s">
        <v>35</v>
      </c>
      <c r="Z516" t="s">
        <v>35</v>
      </c>
      <c r="AA516" t="s">
        <v>35</v>
      </c>
      <c r="AB516" t="s">
        <v>35</v>
      </c>
      <c r="AC516" t="s">
        <v>35</v>
      </c>
      <c r="AD516" s="5">
        <v>0</v>
      </c>
      <c r="AE516" s="5">
        <v>0</v>
      </c>
    </row>
    <row r="517" spans="1:31" hidden="1" x14ac:dyDescent="0.25">
      <c r="A517" t="s">
        <v>730</v>
      </c>
      <c r="B517" t="s">
        <v>731</v>
      </c>
      <c r="C517">
        <v>2200</v>
      </c>
      <c r="D517">
        <v>0</v>
      </c>
      <c r="E517" t="s">
        <v>44</v>
      </c>
      <c r="G517" t="s">
        <v>33</v>
      </c>
      <c r="H517" t="s">
        <v>97</v>
      </c>
      <c r="I517" s="5">
        <v>1</v>
      </c>
      <c r="J517" s="5">
        <v>2.5</v>
      </c>
      <c r="K517" s="5">
        <v>0</v>
      </c>
      <c r="L517">
        <v>2200</v>
      </c>
      <c r="M517" t="s">
        <v>35</v>
      </c>
      <c r="N517">
        <v>2200</v>
      </c>
      <c r="O517" t="s">
        <v>35</v>
      </c>
      <c r="P517" s="5" t="s">
        <v>36</v>
      </c>
      <c r="Q517" s="5">
        <v>40</v>
      </c>
      <c r="R517" s="5">
        <v>2050</v>
      </c>
      <c r="S517" s="5">
        <v>0</v>
      </c>
      <c r="T517" s="5">
        <v>0</v>
      </c>
      <c r="U517" s="5">
        <v>0</v>
      </c>
      <c r="V517" s="5">
        <v>230</v>
      </c>
      <c r="W517" t="s">
        <v>35</v>
      </c>
      <c r="X517" t="s">
        <v>35</v>
      </c>
      <c r="Y517" t="s">
        <v>35</v>
      </c>
      <c r="Z517" t="s">
        <v>35</v>
      </c>
      <c r="AA517" t="s">
        <v>35</v>
      </c>
      <c r="AB517" t="s">
        <v>35</v>
      </c>
      <c r="AC517" t="s">
        <v>35</v>
      </c>
      <c r="AD517" s="5">
        <v>0</v>
      </c>
      <c r="AE517" s="5">
        <v>0</v>
      </c>
    </row>
  </sheetData>
  <autoFilter ref="A1:AE517" xr:uid="{00000000-0009-0000-0000-000000000000}">
    <filterColumn colId="4">
      <filters>
        <filter val="hydr"/>
      </filters>
    </filterColumn>
    <filterColumn colId="6">
      <filters>
        <filter val="GEN"/>
      </filters>
    </filterColumn>
  </autoFilter>
  <conditionalFormatting sqref="A1:A1048576">
    <cfRule type="duplicateValues" dxfId="99" priority="108"/>
    <cfRule type="duplicateValues" dxfId="98" priority="107"/>
  </conditionalFormatting>
  <conditionalFormatting sqref="AC11">
    <cfRule type="duplicateValues" dxfId="1" priority="106"/>
    <cfRule type="duplicateValues" dxfId="0" priority="105"/>
  </conditionalFormatting>
  <conditionalFormatting sqref="AC12">
    <cfRule type="duplicateValues" dxfId="97" priority="104"/>
    <cfRule type="duplicateValues" dxfId="96" priority="103"/>
  </conditionalFormatting>
  <conditionalFormatting sqref="AC21">
    <cfRule type="duplicateValues" dxfId="95" priority="102"/>
    <cfRule type="duplicateValues" dxfId="94" priority="101"/>
  </conditionalFormatting>
  <conditionalFormatting sqref="AC22">
    <cfRule type="duplicateValues" dxfId="93" priority="100"/>
    <cfRule type="duplicateValues" dxfId="92" priority="99"/>
  </conditionalFormatting>
  <conditionalFormatting sqref="AC27">
    <cfRule type="duplicateValues" dxfId="91" priority="86"/>
    <cfRule type="duplicateValues" dxfId="90" priority="85"/>
  </conditionalFormatting>
  <conditionalFormatting sqref="AC28">
    <cfRule type="duplicateValues" dxfId="89" priority="84"/>
    <cfRule type="duplicateValues" dxfId="88" priority="83"/>
  </conditionalFormatting>
  <conditionalFormatting sqref="AC29">
    <cfRule type="duplicateValues" dxfId="87" priority="82"/>
    <cfRule type="duplicateValues" dxfId="86" priority="81"/>
  </conditionalFormatting>
  <conditionalFormatting sqref="AC30">
    <cfRule type="duplicateValues" dxfId="85" priority="58"/>
    <cfRule type="duplicateValues" dxfId="84" priority="57"/>
  </conditionalFormatting>
  <conditionalFormatting sqref="AC31">
    <cfRule type="duplicateValues" dxfId="83" priority="56"/>
    <cfRule type="duplicateValues" dxfId="82" priority="55"/>
  </conditionalFormatting>
  <conditionalFormatting sqref="AC32">
    <cfRule type="duplicateValues" dxfId="81" priority="53"/>
    <cfRule type="duplicateValues" dxfId="80" priority="54"/>
  </conditionalFormatting>
  <conditionalFormatting sqref="AC33">
    <cfRule type="duplicateValues" dxfId="79" priority="92"/>
    <cfRule type="duplicateValues" dxfId="78" priority="91"/>
  </conditionalFormatting>
  <conditionalFormatting sqref="AC34">
    <cfRule type="duplicateValues" dxfId="77" priority="89"/>
    <cfRule type="duplicateValues" dxfId="76" priority="90"/>
  </conditionalFormatting>
  <conditionalFormatting sqref="AC35">
    <cfRule type="duplicateValues" dxfId="75" priority="88"/>
    <cfRule type="duplicateValues" dxfId="74" priority="87"/>
  </conditionalFormatting>
  <conditionalFormatting sqref="AC36">
    <cfRule type="duplicateValues" dxfId="73" priority="68"/>
    <cfRule type="duplicateValues" dxfId="72" priority="67"/>
  </conditionalFormatting>
  <conditionalFormatting sqref="AC37">
    <cfRule type="duplicateValues" dxfId="71" priority="65"/>
    <cfRule type="duplicateValues" dxfId="70" priority="66"/>
  </conditionalFormatting>
  <conditionalFormatting sqref="AC38">
    <cfRule type="duplicateValues" dxfId="69" priority="63"/>
    <cfRule type="duplicateValues" dxfId="68" priority="64"/>
  </conditionalFormatting>
  <conditionalFormatting sqref="AC39">
    <cfRule type="duplicateValues" dxfId="67" priority="61"/>
    <cfRule type="duplicateValues" dxfId="66" priority="62"/>
  </conditionalFormatting>
  <conditionalFormatting sqref="AC40">
    <cfRule type="duplicateValues" dxfId="65" priority="59"/>
    <cfRule type="duplicateValues" dxfId="64" priority="60"/>
  </conditionalFormatting>
  <conditionalFormatting sqref="AC41">
    <cfRule type="duplicateValues" dxfId="63" priority="80"/>
    <cfRule type="duplicateValues" dxfId="62" priority="79"/>
  </conditionalFormatting>
  <conditionalFormatting sqref="AC42">
    <cfRule type="duplicateValues" dxfId="61" priority="78"/>
    <cfRule type="duplicateValues" dxfId="60" priority="77"/>
  </conditionalFormatting>
  <conditionalFormatting sqref="AC43">
    <cfRule type="duplicateValues" dxfId="59" priority="76"/>
    <cfRule type="duplicateValues" dxfId="58" priority="75"/>
  </conditionalFormatting>
  <conditionalFormatting sqref="AC44">
    <cfRule type="duplicateValues" dxfId="57" priority="74"/>
    <cfRule type="duplicateValues" dxfId="56" priority="73"/>
  </conditionalFormatting>
  <conditionalFormatting sqref="AC45">
    <cfRule type="duplicateValues" dxfId="55" priority="72"/>
    <cfRule type="duplicateValues" dxfId="54" priority="71"/>
  </conditionalFormatting>
  <conditionalFormatting sqref="AC46">
    <cfRule type="duplicateValues" dxfId="53" priority="69"/>
    <cfRule type="duplicateValues" dxfId="52" priority="70"/>
  </conditionalFormatting>
  <conditionalFormatting sqref="AC109">
    <cfRule type="duplicateValues" dxfId="51" priority="46"/>
    <cfRule type="duplicateValues" dxfId="50" priority="45"/>
  </conditionalFormatting>
  <conditionalFormatting sqref="AC110">
    <cfRule type="duplicateValues" dxfId="49" priority="41"/>
    <cfRule type="duplicateValues" dxfId="48" priority="42"/>
  </conditionalFormatting>
  <conditionalFormatting sqref="AC111">
    <cfRule type="duplicateValues" dxfId="47" priority="40"/>
    <cfRule type="duplicateValues" dxfId="46" priority="39"/>
  </conditionalFormatting>
  <conditionalFormatting sqref="AC118">
    <cfRule type="duplicateValues" dxfId="45" priority="51"/>
    <cfRule type="duplicateValues" dxfId="44" priority="52"/>
  </conditionalFormatting>
  <conditionalFormatting sqref="AC119">
    <cfRule type="duplicateValues" dxfId="43" priority="50"/>
    <cfRule type="duplicateValues" dxfId="42" priority="49"/>
  </conditionalFormatting>
  <conditionalFormatting sqref="AC120">
    <cfRule type="duplicateValues" dxfId="41" priority="47"/>
    <cfRule type="duplicateValues" dxfId="40" priority="48"/>
  </conditionalFormatting>
  <conditionalFormatting sqref="AC124">
    <cfRule type="duplicateValues" dxfId="39" priority="37"/>
    <cfRule type="duplicateValues" dxfId="38" priority="38"/>
  </conditionalFormatting>
  <conditionalFormatting sqref="AC125">
    <cfRule type="duplicateValues" dxfId="37" priority="36"/>
    <cfRule type="duplicateValues" dxfId="36" priority="35"/>
  </conditionalFormatting>
  <conditionalFormatting sqref="AC126">
    <cfRule type="duplicateValues" dxfId="35" priority="33"/>
    <cfRule type="duplicateValues" dxfId="34" priority="34"/>
  </conditionalFormatting>
  <conditionalFormatting sqref="AC127">
    <cfRule type="duplicateValues" dxfId="33" priority="31"/>
    <cfRule type="duplicateValues" dxfId="32" priority="32"/>
  </conditionalFormatting>
  <conditionalFormatting sqref="AC128">
    <cfRule type="duplicateValues" dxfId="31" priority="29"/>
    <cfRule type="duplicateValues" dxfId="30" priority="30"/>
  </conditionalFormatting>
  <conditionalFormatting sqref="AC129">
    <cfRule type="duplicateValues" dxfId="29" priority="27"/>
    <cfRule type="duplicateValues" dxfId="28" priority="28"/>
  </conditionalFormatting>
  <conditionalFormatting sqref="AC130">
    <cfRule type="duplicateValues" dxfId="27" priority="26"/>
    <cfRule type="duplicateValues" dxfId="26" priority="25"/>
  </conditionalFormatting>
  <conditionalFormatting sqref="AC131">
    <cfRule type="duplicateValues" dxfId="25" priority="24"/>
    <cfRule type="duplicateValues" dxfId="24" priority="23"/>
  </conditionalFormatting>
  <conditionalFormatting sqref="AC132">
    <cfRule type="duplicateValues" dxfId="23" priority="21"/>
    <cfRule type="duplicateValues" dxfId="22" priority="22"/>
  </conditionalFormatting>
  <conditionalFormatting sqref="AC133">
    <cfRule type="duplicateValues" dxfId="21" priority="4"/>
    <cfRule type="duplicateValues" dxfId="20" priority="3"/>
  </conditionalFormatting>
  <conditionalFormatting sqref="AC134">
    <cfRule type="duplicateValues" dxfId="19" priority="2"/>
    <cfRule type="duplicateValues" dxfId="18" priority="1"/>
  </conditionalFormatting>
  <conditionalFormatting sqref="AC135">
    <cfRule type="duplicateValues" dxfId="17" priority="14"/>
    <cfRule type="duplicateValues" dxfId="16" priority="13"/>
  </conditionalFormatting>
  <conditionalFormatting sqref="AC136">
    <cfRule type="duplicateValues" dxfId="15" priority="12"/>
    <cfRule type="duplicateValues" dxfId="14" priority="11"/>
  </conditionalFormatting>
  <conditionalFormatting sqref="AC137">
    <cfRule type="duplicateValues" dxfId="13" priority="9"/>
    <cfRule type="duplicateValues" dxfId="12" priority="10"/>
  </conditionalFormatting>
  <conditionalFormatting sqref="AC138">
    <cfRule type="duplicateValues" dxfId="11" priority="7"/>
    <cfRule type="duplicateValues" dxfId="10" priority="8"/>
  </conditionalFormatting>
  <conditionalFormatting sqref="AC139">
    <cfRule type="duplicateValues" dxfId="9" priority="5"/>
    <cfRule type="duplicateValues" dxfId="8" priority="6"/>
  </conditionalFormatting>
  <conditionalFormatting sqref="AC145">
    <cfRule type="duplicateValues" dxfId="7" priority="20"/>
    <cfRule type="duplicateValues" dxfId="6" priority="19"/>
  </conditionalFormatting>
  <conditionalFormatting sqref="AC146">
    <cfRule type="duplicateValues" dxfId="5" priority="18"/>
    <cfRule type="duplicateValues" dxfId="4" priority="17"/>
  </conditionalFormatting>
  <conditionalFormatting sqref="AC147">
    <cfRule type="duplicateValues" dxfId="3" priority="16"/>
    <cfRule type="duplicateValues" dxfId="2" priority="15"/>
  </conditionalFormatting>
  <pageMargins left="0.75" right="0.75" top="1" bottom="1" header="0.5" footer="0.5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635b4a-7af1-4a5e-a23a-fe7c9242efac" xsi:nil="true"/>
    <lcf76f155ced4ddcb4097134ff3c332f xmlns="7729c1d4-cef5-4d42-90b0-1acbf86e465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8E7BE7B0CAABA43AED742E598976A4A" ma:contentTypeVersion="19" ma:contentTypeDescription="Ustvari nov dokument." ma:contentTypeScope="" ma:versionID="0bdb3e7dd2ec873778367a96bf274037">
  <xsd:schema xmlns:xsd="http://www.w3.org/2001/XMLSchema" xmlns:xs="http://www.w3.org/2001/XMLSchema" xmlns:p="http://schemas.microsoft.com/office/2006/metadata/properties" xmlns:ns2="7729c1d4-cef5-4d42-90b0-1acbf86e465b" xmlns:ns3="df635b4a-7af1-4a5e-a23a-fe7c9242efac" targetNamespace="http://schemas.microsoft.com/office/2006/metadata/properties" ma:root="true" ma:fieldsID="dba111026cf164cdef25e61245610361" ns2:_="" ns3:_="">
    <xsd:import namespace="7729c1d4-cef5-4d42-90b0-1acbf86e465b"/>
    <xsd:import namespace="df635b4a-7af1-4a5e-a23a-fe7c9242e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9c1d4-cef5-4d42-90b0-1acbf86e46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Oznake slike" ma:readOnly="false" ma:fieldId="{5cf76f15-5ced-4ddc-b409-7134ff3c332f}" ma:taxonomyMulti="true" ma:sspId="b5c7bf33-a257-4e00-9403-5619347451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635b4a-7af1-4a5e-a23a-fe7c9242efa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V skupni rabi z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V skupni rabi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aa6c207-9ef6-45d5-9387-188a4329c37f}" ma:internalName="TaxCatchAll" ma:showField="CatchAllData" ma:web="df635b4a-7af1-4a5e-a23a-fe7c9242e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vsebin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62C817-C5DD-4643-94A5-6174E48044D3}">
  <ds:schemaRefs>
    <ds:schemaRef ds:uri="http://schemas.microsoft.com/office/2006/metadata/properties"/>
    <ds:schemaRef ds:uri="http://schemas.microsoft.com/office/infopath/2007/PartnerControls"/>
    <ds:schemaRef ds:uri="015a1c26-8661-43bb-b96b-84fe5b55cd83"/>
    <ds:schemaRef ds:uri="c338ef41-d125-4e0f-b174-962f5f82c4f5"/>
    <ds:schemaRef ds:uri="df635b4a-7af1-4a5e-a23a-fe7c9242efac"/>
    <ds:schemaRef ds:uri="7729c1d4-cef5-4d42-90b0-1acbf86e465b"/>
  </ds:schemaRefs>
</ds:datastoreItem>
</file>

<file path=customXml/itemProps2.xml><?xml version="1.0" encoding="utf-8"?>
<ds:datastoreItem xmlns:ds="http://schemas.openxmlformats.org/officeDocument/2006/customXml" ds:itemID="{EAB6FAF8-E916-4DDC-9A8F-7CF541A4DD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B4B2BD-04E1-483C-BFA9-0A71761626B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Elektrarne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IRI, Info</dc:creator>
  <cp:lastModifiedBy>DOLINAR, TOMAŽ</cp:lastModifiedBy>
  <dcterms:created xsi:type="dcterms:W3CDTF">2025-05-08T13:06:34Z</dcterms:created>
  <dcterms:modified xsi:type="dcterms:W3CDTF">2025-06-27T10:07:55Z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0x01010008E7BE7B0CAABA43AED742E598976A4A</vt:lpwstr>
  </property>
  <property fmtid="{D5CDD505-2E9C-101B-9397-08002B2CF9AE}" pid="3" name="MediaServiceImageTags">
    <vt:lpwstr/>
  </property>
</Properties>
</file>