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030"/>
  <workbookPr codeName="ThisWorkbook" hidePivotFieldList="1" autoCompressPictures="0"/>
  <bookViews>
    <workbookView xWindow="0" yWindow="0" windowWidth="24000" windowHeight="17020" tabRatio="606"/>
  </bookViews>
  <sheets>
    <sheet name="P&amp;L Summary" sheetId="8" r:id="rId1"/>
    <sheet name="Income Summary" sheetId="13" r:id="rId2"/>
    <sheet name="Expense Summary" sheetId="14" r:id="rId3"/>
    <sheet name="Income Details" sheetId="6" r:id="rId4"/>
    <sheet name="Expense Details" sheetId="1" r:id="rId5"/>
    <sheet name="Lookup Lists" sheetId="2" r:id="rId6"/>
  </sheets>
  <definedNames>
    <definedName name="Category" localSheetId="2">'Lookup Lists'!$B$2:$B$10</definedName>
    <definedName name="Category" localSheetId="1">'Lookup Lists'!$B$2:$B$10</definedName>
    <definedName name="Category">'Lookup Lists'!$B$2:$B$10</definedName>
    <definedName name="IncomeLookupList" localSheetId="2">'Lookup Lists'!$C$2:$C$31</definedName>
    <definedName name="IncomeLookupList" localSheetId="1">'Lookup Lists'!$C$2:$C$31</definedName>
    <definedName name="IncomeLookupList">'Lookup Lists'!$C$2:$C$31</definedName>
    <definedName name="LineItem" localSheetId="2">'Lookup Lists'!$A$2:$A$51</definedName>
    <definedName name="LineItem" localSheetId="1">'Lookup Lists'!$A$2:$A$51</definedName>
    <definedName name="LineItem">'Lookup Lists'!$A$2:$A$51</definedName>
    <definedName name="_xlnm.Print_Area" localSheetId="2">'Expense Summary'!$A$1:$B$50</definedName>
    <definedName name="_xlnm.Print_Area" localSheetId="3">'Income Details'!$A$1:$G$62</definedName>
    <definedName name="_xlnm.Print_Area" localSheetId="1">'Income Summary'!$A$1:$B$32</definedName>
  </definedNames>
  <calcPr calcId="140001" concurrentCalc="0"/>
  <pivotCaches>
    <pivotCache cacheId="0" r:id="rId7"/>
    <pivotCache cacheId="1"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11" i="8" l="1"/>
  <c r="J29" i="1"/>
  <c r="J33" i="1"/>
  <c r="J34" i="1"/>
  <c r="J35" i="1"/>
  <c r="J10" i="1"/>
  <c r="J11" i="1"/>
  <c r="J12" i="1"/>
  <c r="J13" i="1"/>
  <c r="J14" i="1"/>
  <c r="J15" i="1"/>
  <c r="J16" i="1"/>
  <c r="J17" i="1"/>
  <c r="J18" i="1"/>
  <c r="J19" i="1"/>
  <c r="J20" i="1"/>
  <c r="J21" i="1"/>
  <c r="J22" i="1"/>
  <c r="J23" i="1"/>
  <c r="J24" i="1"/>
  <c r="J25" i="1"/>
  <c r="J26" i="1"/>
  <c r="J27" i="1"/>
  <c r="J28" i="1"/>
  <c r="J30" i="1"/>
  <c r="J31" i="1"/>
  <c r="J32"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9" i="1"/>
  <c r="J80" i="1"/>
  <c r="J81" i="1"/>
  <c r="J82" i="1"/>
  <c r="J83" i="1"/>
  <c r="J84" i="1"/>
  <c r="J85" i="1"/>
  <c r="J86" i="1"/>
  <c r="J87" i="1"/>
  <c r="J88" i="1"/>
  <c r="J89" i="1"/>
  <c r="J90" i="1"/>
  <c r="J91" i="1"/>
  <c r="J92" i="1"/>
  <c r="J93" i="1"/>
  <c r="J94" i="1"/>
  <c r="J95" i="1"/>
  <c r="J96" i="1"/>
  <c r="J97" i="1"/>
  <c r="C11" i="8"/>
  <c r="D11" i="8"/>
  <c r="B10" i="8"/>
  <c r="C10" i="8"/>
  <c r="D10" i="8"/>
  <c r="B9" i="8"/>
  <c r="C9" i="8"/>
  <c r="D9" i="8"/>
  <c r="B8" i="8"/>
  <c r="C8" i="8"/>
  <c r="D8" i="8"/>
  <c r="B7" i="8"/>
  <c r="C7" i="8"/>
  <c r="D7" i="8"/>
  <c r="B6" i="8"/>
  <c r="C6" i="8"/>
  <c r="D6" i="8"/>
  <c r="D12" i="8"/>
  <c r="D19" i="8"/>
  <c r="B12" i="8"/>
  <c r="C12" i="8"/>
</calcChain>
</file>

<file path=xl/comments1.xml><?xml version="1.0" encoding="utf-8"?>
<comments xmlns="http://schemas.openxmlformats.org/spreadsheetml/2006/main">
  <authors>
    <author xml:space="preserve">   </author>
  </authors>
  <commentList>
    <comment ref="H1" authorId="0">
      <text>
        <r>
          <rPr>
            <b/>
            <sz val="9"/>
            <color indexed="81"/>
            <rFont val="Geneva"/>
          </rPr>
          <t>Click the arrow in any heading cell in this table for sort and filter options.</t>
        </r>
      </text>
    </comment>
  </commentList>
</comments>
</file>

<file path=xl/comments2.xml><?xml version="1.0" encoding="utf-8"?>
<comments xmlns="http://schemas.openxmlformats.org/spreadsheetml/2006/main">
  <authors>
    <author xml:space="preserve">   </author>
  </authors>
  <commentList>
    <comment ref="K1" authorId="0">
      <text>
        <r>
          <rPr>
            <b/>
            <sz val="9"/>
            <color indexed="81"/>
            <rFont val="Geneva"/>
          </rPr>
          <t>Click the arrow in any heading cell in this table for sort and filter options.</t>
        </r>
      </text>
    </comment>
  </commentList>
</comments>
</file>

<file path=xl/comments3.xml><?xml version="1.0" encoding="utf-8"?>
<comments xmlns="http://schemas.openxmlformats.org/spreadsheetml/2006/main">
  <authors>
    <author xml:space="preserve">   </author>
  </authors>
  <commentList>
    <comment ref="F2" authorId="0">
      <text>
        <r>
          <rPr>
            <b/>
            <sz val="9"/>
            <color indexed="81"/>
            <rFont val="Geneva"/>
          </rPr>
          <t>These lists populate the options that appear in the pop-up lists you see in the Expense Details and Income Details sheets. Edit the existing values as needed. To add additional values, begin typing in the cell directly beneath the last existing entry and the list will automatically expand.</t>
        </r>
      </text>
    </comment>
  </commentList>
</comments>
</file>

<file path=xl/sharedStrings.xml><?xml version="1.0" encoding="utf-8"?>
<sst xmlns="http://schemas.openxmlformats.org/spreadsheetml/2006/main" count="875" uniqueCount="284">
  <si>
    <t>Category</t>
  </si>
  <si>
    <t>Budget Category Lookup</t>
  </si>
  <si>
    <t>Actual</t>
  </si>
  <si>
    <t>Budget Line Item Lookup</t>
  </si>
  <si>
    <t>Line Item</t>
  </si>
  <si>
    <t>Month</t>
  </si>
  <si>
    <t>Advertising</t>
  </si>
  <si>
    <t>Bad Debts</t>
  </si>
  <si>
    <t>Cash Discounts</t>
  </si>
  <si>
    <t>Dues and Subscriptions</t>
  </si>
  <si>
    <t>Insurance</t>
  </si>
  <si>
    <t>Interest</t>
  </si>
  <si>
    <t>Legal and Auditing</t>
  </si>
  <si>
    <t>Taxes</t>
  </si>
  <si>
    <t>Totals</t>
  </si>
  <si>
    <t>Income Line Item Lookup</t>
  </si>
  <si>
    <t>Donations</t>
  </si>
  <si>
    <t>Sponsorships</t>
  </si>
  <si>
    <t>Fundraising</t>
  </si>
  <si>
    <t>Spring</t>
  </si>
  <si>
    <t>Summer</t>
  </si>
  <si>
    <t>Fall</t>
  </si>
  <si>
    <t>Equipment</t>
  </si>
  <si>
    <t>Field Improvements</t>
  </si>
  <si>
    <t>PayPal Fees</t>
  </si>
  <si>
    <t>Food</t>
  </si>
  <si>
    <t>Sponsorship Plaques</t>
  </si>
  <si>
    <t>Trophies/Awards</t>
  </si>
  <si>
    <t>Raffle Ticket Printing</t>
  </si>
  <si>
    <t>Vinyl Banners</t>
  </si>
  <si>
    <t>Signage</t>
  </si>
  <si>
    <t>Red Sox Tickets</t>
  </si>
  <si>
    <t>Unpaid Registrations</t>
  </si>
  <si>
    <t>Pitching Clinic Registrations</t>
  </si>
  <si>
    <t>Clinics</t>
  </si>
  <si>
    <t>Pitching Coach</t>
  </si>
  <si>
    <t>Website Yearly Hosting Fee</t>
  </si>
  <si>
    <t>Uniforms</t>
  </si>
  <si>
    <t>Umpires (Junior)</t>
  </si>
  <si>
    <t>Umpires (Senior)</t>
  </si>
  <si>
    <t>Gift Cards/Flowers</t>
  </si>
  <si>
    <t>Donations to</t>
  </si>
  <si>
    <t>Tourney/League Fees</t>
  </si>
  <si>
    <t>Postage/PO Box</t>
  </si>
  <si>
    <t>Field Permits/Light Fees</t>
  </si>
  <si>
    <t>Income</t>
  </si>
  <si>
    <t>Expenses</t>
  </si>
  <si>
    <t>Fundraising - Red Sox Tickets</t>
  </si>
  <si>
    <t>Registrations (Senior)</t>
  </si>
  <si>
    <t>Registrations (Freshmen)</t>
  </si>
  <si>
    <t>Registrations (Junior)</t>
  </si>
  <si>
    <t>Registrations (Summer)</t>
  </si>
  <si>
    <t>Registrations (Fall)</t>
  </si>
  <si>
    <t>Umpires (Summer)</t>
  </si>
  <si>
    <t>Registrations (U16 Summer)</t>
  </si>
  <si>
    <t>Description</t>
  </si>
  <si>
    <t>Date</t>
  </si>
  <si>
    <t>Net</t>
  </si>
  <si>
    <t>Budget Summary</t>
  </si>
  <si>
    <t>Vendor</t>
  </si>
  <si>
    <t>Quant</t>
  </si>
  <si>
    <t>Cost per</t>
  </si>
  <si>
    <t>keys - Curry</t>
  </si>
  <si>
    <t>Registrations (Sophomore)</t>
  </si>
  <si>
    <t>Sponsorships - 10th Player</t>
  </si>
  <si>
    <t>Sponsorships - All-Star</t>
  </si>
  <si>
    <t>Sponsorships - Gold Glove</t>
  </si>
  <si>
    <t>Magnet Sales</t>
  </si>
  <si>
    <t>January</t>
  </si>
  <si>
    <t>Bank Fee</t>
  </si>
  <si>
    <t>Fundraising - other</t>
  </si>
  <si>
    <t>Umpires (Sophomore)</t>
  </si>
  <si>
    <t>Helmut Reimbursement</t>
  </si>
  <si>
    <t>All Star /Cookout Expenses</t>
  </si>
  <si>
    <t>Registration Reimbursements</t>
  </si>
  <si>
    <t>Parade Expenses</t>
  </si>
  <si>
    <t>Keys</t>
  </si>
  <si>
    <t>Magnets</t>
  </si>
  <si>
    <t>PayPal Transfer</t>
  </si>
  <si>
    <t>Tournament Fees</t>
  </si>
  <si>
    <t>Uniform Reimbursement</t>
  </si>
  <si>
    <t>HGSSL Registrations</t>
  </si>
  <si>
    <t>Barbeque</t>
  </si>
  <si>
    <t>Umpire Reimbursement</t>
  </si>
  <si>
    <t>Registrations (late)</t>
  </si>
  <si>
    <t>Miscellaneous Deposit</t>
  </si>
  <si>
    <t>Plaques</t>
  </si>
  <si>
    <t>League Athletics</t>
  </si>
  <si>
    <t>2013 Website hosting fee</t>
  </si>
  <si>
    <t>Preseason clinics 5th and 6th</t>
  </si>
  <si>
    <t>Preseason clinics 7th and 8th</t>
  </si>
  <si>
    <t>March</t>
  </si>
  <si>
    <t>TJO and Dirt Dogs</t>
  </si>
  <si>
    <t>Preseason Clinics at TJO and Dirt Dogs</t>
  </si>
  <si>
    <t>TJO and Dirt dogs</t>
  </si>
  <si>
    <t>Pitching Clinics 3rd and 4th</t>
  </si>
  <si>
    <t>Pitching Clinics 5th and 6th</t>
  </si>
  <si>
    <t>Pitching clinics 7th and 8th</t>
  </si>
  <si>
    <t>Basecamp</t>
  </si>
  <si>
    <t>Basecamp Fee</t>
  </si>
  <si>
    <t>expense reimbursement</t>
  </si>
  <si>
    <t>Kevin Olivieri</t>
  </si>
  <si>
    <t>Postmaster</t>
  </si>
  <si>
    <t>PO box Key</t>
  </si>
  <si>
    <t>Umpire checks</t>
  </si>
  <si>
    <t>Sophomore Umpire checks</t>
  </si>
  <si>
    <t>Jr Umpire checks</t>
  </si>
  <si>
    <t>Senior Umpire Checks</t>
  </si>
  <si>
    <t>Superflash</t>
  </si>
  <si>
    <t>Spring Equipment</t>
  </si>
  <si>
    <t>2013 Expense Summary</t>
  </si>
  <si>
    <t>2013 Income Summary</t>
  </si>
  <si>
    <t>TJO Sports</t>
  </si>
  <si>
    <t>Spring Clinic</t>
  </si>
  <si>
    <t>Dirt Dog Sports</t>
  </si>
  <si>
    <t>Spring Clinics</t>
  </si>
  <si>
    <t>April</t>
  </si>
  <si>
    <t>Dana Rundlett</t>
  </si>
  <si>
    <t>Equipment bag</t>
  </si>
  <si>
    <t>May</t>
  </si>
  <si>
    <t>Jane Panariello</t>
  </si>
  <si>
    <t>Allie Panariello</t>
  </si>
  <si>
    <t>Scholarships</t>
  </si>
  <si>
    <t>MHS Scholarships</t>
  </si>
  <si>
    <t>MHS Schorarships</t>
  </si>
  <si>
    <t>June</t>
  </si>
  <si>
    <t xml:space="preserve">Check </t>
  </si>
  <si>
    <t>SSSSL</t>
  </si>
  <si>
    <t>U18 Summer League Fee</t>
  </si>
  <si>
    <t>All Star Shirts. Misc. items</t>
  </si>
  <si>
    <t>Line Marker</t>
  </si>
  <si>
    <t>Ken Johnson</t>
  </si>
  <si>
    <t>Field supplies</t>
  </si>
  <si>
    <t>Jen Tegan</t>
  </si>
  <si>
    <t>Summer (U18)</t>
  </si>
  <si>
    <t>Ray Murphy</t>
  </si>
  <si>
    <t>U18 Summer Umpire fees</t>
  </si>
  <si>
    <t>Nick Tangney</t>
  </si>
  <si>
    <t>U12 Summer Umpire fees</t>
  </si>
  <si>
    <t>Maggie Radley</t>
  </si>
  <si>
    <t>U10 Summer Umpire Fees</t>
  </si>
  <si>
    <t>Shawn Ward</t>
  </si>
  <si>
    <t>Ted Carroll</t>
  </si>
  <si>
    <t>U14 Summer Umpire fees</t>
  </si>
  <si>
    <t>Brian Conroy</t>
  </si>
  <si>
    <t>Dave Nelson</t>
  </si>
  <si>
    <t xml:space="preserve">Jr. Championship Umpire </t>
  </si>
  <si>
    <t>Rich Fitzgerald</t>
  </si>
  <si>
    <t>Nancy Fitzgerald</t>
  </si>
  <si>
    <t>umpire bags</t>
  </si>
  <si>
    <t>Meg Toyias</t>
  </si>
  <si>
    <t xml:space="preserve">Coaches/Board meeting </t>
  </si>
  <si>
    <t>The View</t>
  </si>
  <si>
    <t>Coaches appreciation meeting</t>
  </si>
  <si>
    <t>Laurie Jensen</t>
  </si>
  <si>
    <t>Gayle Carvalho</t>
  </si>
  <si>
    <t>Bill Vaughn</t>
  </si>
  <si>
    <t>Postage Stamps</t>
  </si>
  <si>
    <t>Mass ASA</t>
  </si>
  <si>
    <t>U18 Summer Insurance</t>
  </si>
  <si>
    <t>Mark Ware</t>
  </si>
  <si>
    <t>Summer Clinics</t>
  </si>
  <si>
    <t>TJO</t>
  </si>
  <si>
    <t>U18 Summer hitting clinic</t>
  </si>
  <si>
    <t>Summer Uniforms</t>
  </si>
  <si>
    <t>Check</t>
  </si>
  <si>
    <t>Andrews Painting 2 years</t>
  </si>
  <si>
    <t>Driscoll Landscaping</t>
  </si>
  <si>
    <t>Geezeo</t>
  </si>
  <si>
    <t>M Susi</t>
  </si>
  <si>
    <t>Dairy Freeze</t>
  </si>
  <si>
    <t>Thayer Nursury</t>
  </si>
  <si>
    <t>Mike O'Toole</t>
  </si>
  <si>
    <t>..13611</t>
  </si>
  <si>
    <t>Milton Healthcare</t>
  </si>
  <si>
    <t>Dolan Funeral Home</t>
  </si>
  <si>
    <t>Tracy Maloney DMD</t>
  </si>
  <si>
    <t>Brian Joyce</t>
  </si>
  <si>
    <t>Fruit Center</t>
  </si>
  <si>
    <t xml:space="preserve">Fitness Unlimited </t>
  </si>
  <si>
    <t>Scoler Orthodontics</t>
  </si>
  <si>
    <t>Common Market</t>
  </si>
  <si>
    <t>Dee Dee Dunn DMD</t>
  </si>
  <si>
    <t>Milton Firefighters</t>
  </si>
  <si>
    <t>Varnum</t>
  </si>
  <si>
    <t>Grace Jacobsak</t>
  </si>
  <si>
    <t>Diana Wang</t>
  </si>
  <si>
    <t>BIDMC</t>
  </si>
  <si>
    <t>Mackenzie Durfer</t>
  </si>
  <si>
    <t>Emma Scappichio</t>
  </si>
  <si>
    <t>Taya Purer</t>
  </si>
  <si>
    <t>Victoria Hansbury</t>
  </si>
  <si>
    <t>Haley Boylan</t>
  </si>
  <si>
    <t>Lily (Osaing or Lei Chen)</t>
  </si>
  <si>
    <t>Helmet Sale to Ted Carroll</t>
  </si>
  <si>
    <t>Shawn and Nicole Robinson</t>
  </si>
  <si>
    <t>bake sale proceeds for One fund</t>
  </si>
  <si>
    <t>Cookout proceeds</t>
  </si>
  <si>
    <t>summer registrations online</t>
  </si>
  <si>
    <t>Spring Insurance</t>
  </si>
  <si>
    <t>Janelle Carlson</t>
  </si>
  <si>
    <t>Pirchig Clinics II and III</t>
  </si>
  <si>
    <t>2012 Sponsorship Plaques</t>
  </si>
  <si>
    <t>Kevin Olivieri-Prop E</t>
  </si>
  <si>
    <t>Kevin Olivieri-Lubins</t>
  </si>
  <si>
    <t>Kevin O- Proper Expo</t>
  </si>
  <si>
    <t xml:space="preserve">April </t>
  </si>
  <si>
    <t>Kevin O- 1 Red Equipment bag</t>
  </si>
  <si>
    <t>Kevin O-6 Red Equip bags</t>
  </si>
  <si>
    <t>Kevin O-One Fund Banner</t>
  </si>
  <si>
    <t>Kevin O- Sponsorship Plaques</t>
  </si>
  <si>
    <t>Kevin O -trophies</t>
  </si>
  <si>
    <t>Wrist-Band</t>
  </si>
  <si>
    <t>MYSAC</t>
  </si>
  <si>
    <t>estimated permit fee</t>
  </si>
  <si>
    <t>Pitching Clinic II</t>
  </si>
  <si>
    <t>Planet Fitness</t>
  </si>
  <si>
    <t>Town Tree</t>
  </si>
  <si>
    <t>Newcomb Farms</t>
  </si>
  <si>
    <t>Milton Jr Womens Club</t>
  </si>
  <si>
    <t>Cathay Pacific</t>
  </si>
  <si>
    <t>Domato and Lombardi (The Plate)</t>
  </si>
  <si>
    <t xml:space="preserve">Citizens Bank </t>
  </si>
  <si>
    <t>Total</t>
  </si>
  <si>
    <t>September</t>
  </si>
  <si>
    <t>Fall Registrations U10</t>
  </si>
  <si>
    <t>Fall Registrations U12</t>
  </si>
  <si>
    <t>Fall Registrations U14</t>
  </si>
  <si>
    <t>Sept</t>
  </si>
  <si>
    <t>Lauren Radley</t>
  </si>
  <si>
    <t>Stoyac</t>
  </si>
  <si>
    <t>League Fees-Stoughton Fall League</t>
  </si>
  <si>
    <t>Champ. Swaetshirts</t>
  </si>
  <si>
    <t>Championship Sweatshirts</t>
  </si>
  <si>
    <t xml:space="preserve">3 dozen Softballs </t>
  </si>
  <si>
    <t>3 dozen balls for fall</t>
  </si>
  <si>
    <t>July</t>
  </si>
  <si>
    <t>U16 Summer Lowell</t>
  </si>
  <si>
    <t>U16B Summer Tourney</t>
  </si>
  <si>
    <t>Hitting Clinics</t>
  </si>
  <si>
    <t>TJO Hitting Clinic</t>
  </si>
  <si>
    <t>August</t>
  </si>
  <si>
    <t>Denise Queally</t>
  </si>
  <si>
    <t xml:space="preserve">Caroline Queally </t>
  </si>
  <si>
    <t>PO Box Rental</t>
  </si>
  <si>
    <t>Milton PO Box</t>
  </si>
  <si>
    <t>Storage box</t>
  </si>
  <si>
    <t>Extra Space</t>
  </si>
  <si>
    <t>Extra Space Storage</t>
  </si>
  <si>
    <t>Annual PO Box fee</t>
  </si>
  <si>
    <t>PO Box Fee Milton PO</t>
  </si>
  <si>
    <t>October</t>
  </si>
  <si>
    <t>Ed Durfer</t>
  </si>
  <si>
    <t>Fall U18 Reimbursement</t>
  </si>
  <si>
    <t>Celebrate Milton</t>
  </si>
  <si>
    <t>Celebrate Milton Donation</t>
  </si>
  <si>
    <t>Edible Arrangement</t>
  </si>
  <si>
    <t>Edible arrangement get well</t>
  </si>
  <si>
    <t>U18 Registrations</t>
  </si>
  <si>
    <t>Renard registration</t>
  </si>
  <si>
    <t>Maggie Ware fall U16</t>
  </si>
  <si>
    <t>cash</t>
  </si>
  <si>
    <t>Overpayment of check to Brian Conroy</t>
  </si>
  <si>
    <t>Registration deposited ATM</t>
  </si>
  <si>
    <t>Walter Timilty</t>
  </si>
  <si>
    <t>December</t>
  </si>
  <si>
    <t>Karen Lewis</t>
  </si>
  <si>
    <t>funeral flowers (Bill Vaughn)</t>
  </si>
  <si>
    <t>U18 Championship Sweatshirts</t>
  </si>
  <si>
    <t>U12,U14 Clinics</t>
  </si>
  <si>
    <t>Office Supplies</t>
  </si>
  <si>
    <t>index maker</t>
  </si>
  <si>
    <t>Stop &amp; Shop</t>
  </si>
  <si>
    <t>Ken Johnson and Jen Tegan Thank you gift cards Cheesecake Factory</t>
  </si>
  <si>
    <t>paypal</t>
  </si>
  <si>
    <t>Jill Carman</t>
  </si>
  <si>
    <t>Out of state, pd by mistake</t>
  </si>
  <si>
    <t>Website hosting fee</t>
  </si>
  <si>
    <t>February</t>
  </si>
  <si>
    <t>2014 Website hosting fee</t>
  </si>
  <si>
    <t>Dwolla Transfer</t>
  </si>
  <si>
    <t>Spring Registrations</t>
  </si>
  <si>
    <t>Dwolla</t>
  </si>
  <si>
    <t>Outstanding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</si>
</sst>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00"/>
    <numFmt numFmtId="167" formatCode="&quot;$&quot;#,##0"/>
  </numFmts>
  <fonts count="13" x14ac:knownFonts="1">
    <font>
      <sz val="12"/>
      <color theme="1"/>
      <name val="Lucida Sans Unicode"/>
      <family val="2"/>
      <scheme val="minor"/>
    </font>
    <font>
      <sz val="8"/>
      <name val="Lucida Sans Unicode"/>
      <family val="2"/>
    </font>
    <font>
      <b/>
      <sz val="9"/>
      <color indexed="81"/>
      <name val="Geneva"/>
    </font>
    <font>
      <sz val="12"/>
      <color theme="1"/>
      <name val="Lucida Sans Unicode"/>
      <family val="2"/>
      <scheme val="minor"/>
    </font>
    <font>
      <b/>
      <sz val="20"/>
      <color theme="1" tint="0.24994659260841701"/>
      <name val="Lucida Sans Unicode"/>
      <family val="2"/>
      <scheme val="minor"/>
    </font>
    <font>
      <sz val="16"/>
      <color theme="1"/>
      <name val="Verdana"/>
    </font>
    <font>
      <sz val="12"/>
      <color theme="1"/>
      <name val="Verdana"/>
    </font>
    <font>
      <b/>
      <sz val="16"/>
      <color theme="1"/>
      <name val="Verdana"/>
    </font>
    <font>
      <sz val="12"/>
      <color theme="1"/>
      <name val="Verdana"/>
      <family val="2"/>
    </font>
    <font>
      <sz val="12"/>
      <color theme="1"/>
      <name val="Lucida Sans Unicode"/>
      <scheme val="minor"/>
    </font>
    <font>
      <b/>
      <sz val="16"/>
      <color theme="1"/>
      <name val="Verdana"/>
      <family val="2"/>
    </font>
    <font>
      <sz val="16"/>
      <color theme="1"/>
      <name val="Verdana"/>
      <family val="2"/>
    </font>
    <font>
      <sz val="12"/>
      <name val="Lucida Sans Unicode"/>
      <scheme val="minor"/>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style="thin">
        <color theme="4" tint="0.79998168889431442"/>
      </top>
      <bottom style="thin">
        <color theme="4" tint="0.79998168889431442"/>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0" fontId="4" fillId="0" borderId="2" applyNumberFormat="0" applyFill="0" applyProtection="0">
      <alignment horizontal="left"/>
    </xf>
  </cellStyleXfs>
  <cellXfs count="97">
    <xf numFmtId="0" fontId="0" fillId="0" borderId="0" xfId="0"/>
    <xf numFmtId="0" fontId="0" fillId="0" borderId="0" xfId="0" applyAlignment="1">
      <alignment horizontal="center"/>
    </xf>
    <xf numFmtId="0" fontId="0" fillId="0" borderId="0" xfId="0" applyFont="1" applyFill="1" applyBorder="1"/>
    <xf numFmtId="5" fontId="0" fillId="0" borderId="0" xfId="0" applyNumberFormat="1" applyFont="1" applyFill="1" applyBorder="1"/>
    <xf numFmtId="0" fontId="0" fillId="0" borderId="0" xfId="0" applyFont="1" applyFill="1"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Border="1" applyAlignment="1">
      <alignment horizontal="left"/>
    </xf>
    <xf numFmtId="5" fontId="5" fillId="0" borderId="1" xfId="0" applyNumberFormat="1" applyFont="1" applyBorder="1"/>
    <xf numFmtId="0" fontId="6" fillId="0" borderId="0" xfId="0" applyFont="1"/>
    <xf numFmtId="0" fontId="7" fillId="0" borderId="0" xfId="0" applyFont="1"/>
    <xf numFmtId="0" fontId="5" fillId="0" borderId="0" xfId="0" applyFont="1"/>
    <xf numFmtId="0" fontId="5" fillId="0" borderId="0" xfId="0" applyFont="1" applyAlignment="1"/>
    <xf numFmtId="0" fontId="7" fillId="2" borderId="1" xfId="0" applyFont="1" applyFill="1" applyBorder="1" applyAlignment="1">
      <alignment horizontal="center"/>
    </xf>
    <xf numFmtId="0" fontId="7" fillId="0" borderId="1" xfId="0" applyFont="1" applyFill="1" applyBorder="1"/>
    <xf numFmtId="0" fontId="7" fillId="2" borderId="1" xfId="0" applyFont="1" applyFill="1" applyBorder="1"/>
    <xf numFmtId="164" fontId="7" fillId="2" borderId="1" xfId="1" applyNumberFormat="1" applyFont="1" applyFill="1" applyBorder="1"/>
    <xf numFmtId="5" fontId="5" fillId="0" borderId="0" xfId="0" applyNumberFormat="1" applyFont="1"/>
    <xf numFmtId="0" fontId="0" fillId="0" borderId="0" xfId="0" applyFill="1"/>
    <xf numFmtId="0" fontId="6" fillId="0" borderId="0" xfId="0" applyFont="1" applyFill="1"/>
    <xf numFmtId="0" fontId="0" fillId="0" borderId="3" xfId="0" applyFont="1" applyFill="1" applyBorder="1" applyAlignment="1">
      <alignment horizontal="left" indent="1"/>
    </xf>
    <xf numFmtId="0" fontId="8" fillId="0" borderId="0" xfId="0" applyFont="1" applyFill="1"/>
    <xf numFmtId="0" fontId="0" fillId="0" borderId="0" xfId="0" applyFill="1" applyAlignment="1">
      <alignment horizontal="center"/>
    </xf>
    <xf numFmtId="0" fontId="0" fillId="0" borderId="0" xfId="0" applyBorder="1" applyAlignment="1">
      <alignment horizontal="center"/>
    </xf>
    <xf numFmtId="0" fontId="9" fillId="0" borderId="0" xfId="0" applyFont="1" applyFill="1" applyBorder="1"/>
    <xf numFmtId="5" fontId="0" fillId="0" borderId="0" xfId="0" applyNumberFormat="1" applyBorder="1"/>
    <xf numFmtId="0" fontId="0" fillId="0" borderId="0" xfId="0" applyFill="1" applyBorder="1" applyAlignment="1">
      <alignment horizontal="left"/>
    </xf>
    <xf numFmtId="0" fontId="0" fillId="3" borderId="0" xfId="0" applyFont="1" applyFill="1" applyBorder="1"/>
    <xf numFmtId="0" fontId="0" fillId="3" borderId="0" xfId="0" applyFont="1" applyFill="1"/>
    <xf numFmtId="0" fontId="0" fillId="0" borderId="0" xfId="0" applyFont="1" applyBorder="1"/>
    <xf numFmtId="5" fontId="9" fillId="0" borderId="0" xfId="0" applyNumberFormat="1" applyFont="1" applyFill="1" applyBorder="1"/>
    <xf numFmtId="5" fontId="0" fillId="0" borderId="0" xfId="0" applyNumberFormat="1" applyFill="1" applyBorder="1"/>
    <xf numFmtId="14" fontId="0" fillId="0" borderId="0" xfId="0" applyNumberFormat="1" applyBorder="1"/>
    <xf numFmtId="16" fontId="0" fillId="0" borderId="0" xfId="0" applyNumberFormat="1" applyBorder="1"/>
    <xf numFmtId="14" fontId="0" fillId="0" borderId="0" xfId="0" applyNumberFormat="1" applyFont="1" applyFill="1" applyBorder="1" applyAlignment="1">
      <alignment horizontal="center"/>
    </xf>
    <xf numFmtId="14" fontId="0" fillId="0" borderId="0" xfId="0" applyNumberFormat="1" applyFill="1" applyBorder="1" applyAlignment="1">
      <alignment horizontal="center"/>
    </xf>
    <xf numFmtId="14" fontId="0" fillId="0" borderId="0" xfId="0" applyNumberFormat="1" applyAlignment="1">
      <alignment horizontal="center"/>
    </xf>
    <xf numFmtId="14" fontId="0" fillId="0" borderId="0" xfId="0" applyNumberFormat="1" applyBorder="1" applyAlignment="1">
      <alignment horizontal="center"/>
    </xf>
    <xf numFmtId="0" fontId="10" fillId="0" borderId="0" xfId="0" applyFont="1"/>
    <xf numFmtId="165" fontId="10" fillId="0" borderId="0" xfId="2" applyNumberFormat="1" applyFont="1"/>
    <xf numFmtId="0" fontId="0" fillId="4" borderId="0" xfId="0" applyFill="1" applyBorder="1"/>
    <xf numFmtId="0" fontId="0" fillId="5" borderId="0" xfId="0" applyFill="1" applyBorder="1" applyAlignment="1">
      <alignment horizontal="left"/>
    </xf>
    <xf numFmtId="14" fontId="0" fillId="0" borderId="0" xfId="0" applyNumberFormat="1" applyFill="1" applyBorder="1"/>
    <xf numFmtId="0" fontId="11" fillId="0" borderId="0" xfId="0" applyFont="1"/>
    <xf numFmtId="0" fontId="5" fillId="0" borderId="0" xfId="0" applyFont="1" applyAlignment="1">
      <alignment horizontal="center"/>
    </xf>
    <xf numFmtId="167" fontId="0" fillId="0" borderId="0" xfId="0" applyNumberFormat="1" applyFont="1" applyFill="1" applyBorder="1"/>
    <xf numFmtId="167" fontId="9" fillId="0" borderId="0" xfId="0" applyNumberFormat="1" applyFont="1" applyFill="1" applyBorder="1"/>
    <xf numFmtId="167" fontId="0" fillId="0" borderId="0" xfId="0" applyNumberFormat="1" applyFont="1" applyFill="1"/>
    <xf numFmtId="167" fontId="0" fillId="0" borderId="0" xfId="0" applyNumberFormat="1" applyBorder="1"/>
    <xf numFmtId="167" fontId="0" fillId="0" borderId="0" xfId="0" applyNumberFormat="1"/>
    <xf numFmtId="0" fontId="0" fillId="5" borderId="0" xfId="0" applyFill="1" applyBorder="1"/>
    <xf numFmtId="44" fontId="3" fillId="0" borderId="0" xfId="2" applyFont="1"/>
    <xf numFmtId="44" fontId="3" fillId="0" borderId="0" xfId="2" applyFont="1" applyFill="1" applyBorder="1"/>
    <xf numFmtId="44" fontId="9" fillId="0" borderId="0" xfId="2" applyFont="1" applyFill="1" applyBorder="1"/>
    <xf numFmtId="0" fontId="0" fillId="0" borderId="0" xfId="0" applyFont="1"/>
    <xf numFmtId="16" fontId="0" fillId="0" borderId="0" xfId="0" applyNumberFormat="1" applyFill="1" applyBorder="1"/>
    <xf numFmtId="0" fontId="0" fillId="5" borderId="0" xfId="0" applyFont="1" applyFill="1" applyBorder="1" applyAlignment="1">
      <alignment horizontal="left"/>
    </xf>
    <xf numFmtId="14" fontId="0" fillId="0" borderId="0" xfId="0" applyNumberFormat="1" applyFont="1" applyFill="1" applyBorder="1"/>
    <xf numFmtId="14" fontId="0" fillId="5" borderId="0" xfId="0" applyNumberFormat="1" applyFill="1" applyBorder="1" applyAlignment="1">
      <alignment horizontal="center"/>
    </xf>
    <xf numFmtId="0" fontId="0" fillId="5" borderId="0" xfId="0" applyFill="1" applyBorder="1" applyAlignment="1">
      <alignment horizontal="center"/>
    </xf>
    <xf numFmtId="0" fontId="9" fillId="5" borderId="0" xfId="0" applyFont="1" applyFill="1" applyBorder="1"/>
    <xf numFmtId="44" fontId="9" fillId="5" borderId="0" xfId="2" applyFont="1" applyFill="1" applyBorder="1"/>
    <xf numFmtId="5" fontId="0" fillId="5" borderId="0" xfId="0" applyNumberFormat="1" applyFill="1" applyBorder="1"/>
    <xf numFmtId="15" fontId="8" fillId="0" borderId="0" xfId="0" applyNumberFormat="1" applyFont="1"/>
    <xf numFmtId="0" fontId="0" fillId="0" borderId="0" xfId="0" applyFont="1" applyFill="1"/>
    <xf numFmtId="44" fontId="0" fillId="0" borderId="0" xfId="0" applyNumberFormat="1" applyBorder="1"/>
    <xf numFmtId="14" fontId="0" fillId="4" borderId="0" xfId="0" applyNumberFormat="1" applyFill="1" applyBorder="1" applyAlignment="1">
      <alignment horizontal="center"/>
    </xf>
    <xf numFmtId="0" fontId="0" fillId="4" borderId="0" xfId="0" applyFill="1" applyBorder="1" applyAlignment="1">
      <alignment horizontal="center"/>
    </xf>
    <xf numFmtId="0" fontId="9" fillId="4" borderId="0" xfId="0" applyFont="1" applyFill="1" applyBorder="1"/>
    <xf numFmtId="44" fontId="9" fillId="4" borderId="0" xfId="2" applyFont="1" applyFill="1" applyBorder="1"/>
    <xf numFmtId="44" fontId="0" fillId="4" borderId="0" xfId="0" applyNumberFormat="1" applyFill="1" applyBorder="1"/>
    <xf numFmtId="0" fontId="12" fillId="0" borderId="0" xfId="0" applyFont="1"/>
    <xf numFmtId="14" fontId="12" fillId="0" borderId="0" xfId="0" applyNumberFormat="1" applyFont="1" applyFill="1" applyAlignment="1">
      <alignment horizontal="center"/>
    </xf>
    <xf numFmtId="0" fontId="12" fillId="0" borderId="0" xfId="0" applyFont="1" applyAlignment="1">
      <alignment horizontal="center"/>
    </xf>
    <xf numFmtId="0" fontId="12" fillId="0" borderId="0" xfId="0" applyFont="1" applyBorder="1"/>
    <xf numFmtId="14" fontId="12" fillId="0" borderId="0" xfId="0" applyNumberFormat="1" applyFont="1" applyFill="1" applyBorder="1" applyAlignment="1">
      <alignment horizontal="center"/>
    </xf>
    <xf numFmtId="0" fontId="12" fillId="0" borderId="0" xfId="0" applyFont="1" applyBorder="1" applyAlignment="1">
      <alignment horizontal="center"/>
    </xf>
    <xf numFmtId="0" fontId="9" fillId="0" borderId="0" xfId="0" applyFont="1" applyFill="1"/>
    <xf numFmtId="44" fontId="9" fillId="0" borderId="0" xfId="2" applyFont="1" applyFill="1"/>
    <xf numFmtId="44" fontId="0" fillId="0" borderId="0" xfId="0" applyNumberFormat="1"/>
    <xf numFmtId="16" fontId="0" fillId="4" borderId="0" xfId="0" applyNumberFormat="1" applyFill="1" applyBorder="1"/>
    <xf numFmtId="14" fontId="0" fillId="4" borderId="0" xfId="0" applyNumberFormat="1" applyFill="1" applyBorder="1"/>
    <xf numFmtId="0" fontId="0" fillId="4" borderId="0" xfId="0" applyFill="1" applyBorder="1" applyAlignment="1">
      <alignment horizontal="left"/>
    </xf>
    <xf numFmtId="5" fontId="9" fillId="4" borderId="0" xfId="0" applyNumberFormat="1" applyFont="1" applyFill="1" applyBorder="1"/>
    <xf numFmtId="167" fontId="0" fillId="4" borderId="0" xfId="0" applyNumberFormat="1" applyFill="1" applyBorder="1"/>
    <xf numFmtId="14" fontId="0" fillId="0" borderId="0" xfId="0" applyNumberFormat="1"/>
    <xf numFmtId="0" fontId="0" fillId="0" borderId="0" xfId="0" applyFill="1" applyAlignment="1">
      <alignment horizontal="left"/>
    </xf>
    <xf numFmtId="5" fontId="0" fillId="0" borderId="0" xfId="0" applyNumberFormat="1" applyFill="1"/>
    <xf numFmtId="166" fontId="10" fillId="0" borderId="0" xfId="0" applyNumberFormat="1" applyFont="1" applyAlignment="1">
      <alignment horizontal="right" vertical="center"/>
    </xf>
    <xf numFmtId="166" fontId="10" fillId="0" borderId="0" xfId="2" applyNumberFormat="1" applyFont="1" applyAlignment="1">
      <alignment horizontal="right"/>
    </xf>
    <xf numFmtId="166" fontId="10" fillId="0" borderId="0" xfId="0" applyNumberFormat="1" applyFont="1" applyAlignment="1">
      <alignment horizontal="right"/>
    </xf>
    <xf numFmtId="0" fontId="5" fillId="0" borderId="1" xfId="0" pivotButton="1" applyFont="1" applyBorder="1"/>
    <xf numFmtId="0" fontId="5" fillId="0" borderId="1" xfId="0" applyFont="1" applyBorder="1"/>
    <xf numFmtId="0" fontId="7" fillId="0" borderId="1" xfId="0" applyFont="1" applyBorder="1" applyAlignment="1">
      <alignment horizontal="left"/>
    </xf>
    <xf numFmtId="0" fontId="5" fillId="0" borderId="1" xfId="0" applyFont="1" applyBorder="1" applyAlignment="1">
      <alignment horizontal="left" indent="1"/>
    </xf>
    <xf numFmtId="0" fontId="5" fillId="0" borderId="1" xfId="0" applyFont="1" applyBorder="1" applyAlignment="1">
      <alignment horizontal="left"/>
    </xf>
  </cellXfs>
  <cellStyles count="4">
    <cellStyle name="Comma" xfId="1" builtinId="3"/>
    <cellStyle name="Currency" xfId="2" builtinId="4"/>
    <cellStyle name="Heading 1" xfId="3" builtinId="16" customBuiltin="1"/>
    <cellStyle name="Normal" xfId="0" builtinId="0" customBuiltin="1"/>
  </cellStyles>
  <dxfs count="64">
    <dxf>
      <numFmt numFmtId="9" formatCode="&quot;$&quot;#,##0_);\(&quot;$&quot;#,##0\)"/>
    </dxf>
    <dxf>
      <numFmt numFmtId="9" formatCode="&quot;$&quot;#,##0_);\(&quot;$&quot;#,##0\)"/>
    </dxf>
    <dxf>
      <font>
        <b/>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ill>
        <patternFill patternType="none">
          <fgColor indexed="64"/>
          <bgColor indexed="65"/>
        </patternFill>
      </fill>
      <alignment horizontal="center" vertical="bottom" textRotation="0" wrapText="0" relativeIndent="0" justifyLastLine="0" shrinkToFit="0" readingOrder="0"/>
    </dxf>
    <dxf>
      <numFmt numFmtId="168" formatCode="m/d/yyyy"/>
      <fill>
        <patternFill patternType="none">
          <fgColor indexed="64"/>
          <bgColor indexed="65"/>
        </patternFill>
      </fill>
      <alignment horizontal="center" vertical="bottom" textRotation="0" wrapText="0" indent="0" justifyLastLine="0" shrinkToFit="0" readingOrder="0"/>
    </dxf>
    <dxf>
      <numFmt numFmtId="167" formatCode="&quot;$&quot;#,##0"/>
    </dxf>
    <dxf>
      <font>
        <b val="0"/>
        <i val="0"/>
        <strike val="0"/>
        <condense val="0"/>
        <extend val="0"/>
        <outline val="0"/>
        <shadow val="0"/>
        <u val="none"/>
        <vertAlign val="baseline"/>
        <sz val="12"/>
        <color theme="1"/>
        <name val="Lucida Sans Unicode"/>
        <scheme val="minor"/>
      </font>
      <numFmt numFmtId="9" formatCode="&quot;$&quot;#,##0_);\(&quot;$&quot;#,##0\)"/>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numFmt numFmtId="168" formatCode="m/d/yyyy"/>
    </dxf>
    <dxf>
      <font>
        <name val="Verdana"/>
        <scheme val="none"/>
      </font>
    </dxf>
    <dxf>
      <font>
        <sz val="16"/>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font>
        <sz val="16"/>
      </font>
    </dxf>
    <dxf>
      <font>
        <name val="Verdana"/>
        <scheme val="none"/>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4" tint="0.59996337778862885"/>
          <bgColor theme="4" tint="0.59996337778862885"/>
        </patternFill>
      </fill>
      <border>
        <bottom style="thin">
          <color theme="8"/>
        </bottom>
      </border>
    </dxf>
    <dxf>
      <font>
        <color theme="0"/>
      </font>
      <fill>
        <patternFill patternType="solid">
          <fgColor theme="4"/>
          <bgColor theme="4"/>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4" tint="0.59996337778862885"/>
          <bgColor theme="4" tint="0.59996337778862885"/>
        </patternFill>
      </fill>
    </dxf>
    <dxf>
      <font>
        <b/>
        <color theme="0"/>
      </font>
    </dxf>
    <dxf>
      <font>
        <color theme="0"/>
      </font>
      <fill>
        <patternFill>
          <fgColor theme="4" tint="0.39994506668294322"/>
          <bgColor theme="4" tint="0.39994506668294322"/>
        </patternFill>
      </fill>
      <border>
        <left/>
        <right/>
      </border>
    </dxf>
    <dxf>
      <fill>
        <patternFill>
          <fgColor theme="4" tint="0.59996337778862885"/>
          <bgColor theme="4" tint="0.59996337778862885"/>
        </patternFill>
      </fill>
      <border>
        <top style="thin">
          <color theme="8" tint="-0.249977111117893"/>
        </top>
        <bottom style="thin">
          <color theme="8" tint="-0.249977111117893"/>
        </bottom>
        <horizontal style="thin">
          <color theme="8" tint="-0.249977111117893"/>
        </horizontal>
      </border>
    </dxf>
    <dxf>
      <font>
        <b/>
        <i val="0"/>
        <color theme="0"/>
      </font>
      <border>
        <top style="double">
          <color theme="3"/>
        </top>
      </border>
    </dxf>
    <dxf>
      <font>
        <color theme="0"/>
      </font>
      <fill>
        <patternFill patternType="solid">
          <fgColor theme="4" tint="-0.24994659260841701"/>
          <bgColor theme="4" tint="-0.24994659260841701"/>
        </patternFill>
      </fill>
      <border>
        <horizontal style="thin">
          <color theme="8" tint="-0.249977111117893"/>
        </horizontal>
      </border>
    </dxf>
    <dxf>
      <font>
        <color theme="0"/>
      </font>
      <fill>
        <patternFill>
          <fgColor theme="4" tint="0.39994506668294322"/>
          <bgColor theme="4" tint="0.39994506668294322"/>
        </patternFill>
      </fill>
      <border>
        <horizontal style="thin">
          <color theme="8" tint="0.79998168889431442"/>
        </horizontal>
      </border>
    </dxf>
    <dxf>
      <fill>
        <patternFill patternType="solid">
          <fgColor theme="7" tint="0.59999389629810485"/>
          <bgColor theme="7" tint="0.59999389629810485"/>
        </patternFill>
      </fill>
    </dxf>
    <dxf>
      <fill>
        <patternFill patternType="solid">
          <fgColor theme="5" tint="0.39994506668294322"/>
          <bgColor theme="5" tint="0.39994506668294322"/>
        </patternFill>
      </fill>
    </dxf>
    <dxf>
      <font>
        <b/>
        <color theme="1"/>
      </font>
    </dxf>
    <dxf>
      <font>
        <b/>
        <color theme="1"/>
      </font>
    </dxf>
    <dxf>
      <font>
        <b/>
        <color theme="1"/>
      </font>
      <border>
        <top style="medium">
          <color theme="7"/>
        </top>
      </border>
    </dxf>
    <dxf>
      <font>
        <b/>
        <i val="0"/>
        <color theme="0"/>
      </font>
      <fill>
        <patternFill>
          <fgColor theme="5"/>
          <bgColor theme="5"/>
        </patternFill>
      </fill>
    </dxf>
    <dxf>
      <font>
        <color theme="0"/>
      </font>
      <fill>
        <patternFill patternType="solid">
          <fgColor theme="5" tint="0.59996337778862885"/>
          <bgColor theme="5" tint="0.59996337778862885"/>
        </patternFill>
      </fill>
      <border>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
      <fill>
        <patternFill patternType="solid">
          <fgColor theme="4" tint="0.39994506668294322"/>
          <bgColor theme="4" tint="0.39994506668294322"/>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s>
  <tableStyles count="4" defaultTableStyle="TableStyleMedium2" defaultPivotStyle="PivotStyleLight16">
    <tableStyle name="Budget 1" pivot="0" count="6">
      <tableStyleElement type="wholeTable" dxfId="63"/>
      <tableStyleElement type="headerRow" dxfId="62"/>
      <tableStyleElement type="totalRow" dxfId="61"/>
      <tableStyleElement type="firstColumn" dxfId="60"/>
      <tableStyleElement type="lastColumn" dxfId="59"/>
      <tableStyleElement type="firstRowStripe" dxfId="58"/>
    </tableStyle>
    <tableStyle name="Budget 2" pivot="0" count="6">
      <tableStyleElement type="wholeTable" dxfId="57"/>
      <tableStyleElement type="headerRow" dxfId="56"/>
      <tableStyleElement type="totalRow" dxfId="55"/>
      <tableStyleElement type="firstColumn" dxfId="54"/>
      <tableStyleElement type="lastColumn" dxfId="53"/>
      <tableStyleElement type="firstRowStripe" dxfId="52"/>
    </tableStyle>
    <tableStyle name="Budget Table" pivot="0" count="7">
      <tableStyleElement type="wholeTable" dxfId="51"/>
      <tableStyleElement type="headerRow" dxfId="50"/>
      <tableStyleElement type="totalRow" dxfId="49"/>
      <tableStyleElement type="firstColumn" dxfId="48"/>
      <tableStyleElement type="lastColumn" dxfId="47"/>
      <tableStyleElement type="firstRowStripe" dxfId="46"/>
      <tableStyleElement type="firstColumnStripe" dxfId="45"/>
    </tableStyle>
    <tableStyle name="BudgetReportPivot" table="0" count="13">
      <tableStyleElement type="wholeTable" dxfId="44"/>
      <tableStyleElement type="headerRow" dxfId="43"/>
      <tableStyleElement type="totalRow" dxfId="42"/>
      <tableStyleElement type="firstRowStripe" dxfId="41"/>
      <tableStyleElement type="firstColumnStripe" dxfId="40"/>
      <tableStyleElement type="firstHeaderCell" dxfId="39"/>
      <tableStyleElement type="firstSubtotalRow" dxfId="38"/>
      <tableStyleElement type="secondSubtotalRow" dxfId="37"/>
      <tableStyleElement type="firstColumnSubheading" dxfId="36"/>
      <tableStyleElement type="firstRowSubheading" dxfId="35"/>
      <tableStyleElement type="secondRowSubheading" dxfId="34"/>
      <tableStyleElement type="pageFieldLabels" dxfId="33"/>
      <tableStyleElement type="pageFieldValues" dxfId="32"/>
    </tableStyle>
  </tableStyle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9525</xdr:colOff>
      <xdr:row>0</xdr:row>
      <xdr:rowOff>1228725</xdr:rowOff>
    </xdr:to>
    <xdr:pic>
      <xdr:nvPicPr>
        <xdr:cNvPr id="8282" name="Picture 1" descr="MiltonSoftball-bw-FullLogoWithTag.jpg"/>
        <xdr:cNvPicPr>
          <a:picLocks noChangeAspect="1"/>
        </xdr:cNvPicPr>
      </xdr:nvPicPr>
      <xdr:blipFill>
        <a:blip xmlns:r="http://schemas.openxmlformats.org/officeDocument/2006/relationships" r:embed="rId1"/>
        <a:srcRect/>
        <a:stretch>
          <a:fillRect/>
        </a:stretch>
      </xdr:blipFill>
      <xdr:spPr bwMode="auto">
        <a:xfrm>
          <a:off x="9525" y="19050"/>
          <a:ext cx="2400300" cy="1209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1476375</xdr:colOff>
      <xdr:row>0</xdr:row>
      <xdr:rowOff>762000</xdr:rowOff>
    </xdr:to>
    <xdr:pic>
      <xdr:nvPicPr>
        <xdr:cNvPr id="9306" name="Picture 1" descr="MGS_Header_300.jpg"/>
        <xdr:cNvPicPr>
          <a:picLocks noChangeAspect="1" noChangeArrowheads="1"/>
        </xdr:cNvPicPr>
      </xdr:nvPicPr>
      <xdr:blipFill>
        <a:blip xmlns:r="http://schemas.openxmlformats.org/officeDocument/2006/relationships" r:embed="rId1"/>
        <a:srcRect/>
        <a:stretch>
          <a:fillRect/>
        </a:stretch>
      </xdr:blipFill>
      <xdr:spPr bwMode="auto">
        <a:xfrm>
          <a:off x="28575" y="47625"/>
          <a:ext cx="6496050" cy="714375"/>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alece Johnson" refreshedDate="41679.77191747685" createdVersion="4" refreshedVersion="3" minRefreshableVersion="3" recordCount="88">
  <cacheSource type="worksheet">
    <worksheetSource name="ExpenseDetails"/>
  </cacheSource>
  <cacheFields count="10">
    <cacheField name="Month" numFmtId="0">
      <sharedItems containsBlank="1"/>
    </cacheField>
    <cacheField name="Date" numFmtId="14">
      <sharedItems containsNonDate="0" containsDate="1" containsString="0" containsBlank="1" minDate="2013-04-07T00:00:00" maxDate="2014-02-04T00:00:00"/>
    </cacheField>
    <cacheField name="Check " numFmtId="0">
      <sharedItems containsString="0" containsBlank="1" containsNumber="1" containsInteger="1" minValue="1" maxValue="1673"/>
    </cacheField>
    <cacheField name="Category" numFmtId="0">
      <sharedItems containsBlank="1" count="14">
        <s v="Spring"/>
        <s v="Clinics"/>
        <s v="Summer"/>
        <s v="Sponsorships"/>
        <s v="Fall"/>
        <m u="1"/>
        <s v="Sponsorship" u="1"/>
        <s v="Balance Sheet" u="1"/>
        <s v="Operating" u="1"/>
        <s v="Fundraising" u="1"/>
        <s v="Personnel" u="1"/>
        <s v="Summer (U16)" u="1"/>
        <s v="Summer (U18)" u="1"/>
        <s v="Profit and Loss" u="1"/>
      </sharedItems>
    </cacheField>
    <cacheField name="Line Item" numFmtId="0">
      <sharedItems containsBlank="1" count="82">
        <s v="Website Yearly Hosting Fee"/>
        <s v="Preseason clinics 5th and 6th"/>
        <s v="Preseason clinics 7th and 8th"/>
        <s v="Equipment"/>
        <s v="Dues and Subscriptions"/>
        <s v="Umpires (Sophomore)"/>
        <s v="Umpires (Junior)"/>
        <s v="Umpires (Senior)"/>
        <s v="Uniforms"/>
        <s v="Spring Clinics"/>
        <s v="Registration Reimbursements"/>
        <s v="Scholarships"/>
        <s v="Tourney/League Fees"/>
        <s v="Field Improvements"/>
        <s v="All Star /Cookout Expenses"/>
        <s v="Umpires (Summer)"/>
        <s v="Umpire Reimbursement"/>
        <s v="Coaches/Board meeting "/>
        <s v="Postage/PO Box"/>
        <s v="Insurance"/>
        <s v="Summer Clinics"/>
        <s v="Pitching Coach"/>
        <s v="Sponsorship Plaques"/>
        <s v="Trophies/Awards"/>
        <s v="Signage"/>
        <s v="Field Permits/Light Fees"/>
        <s v="Storage box"/>
        <s v="Donations to"/>
        <s v="Gift Cards/Flowers"/>
        <s v="Office Supplies"/>
        <m u="1"/>
        <s v="Labor Expense" u="1"/>
        <s v="Bank Fee" u="1"/>
        <s v="Advertising" u="1"/>
        <s v="Rent or mortgage" u="1"/>
        <s v="HGSSL Registrations" u="1"/>
        <s v="Interest" u="1"/>
        <s v="PayPal Fees" u="1"/>
        <s v="Salespeople" u="1"/>
        <s v="Cost of Goods Sold" u="1"/>
        <s v="Keys" u="1"/>
        <s v="Employee Benefits" u="1"/>
        <s v="Plaques" u="1"/>
        <s v="Sales and Marketing Cost" u="1"/>
        <s v="Inventory" u="1"/>
        <s v="Food" u="1"/>
        <s v="Office" u="1"/>
        <s v="Bad Debts" u="1"/>
        <s v="Maintenance and Repairs" u="1"/>
        <s v="Uniform Reimbursement" u="1"/>
        <s v="Long-Term Debt" u="1"/>
        <s v="Telephone" u="1"/>
        <s v="Sales expenses" u="1"/>
        <s v="Depreciation" u="1"/>
        <s v="Vinyl Banners" u="1"/>
        <s v="Operating Income" u="1"/>
        <s v="Legal and Auditing" u="1"/>
        <s v="Accounts Payable" u="1"/>
        <s v="Revenue" u="1"/>
        <s v="Helmut Reimbursement" u="1"/>
        <s v="Net Fixed Assets" u="1"/>
        <s v="Store" u="1"/>
        <s v="Accounts Receivable" u="1"/>
        <s v="Cash Discounts" u="1"/>
        <s v="Red Sox Tickets" u="1"/>
        <s v="Utilities" u="1"/>
        <s v="Parade Expenses" u="1"/>
        <s v="Delivery Costs" u="1"/>
        <s v="Shipping and storage" u="1"/>
        <s v="Tournament Fees" u="1"/>
        <s v="Raffle Ticket Printing" u="1"/>
        <s v="Umpires - Summer" u="1"/>
        <s v="Others" u="1"/>
        <s v="Supplies" u="1"/>
        <s v="Field Permits" u="1"/>
        <s v="Taxes" u="1"/>
        <s v="Sponsor Plaques" u="1"/>
        <s v="Magnets" u="1"/>
        <s v="Postage" u="1"/>
        <s v="Unpaid Registrations" u="1"/>
        <s v="Cash" u="1"/>
        <s v="General and Administrative" u="1"/>
      </sharedItems>
    </cacheField>
    <cacheField name="Vendor" numFmtId="0">
      <sharedItems/>
    </cacheField>
    <cacheField name="Quant" numFmtId="0">
      <sharedItems containsSemiMixedTypes="0" containsString="0" containsNumber="1" containsInteger="1" minValue="1" maxValue="18"/>
    </cacheField>
    <cacheField name="Cost per" numFmtId="44">
      <sharedItems containsSemiMixedTypes="0" containsString="0" containsNumber="1" minValue="9" maxValue="11613"/>
    </cacheField>
    <cacheField name="Description" numFmtId="0">
      <sharedItems/>
    </cacheField>
    <cacheField name="Actual" numFmtId="0">
      <sharedItems containsSemiMixedTypes="0" containsString="0" containsNumber="1" minValue="9" maxValue="1161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lece Johnson" refreshedDate="41679.77198888889" createdVersion="4" refreshedVersion="3" minRefreshableVersion="3" recordCount="61">
  <cacheSource type="worksheet">
    <worksheetSource name="IncomeDetails"/>
  </cacheSource>
  <cacheFields count="7">
    <cacheField name="Month" numFmtId="0">
      <sharedItems containsBlank="1"/>
    </cacheField>
    <cacheField name="Date" numFmtId="14">
      <sharedItems containsNonDate="0" containsDate="1" containsString="0" containsBlank="1" minDate="2013-02-11T00:00:00" maxDate="2014-02-10T00:00:00"/>
    </cacheField>
    <cacheField name="Check" numFmtId="0">
      <sharedItems containsBlank="1" containsMixedTypes="1" containsNumber="1" containsInteger="1" minValue="1" maxValue="134410"/>
    </cacheField>
    <cacheField name="Category" numFmtId="0">
      <sharedItems containsBlank="1" count="11">
        <s v="Spring"/>
        <s v="Clinics"/>
        <s v="Sponsorships"/>
        <s v="Summer"/>
        <s v="Fundraising"/>
        <s v="Fall"/>
        <m u="1"/>
        <s v="Winter" u="1"/>
        <s v="Sponsorship" u="1"/>
        <s v="Summer (U18)" u="1"/>
        <s v="Summer (U16)" u="1"/>
      </sharedItems>
    </cacheField>
    <cacheField name="Line Item" numFmtId="0">
      <sharedItems containsBlank="1" count="42">
        <s v="Registrations (Freshmen)"/>
        <s v="Registrations (Sophomore)"/>
        <s v="Registrations (Junior)"/>
        <s v="Registrations (Senior)"/>
        <s v="Preseason clinics 5th and 6th"/>
        <s v="Preseason clinics 7th and 8th"/>
        <s v="Pitching Clinics 3rd and 4th"/>
        <s v="Pitching Clinics 5th and 6th"/>
        <s v="Pitching clinics 7th and 8th"/>
        <s v="Sponsorships - 10th Player"/>
        <s v="Sponsorships - All-Star"/>
        <s v="Sponsorships - Gold Glove"/>
        <s v="Donations"/>
        <s v="Registrations (Summer)"/>
        <s v="Miscellaneous Deposit"/>
        <s v="Magnet Sales"/>
        <s v="Fundraising - other"/>
        <s v="Pitching Clinic Registrations"/>
        <s v="Fall Registrations U10"/>
        <s v="Fall Registrations U12"/>
        <s v="Fall Registrations U14"/>
        <s v="Registrations (Fall)"/>
        <s v="Umpire Reimbursement"/>
        <m/>
        <s v="Dwolla Transfer"/>
        <s v="Fall Registrations" u="1"/>
        <s v="Spring Registrations (Junior)" u="1"/>
        <s v="Net Sales" u="1"/>
        <s v="Fundraising" u="1"/>
        <s v="Registrations (U16 Summer)" u="1"/>
        <s v="Spring Registrations (Freshmen)" u="1"/>
        <s v="Sponsorships" u="1"/>
        <s v="Spring Registrations" u="1"/>
        <s v="Fundraising - Red Sox Tickets" u="1"/>
        <s v="Tournament Fees" u="1"/>
        <s v="Summer Registrations" u="1"/>
        <s v="Barbeque" u="1"/>
        <s v="Interest Income" u="1"/>
        <s v="Sale of Assets (Gain/Loss)" u="1"/>
        <s v="Spring Registrations (Senior)" u="1"/>
        <s v="Registrations (late)" u="1"/>
        <s v="PayPal Transfer" u="1"/>
      </sharedItems>
    </cacheField>
    <cacheField name="Description" numFmtId="0">
      <sharedItems/>
    </cacheField>
    <cacheField name="Actual" numFmtId="167">
      <sharedItems containsSemiMixedTypes="0" containsString="0" containsNumber="1" containsInteger="1" minValue="5" maxValue="104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
  <r>
    <s v="January"/>
    <m/>
    <n v="1"/>
    <x v="0"/>
    <x v="0"/>
    <s v="League Athletics"/>
    <n v="1"/>
    <n v="450"/>
    <s v="2013 Website hosting fee"/>
    <n v="450"/>
  </r>
  <r>
    <s v="March"/>
    <m/>
    <n v="1"/>
    <x v="1"/>
    <x v="1"/>
    <s v="TJO and Dirt Dogs"/>
    <n v="14"/>
    <n v="40"/>
    <s v="Preseason Clinics at TJO and Dirt Dogs"/>
    <n v="560"/>
  </r>
  <r>
    <s v="March"/>
    <m/>
    <n v="1"/>
    <x v="1"/>
    <x v="2"/>
    <s v="TJO and Dirt Dogs"/>
    <n v="18"/>
    <n v="40"/>
    <s v="Preseason Clinics at TJO and Dirt Dogs"/>
    <n v="720"/>
  </r>
  <r>
    <m/>
    <m/>
    <n v="1"/>
    <x v="0"/>
    <x v="0"/>
    <s v="Basecamp"/>
    <n v="1"/>
    <n v="100"/>
    <s v="Basecamp Fee"/>
    <n v="100"/>
  </r>
  <r>
    <m/>
    <m/>
    <n v="1"/>
    <x v="0"/>
    <x v="3"/>
    <s v="Kevin Olivieri"/>
    <n v="1"/>
    <n v="254.09"/>
    <s v="expense reimbursement"/>
    <n v="254.09"/>
  </r>
  <r>
    <m/>
    <m/>
    <n v="2"/>
    <x v="0"/>
    <x v="4"/>
    <s v="Postmaster"/>
    <n v="1"/>
    <n v="9"/>
    <s v="PO box Key"/>
    <n v="9"/>
  </r>
  <r>
    <m/>
    <m/>
    <n v="2"/>
    <x v="0"/>
    <x v="5"/>
    <s v="Umpire checks"/>
    <n v="7"/>
    <n v="150"/>
    <s v="Sophomore Umpire checks"/>
    <n v="1050"/>
  </r>
  <r>
    <m/>
    <m/>
    <n v="2"/>
    <x v="0"/>
    <x v="6"/>
    <s v="Umpire checks"/>
    <n v="3"/>
    <n v="400"/>
    <s v="Jr Umpire checks"/>
    <n v="1200"/>
  </r>
  <r>
    <m/>
    <m/>
    <n v="2"/>
    <x v="0"/>
    <x v="6"/>
    <s v="Umpire checks"/>
    <n v="3"/>
    <n v="350"/>
    <s v="Jr Umpire checks"/>
    <n v="1050"/>
  </r>
  <r>
    <m/>
    <m/>
    <n v="2"/>
    <x v="0"/>
    <x v="7"/>
    <s v="Umpire checks"/>
    <n v="3"/>
    <n v="400"/>
    <s v="Senior Umpire Checks"/>
    <n v="1200"/>
  </r>
  <r>
    <s v="April"/>
    <m/>
    <n v="2"/>
    <x v="0"/>
    <x v="7"/>
    <s v="Umpire checks"/>
    <n v="3"/>
    <n v="350"/>
    <s v="Senior Umpire Checks"/>
    <n v="1050"/>
  </r>
  <r>
    <m/>
    <m/>
    <n v="2"/>
    <x v="0"/>
    <x v="8"/>
    <s v="Superflash"/>
    <n v="1"/>
    <n v="11613"/>
    <s v="Spring Equipment"/>
    <n v="11613"/>
  </r>
  <r>
    <m/>
    <m/>
    <n v="2"/>
    <x v="0"/>
    <x v="8"/>
    <s v="Superflash"/>
    <n v="1"/>
    <n v="4386.5"/>
    <s v="Spring Equipment"/>
    <n v="4386.5"/>
  </r>
  <r>
    <m/>
    <m/>
    <n v="2"/>
    <x v="1"/>
    <x v="9"/>
    <s v="TJO Sports"/>
    <n v="1"/>
    <n v="980"/>
    <s v="Spring Clinic"/>
    <n v="980"/>
  </r>
  <r>
    <m/>
    <m/>
    <n v="2"/>
    <x v="1"/>
    <x v="9"/>
    <s v="Dirt Dog Sports"/>
    <n v="1"/>
    <n v="1120"/>
    <s v="Spring Clinics"/>
    <n v="1120"/>
  </r>
  <r>
    <s v="May"/>
    <d v="2013-05-13T00:00:00"/>
    <n v="2"/>
    <x v="0"/>
    <x v="3"/>
    <s v="Dana Rundlett"/>
    <n v="1"/>
    <n v="55"/>
    <s v="Equipment bag"/>
    <n v="55"/>
  </r>
  <r>
    <s v="April"/>
    <d v="2013-04-17T00:00:00"/>
    <n v="2"/>
    <x v="0"/>
    <x v="10"/>
    <s v="Jane Panariello"/>
    <n v="1"/>
    <n v="105"/>
    <s v="Allie Panariello"/>
    <n v="105"/>
  </r>
  <r>
    <s v="May"/>
    <d v="2013-05-13T00:00:00"/>
    <n v="2"/>
    <x v="0"/>
    <x v="11"/>
    <s v="MHS Scholarships"/>
    <n v="2"/>
    <n v="250"/>
    <s v="MHS Schorarships"/>
    <n v="500"/>
  </r>
  <r>
    <s v="June"/>
    <d v="2013-06-04T00:00:00"/>
    <n v="2"/>
    <x v="0"/>
    <x v="8"/>
    <s v="Superflash"/>
    <n v="1"/>
    <n v="712.75"/>
    <s v="All Star Shirts. Misc. items"/>
    <n v="712.75"/>
  </r>
  <r>
    <s v="June"/>
    <d v="2013-06-06T00:00:00"/>
    <n v="1004"/>
    <x v="2"/>
    <x v="12"/>
    <s v="SSSSL"/>
    <n v="1"/>
    <n v="175"/>
    <s v="U18 Summer League Fee"/>
    <n v="175"/>
  </r>
  <r>
    <s v="June"/>
    <d v="2013-06-08T00:00:00"/>
    <n v="1005"/>
    <x v="0"/>
    <x v="13"/>
    <s v="Line Marker"/>
    <n v="1"/>
    <n v="405.52"/>
    <s v="Ken Johnson"/>
    <n v="405.52"/>
  </r>
  <r>
    <s v="June"/>
    <d v="2013-06-08T00:00:00"/>
    <n v="1006"/>
    <x v="0"/>
    <x v="13"/>
    <s v="Field supplies"/>
    <n v="1"/>
    <n v="30.12"/>
    <s v="Ken Johnson"/>
    <n v="30.12"/>
  </r>
  <r>
    <s v="June"/>
    <d v="2013-06-09T00:00:00"/>
    <n v="1007"/>
    <x v="0"/>
    <x v="14"/>
    <s v="Jen Tegan"/>
    <n v="1"/>
    <n v="120"/>
    <s v="Jen Tegan"/>
    <n v="120"/>
  </r>
  <r>
    <s v="June"/>
    <d v="2013-06-16T00:00:00"/>
    <n v="1009"/>
    <x v="2"/>
    <x v="15"/>
    <s v="Ray Murphy"/>
    <n v="5"/>
    <n v="50"/>
    <s v="U18 Summer Umpire fees"/>
    <n v="250"/>
  </r>
  <r>
    <s v="June"/>
    <d v="2013-06-16T00:00:00"/>
    <n v="1010"/>
    <x v="2"/>
    <x v="15"/>
    <s v="Nick Tangney"/>
    <n v="5"/>
    <n v="50"/>
    <s v="U14 Summer Umpire fees"/>
    <n v="250"/>
  </r>
  <r>
    <s v="June"/>
    <d v="2013-06-16T00:00:00"/>
    <n v="1011"/>
    <x v="2"/>
    <x v="15"/>
    <s v="Maggie Radley"/>
    <n v="5"/>
    <n v="50"/>
    <s v="U10 Summer Umpire Fees"/>
    <n v="250"/>
  </r>
  <r>
    <s v="June"/>
    <d v="2013-06-16T00:00:00"/>
    <n v="1012"/>
    <x v="2"/>
    <x v="15"/>
    <s v="Shawn Ward"/>
    <n v="5"/>
    <n v="50"/>
    <s v="U12 Summer Umpire fees"/>
    <n v="250"/>
  </r>
  <r>
    <s v="June"/>
    <d v="2013-06-16T00:00:00"/>
    <n v="1013"/>
    <x v="2"/>
    <x v="15"/>
    <s v="Ted Carroll"/>
    <n v="5"/>
    <n v="50"/>
    <s v="U10 Summer Umpire Fees"/>
    <n v="250"/>
  </r>
  <r>
    <s v="June"/>
    <d v="2013-06-16T00:00:00"/>
    <n v="1014"/>
    <x v="2"/>
    <x v="15"/>
    <s v="Brian Conroy"/>
    <n v="5"/>
    <n v="50"/>
    <s v="U14 Summer Umpire fees"/>
    <n v="250"/>
  </r>
  <r>
    <s v="June"/>
    <d v="2013-06-16T00:00:00"/>
    <n v="1015"/>
    <x v="2"/>
    <x v="15"/>
    <s v="Dana Rundlett"/>
    <n v="5"/>
    <n v="50"/>
    <s v="U12 Summer Umpire fees"/>
    <n v="250"/>
  </r>
  <r>
    <s v="June"/>
    <d v="2013-06-16T00:00:00"/>
    <n v="1016"/>
    <x v="0"/>
    <x v="6"/>
    <s v="Dave Nelson"/>
    <n v="1"/>
    <n v="50"/>
    <s v="Jr. Championship Umpire "/>
    <n v="50"/>
  </r>
  <r>
    <s v="June"/>
    <d v="2013-06-17T00:00:00"/>
    <n v="1017"/>
    <x v="0"/>
    <x v="16"/>
    <s v="Rich Fitzgerald"/>
    <n v="1"/>
    <n v="25"/>
    <s v="Umpire Reimbursement"/>
    <n v="25"/>
  </r>
  <r>
    <s v="June"/>
    <d v="2013-06-17T00:00:00"/>
    <n v="1018"/>
    <x v="0"/>
    <x v="3"/>
    <s v="Nancy Fitzgerald"/>
    <n v="1"/>
    <n v="35"/>
    <s v="umpire bags"/>
    <n v="35"/>
  </r>
  <r>
    <s v="June"/>
    <d v="2013-06-17T00:00:00"/>
    <n v="1019"/>
    <x v="0"/>
    <x v="16"/>
    <s v="Meg Toyias"/>
    <n v="1"/>
    <n v="50"/>
    <s v="Umpire Reimbursement"/>
    <n v="50"/>
  </r>
  <r>
    <s v="June"/>
    <d v="2013-06-17T00:00:00"/>
    <n v="1020"/>
    <x v="0"/>
    <x v="17"/>
    <s v="The View"/>
    <n v="1"/>
    <n v="546.4"/>
    <s v="Coaches appreciation meeting"/>
    <n v="546.4"/>
  </r>
  <r>
    <s v="June"/>
    <d v="2013-06-17T00:00:00"/>
    <n v="1021"/>
    <x v="0"/>
    <x v="16"/>
    <s v="Shawn Ward"/>
    <n v="1"/>
    <n v="50"/>
    <s v="Umpire Reimbursement"/>
    <n v="50"/>
  </r>
  <r>
    <s v="June"/>
    <d v="2013-06-17T00:00:00"/>
    <n v="1022"/>
    <x v="0"/>
    <x v="16"/>
    <s v="Laurie Jensen"/>
    <n v="1"/>
    <n v="50"/>
    <s v="Umpire Reimbursement"/>
    <n v="50"/>
  </r>
  <r>
    <s v="June"/>
    <d v="2013-06-17T00:00:00"/>
    <n v="1023"/>
    <x v="0"/>
    <x v="16"/>
    <s v="Gayle Carvalho"/>
    <n v="3"/>
    <n v="25"/>
    <s v="Umpire Reimbursement"/>
    <n v="75"/>
  </r>
  <r>
    <s v="June"/>
    <d v="2013-06-17T00:00:00"/>
    <n v="1024"/>
    <x v="0"/>
    <x v="18"/>
    <s v="Bill Vaughn"/>
    <n v="2"/>
    <n v="9.1999999999999993"/>
    <s v="Postage Stamps"/>
    <n v="18.399999999999999"/>
  </r>
  <r>
    <s v="June"/>
    <d v="2013-06-19T00:00:00"/>
    <n v="1025"/>
    <x v="2"/>
    <x v="19"/>
    <s v="Mass ASA"/>
    <n v="15"/>
    <n v="10"/>
    <s v="U18 Summer Insurance"/>
    <n v="150"/>
  </r>
  <r>
    <s v="June"/>
    <d v="2013-06-20T00:00:00"/>
    <n v="1026"/>
    <x v="0"/>
    <x v="16"/>
    <s v="Mark Ware"/>
    <n v="3"/>
    <n v="50"/>
    <s v="Umpire Reimbursement"/>
    <n v="150"/>
  </r>
  <r>
    <s v="June"/>
    <d v="2013-06-24T00:00:00"/>
    <n v="1027"/>
    <x v="1"/>
    <x v="20"/>
    <s v="TJO"/>
    <n v="1"/>
    <n v="300"/>
    <s v="U18 Summer hitting clinic"/>
    <n v="300"/>
  </r>
  <r>
    <s v="June"/>
    <d v="2013-06-23T00:00:00"/>
    <n v="1028"/>
    <x v="2"/>
    <x v="8"/>
    <s v="Superflash"/>
    <n v="1"/>
    <n v="5590.5"/>
    <s v="Summer Uniforms"/>
    <n v="5590.5"/>
  </r>
  <r>
    <s v="June"/>
    <d v="2013-06-01T00:00:00"/>
    <n v="1671"/>
    <x v="0"/>
    <x v="19"/>
    <s v="Mass ASA"/>
    <n v="1"/>
    <n v="3830"/>
    <s v="Spring Insurance"/>
    <n v="3830"/>
  </r>
  <r>
    <s v="June"/>
    <d v="2013-06-26T00:00:00"/>
    <n v="1673"/>
    <x v="1"/>
    <x v="21"/>
    <s v="Janelle Carlson"/>
    <n v="1"/>
    <n v="760"/>
    <s v="Pirchig Clinics II and III"/>
    <n v="760"/>
  </r>
  <r>
    <s v="April"/>
    <d v="2013-04-12T00:00:00"/>
    <m/>
    <x v="3"/>
    <x v="22"/>
    <s v="Kevin Olivieri-Prop E"/>
    <n v="1"/>
    <n v="149.25"/>
    <s v="2012 Sponsorship Plaques"/>
    <n v="149.25"/>
  </r>
  <r>
    <s v="June"/>
    <d v="2013-06-01T00:00:00"/>
    <m/>
    <x v="0"/>
    <x v="16"/>
    <s v="Kevin Olivieri"/>
    <n v="1"/>
    <n v="80"/>
    <s v="Umpire Reimbursement"/>
    <n v="80"/>
  </r>
  <r>
    <s v="June"/>
    <d v="2013-06-12T00:00:00"/>
    <m/>
    <x v="0"/>
    <x v="23"/>
    <s v="Kevin Olivieri-Lubins"/>
    <n v="1"/>
    <n v="172.55"/>
    <s v="Kevin O -trophies"/>
    <n v="172.55"/>
  </r>
  <r>
    <s v="June"/>
    <d v="2013-06-07T00:00:00"/>
    <m/>
    <x v="3"/>
    <x v="22"/>
    <s v="Kevin O- Proper Expo"/>
    <n v="15"/>
    <n v="23.9"/>
    <s v="Kevin O- Sponsorship Plaques"/>
    <n v="358.5"/>
  </r>
  <r>
    <s v="June"/>
    <d v="2013-06-10T00:00:00"/>
    <m/>
    <x v="2"/>
    <x v="3"/>
    <s v="Kevin Olivieri"/>
    <n v="1"/>
    <n v="61.94"/>
    <s v="Kevin O- 1 Red Equipment bag"/>
    <n v="61.94"/>
  </r>
  <r>
    <s v="June"/>
    <d v="2013-06-10T00:00:00"/>
    <m/>
    <x v="2"/>
    <x v="3"/>
    <s v="Kevin Olivieri"/>
    <n v="6"/>
    <n v="71.03"/>
    <s v="Kevin O-6 Red Equip bags"/>
    <n v="426.18"/>
  </r>
  <r>
    <s v="May"/>
    <d v="2013-05-20T00:00:00"/>
    <m/>
    <x v="0"/>
    <x v="24"/>
    <s v="Kevin Olivieri"/>
    <n v="1"/>
    <n v="72.47"/>
    <s v="Kevin O-One Fund Banner"/>
    <n v="72.47"/>
  </r>
  <r>
    <s v="April "/>
    <d v="2013-04-07T00:00:00"/>
    <m/>
    <x v="0"/>
    <x v="3"/>
    <s v="Kevin Olivieri"/>
    <n v="1"/>
    <n v="234.5"/>
    <s v="Wrist-Band"/>
    <n v="234.5"/>
  </r>
  <r>
    <s v="June"/>
    <d v="2013-07-01T00:00:00"/>
    <m/>
    <x v="0"/>
    <x v="25"/>
    <s v="MYSAC"/>
    <n v="1"/>
    <n v="3250"/>
    <s v="estimated permit fee"/>
    <n v="3250"/>
  </r>
  <r>
    <s v="Sept"/>
    <d v="2013-09-09T00:00:00"/>
    <n v="1057"/>
    <x v="4"/>
    <x v="16"/>
    <s v="Dana Rundlett"/>
    <n v="5"/>
    <n v="55"/>
    <s v="Umpire Reimbursement"/>
    <n v="275"/>
  </r>
  <r>
    <s v="Sept"/>
    <d v="2013-09-09T00:00:00"/>
    <n v="1059"/>
    <x v="4"/>
    <x v="16"/>
    <s v="Brian Conroy"/>
    <n v="6"/>
    <n v="50"/>
    <s v="Umpire Reimbursement"/>
    <n v="300"/>
  </r>
  <r>
    <s v="Sept"/>
    <d v="2013-09-09T00:00:00"/>
    <n v="1062"/>
    <x v="4"/>
    <x v="16"/>
    <s v="Lauren Radley"/>
    <n v="5"/>
    <n v="55"/>
    <s v="Umpire Reimbursement"/>
    <n v="275"/>
  </r>
  <r>
    <s v="Stoyac"/>
    <d v="2013-08-26T00:00:00"/>
    <n v="1056"/>
    <x v="4"/>
    <x v="12"/>
    <s v="Stoyac"/>
    <n v="1"/>
    <n v="150"/>
    <s v="League Fees-Stoughton Fall League"/>
    <n v="150"/>
  </r>
  <r>
    <s v="Stoyac"/>
    <d v="2013-09-09T00:00:00"/>
    <n v="1060"/>
    <x v="4"/>
    <x v="12"/>
    <s v="Stoyac"/>
    <n v="1"/>
    <n v="150"/>
    <s v="League Fees-Stoughton Fall League"/>
    <n v="150"/>
  </r>
  <r>
    <s v="Superflash"/>
    <d v="2013-09-09T00:00:00"/>
    <n v="1058"/>
    <x v="0"/>
    <x v="23"/>
    <s v="Champ. Swaetshirts"/>
    <n v="13"/>
    <n v="40"/>
    <s v="Championship Sweatshirts"/>
    <n v="520"/>
  </r>
  <r>
    <s v="Superflash"/>
    <d v="2013-09-09T00:00:00"/>
    <n v="1061"/>
    <x v="4"/>
    <x v="3"/>
    <s v="3 dozen Softballs "/>
    <n v="3"/>
    <n v="43"/>
    <s v="3 dozen balls for fall"/>
    <n v="129"/>
  </r>
  <r>
    <s v="July"/>
    <d v="2013-07-10T00:00:00"/>
    <n v="1050"/>
    <x v="2"/>
    <x v="12"/>
    <s v="U16 Summer Lowell"/>
    <n v="1"/>
    <n v="400"/>
    <s v="U16B Summer Tourney"/>
    <n v="400"/>
  </r>
  <r>
    <s v="July"/>
    <d v="2013-07-24T00:00:00"/>
    <n v="1053"/>
    <x v="1"/>
    <x v="20"/>
    <s v="Hitting Clinics"/>
    <n v="1"/>
    <n v="300"/>
    <s v="TJO Hitting Clinic"/>
    <n v="300"/>
  </r>
  <r>
    <s v="August"/>
    <d v="2013-08-14T00:00:00"/>
    <n v="1055"/>
    <x v="0"/>
    <x v="10"/>
    <s v="Denise Queally"/>
    <n v="1"/>
    <n v="105"/>
    <s v="Caroline Queally "/>
    <n v="105"/>
  </r>
  <r>
    <s v="September"/>
    <d v="2013-09-09T00:00:00"/>
    <m/>
    <x v="0"/>
    <x v="18"/>
    <s v="PO Box Rental"/>
    <n v="1"/>
    <n v="186"/>
    <s v="Milton PO Box"/>
    <n v="186"/>
  </r>
  <r>
    <s v="July"/>
    <d v="2013-07-30T00:00:00"/>
    <m/>
    <x v="0"/>
    <x v="26"/>
    <s v="Extra Space"/>
    <n v="1"/>
    <n v="192"/>
    <s v="Extra Space Storage"/>
    <n v="192"/>
  </r>
  <r>
    <s v="August"/>
    <d v="2013-08-30T00:00:00"/>
    <m/>
    <x v="0"/>
    <x v="26"/>
    <s v="Extra Space"/>
    <n v="1"/>
    <n v="192"/>
    <s v="Extra Space Storage"/>
    <n v="192"/>
  </r>
  <r>
    <s v="September"/>
    <d v="2013-09-10T00:00:00"/>
    <m/>
    <x v="0"/>
    <x v="18"/>
    <s v="Annual PO Box fee"/>
    <n v="1"/>
    <n v="186"/>
    <s v="PO Box Fee Milton PO"/>
    <n v="186"/>
  </r>
  <r>
    <s v="September"/>
    <d v="2013-09-23T00:00:00"/>
    <m/>
    <x v="0"/>
    <x v="0"/>
    <s v="Basecamp"/>
    <n v="1"/>
    <n v="50"/>
    <s v="Basecamp Fee"/>
    <n v="50"/>
  </r>
  <r>
    <s v="September"/>
    <d v="2013-09-30T00:00:00"/>
    <m/>
    <x v="0"/>
    <x v="26"/>
    <s v="Extra Space"/>
    <n v="1"/>
    <n v="192"/>
    <s v="Extra Space Storage"/>
    <n v="192"/>
  </r>
  <r>
    <s v="October"/>
    <d v="2013-10-02T00:00:00"/>
    <n v="1063"/>
    <x v="4"/>
    <x v="10"/>
    <s v="Ed Durfer"/>
    <n v="1"/>
    <n v="30"/>
    <s v="Fall U18 Reimbursement"/>
    <n v="30"/>
  </r>
  <r>
    <s v="September"/>
    <d v="2013-09-23T00:00:00"/>
    <n v="1064"/>
    <x v="3"/>
    <x v="27"/>
    <s v="Celebrate Milton"/>
    <n v="1"/>
    <n v="130"/>
    <s v="Celebrate Milton Donation"/>
    <n v="130"/>
  </r>
  <r>
    <s v="September"/>
    <d v="2013-09-19T00:00:00"/>
    <m/>
    <x v="0"/>
    <x v="0"/>
    <s v="Basecamp"/>
    <n v="1"/>
    <n v="20"/>
    <s v="Basecamp Fee"/>
    <n v="20"/>
  </r>
  <r>
    <s v="August"/>
    <d v="2013-08-05T00:00:00"/>
    <m/>
    <x v="0"/>
    <x v="28"/>
    <s v="Edible Arrangement"/>
    <n v="1"/>
    <n v="97"/>
    <s v="Edible arrangement get well"/>
    <n v="97"/>
  </r>
  <r>
    <s v="December"/>
    <d v="2013-12-04T00:00:00"/>
    <n v="1065"/>
    <x v="0"/>
    <x v="28"/>
    <s v="Karen Lewis"/>
    <n v="1"/>
    <n v="174.38"/>
    <s v="funeral flowers (Bill Vaughn)"/>
    <n v="174.38"/>
  </r>
  <r>
    <s v="December"/>
    <d v="2013-12-04T00:00:00"/>
    <n v="1068"/>
    <x v="2"/>
    <x v="23"/>
    <s v="Superflash"/>
    <n v="17"/>
    <n v="40"/>
    <s v="U18 Championship Sweatshirts"/>
    <n v="680"/>
  </r>
  <r>
    <s v="December"/>
    <d v="2013-12-04T00:00:00"/>
    <n v="1066"/>
    <x v="1"/>
    <x v="9"/>
    <s v="Dirt Dog Sports"/>
    <n v="1"/>
    <n v="275"/>
    <s v="U12,U14 Clinics"/>
    <n v="275"/>
  </r>
  <r>
    <s v="January"/>
    <d v="2014-01-13T00:00:00"/>
    <n v="1069"/>
    <x v="0"/>
    <x v="29"/>
    <s v="Kevin Olivieri"/>
    <n v="1"/>
    <n v="31.49"/>
    <s v="index maker"/>
    <n v="31.49"/>
  </r>
  <r>
    <s v="January"/>
    <d v="2014-01-21T00:00:00"/>
    <m/>
    <x v="0"/>
    <x v="0"/>
    <s v="Basecamp"/>
    <n v="1"/>
    <n v="20"/>
    <s v="Basecamp Fee"/>
    <n v="20"/>
  </r>
  <r>
    <s v="January"/>
    <d v="2014-01-15T00:00:00"/>
    <m/>
    <x v="0"/>
    <x v="28"/>
    <s v="Stop &amp; Shop"/>
    <n v="1"/>
    <n v="150"/>
    <s v="Ken Johnson and Jen Tegan Thank you gift cards Cheesecake Factory"/>
    <n v="150"/>
  </r>
  <r>
    <s v="December"/>
    <d v="2013-12-30T00:00:00"/>
    <m/>
    <x v="0"/>
    <x v="26"/>
    <s v="Extra Space"/>
    <n v="1"/>
    <n v="206"/>
    <s v="Extra Space Storage"/>
    <n v="206"/>
  </r>
  <r>
    <s v="December"/>
    <d v="2013-12-19T00:00:00"/>
    <m/>
    <x v="0"/>
    <x v="0"/>
    <s v="Basecamp"/>
    <n v="1"/>
    <n v="10"/>
    <s v="Basecamp Fee"/>
    <n v="10"/>
  </r>
  <r>
    <s v="December"/>
    <d v="2013-12-02T00:00:00"/>
    <m/>
    <x v="0"/>
    <x v="26"/>
    <s v="Extra Space"/>
    <n v="1"/>
    <n v="206"/>
    <s v="Extra Space Storage"/>
    <n v="206"/>
  </r>
  <r>
    <s v="October"/>
    <d v="2013-10-30T00:00:00"/>
    <m/>
    <x v="0"/>
    <x v="26"/>
    <s v="Extra Space"/>
    <n v="1"/>
    <n v="192"/>
    <s v="Extra Space Storage"/>
    <n v="192"/>
  </r>
  <r>
    <s v="January"/>
    <d v="2014-01-28T00:00:00"/>
    <n v="1070"/>
    <x v="0"/>
    <x v="10"/>
    <s v="Jill Carman"/>
    <n v="1"/>
    <n v="110"/>
    <s v="Out of state, pd by mistake"/>
    <n v="110"/>
  </r>
  <r>
    <s v="February"/>
    <d v="2014-02-03T00:00:00"/>
    <m/>
    <x v="0"/>
    <x v="0"/>
    <s v="League Athletics"/>
    <n v="1"/>
    <n v="475"/>
    <s v="2014 Website hosting fee"/>
    <n v="475"/>
  </r>
  <r>
    <s v="January"/>
    <d v="2014-01-30T00:00:00"/>
    <m/>
    <x v="0"/>
    <x v="26"/>
    <s v="Extra Space"/>
    <n v="1"/>
    <n v="206"/>
    <s v="Extra Space Storage"/>
    <n v="206"/>
  </r>
  <r>
    <s v="January"/>
    <d v="2014-01-28T00:00:00"/>
    <m/>
    <x v="0"/>
    <x v="0"/>
    <s v="Basecamp"/>
    <n v="1"/>
    <n v="100"/>
    <s v="Website hosting fee"/>
    <n v="100"/>
  </r>
</pivotCacheRecords>
</file>

<file path=xl/pivotCache/pivotCacheRecords2.xml><?xml version="1.0" encoding="utf-8"?>
<pivotCacheRecords xmlns="http://schemas.openxmlformats.org/spreadsheetml/2006/main" xmlns:r="http://schemas.openxmlformats.org/officeDocument/2006/relationships" count="61">
  <r>
    <s v="January"/>
    <d v="2013-02-11T00:00:00"/>
    <n v="1"/>
    <x v="0"/>
    <x v="0"/>
    <s v="Registrations (Freshmen)"/>
    <n v="10455"/>
  </r>
  <r>
    <s v="January"/>
    <d v="2013-02-11T00:00:00"/>
    <n v="1"/>
    <x v="0"/>
    <x v="1"/>
    <s v="Registrations (Sophomore)"/>
    <n v="9230"/>
  </r>
  <r>
    <s v="January"/>
    <d v="2013-02-11T00:00:00"/>
    <n v="1"/>
    <x v="0"/>
    <x v="2"/>
    <s v="Registrations (Junior)"/>
    <n v="7515"/>
  </r>
  <r>
    <m/>
    <m/>
    <n v="1"/>
    <x v="0"/>
    <x v="3"/>
    <s v="Registrations (Senior)"/>
    <n v="6420"/>
  </r>
  <r>
    <m/>
    <m/>
    <n v="1"/>
    <x v="1"/>
    <x v="4"/>
    <s v="Preseason clinics 5th and 6th"/>
    <n v="1220"/>
  </r>
  <r>
    <m/>
    <m/>
    <n v="1"/>
    <x v="1"/>
    <x v="5"/>
    <s v="Preseason clinics 7th and 8th"/>
    <n v="980"/>
  </r>
  <r>
    <m/>
    <m/>
    <n v="1"/>
    <x v="1"/>
    <x v="6"/>
    <s v="Pitching Clinics 3rd and 4th"/>
    <n v="500"/>
  </r>
  <r>
    <m/>
    <m/>
    <n v="1"/>
    <x v="1"/>
    <x v="7"/>
    <s v="Pitching Clinics 5th and 6th"/>
    <n v="375"/>
  </r>
  <r>
    <m/>
    <m/>
    <n v="1"/>
    <x v="1"/>
    <x v="8"/>
    <s v="Pitching clinics 7th and 8th"/>
    <n v="375"/>
  </r>
  <r>
    <s v="April"/>
    <d v="2013-04-30T00:00:00"/>
    <n v="1"/>
    <x v="2"/>
    <x v="9"/>
    <s v="Planet Fitness"/>
    <n v="500"/>
  </r>
  <r>
    <s v="April"/>
    <d v="2013-04-30T00:00:00"/>
    <n v="1"/>
    <x v="2"/>
    <x v="9"/>
    <s v="Town Tree"/>
    <n v="500"/>
  </r>
  <r>
    <s v="April"/>
    <d v="2013-04-30T00:00:00"/>
    <n v="1"/>
    <x v="2"/>
    <x v="10"/>
    <s v="Newcomb Farms"/>
    <n v="300"/>
  </r>
  <r>
    <s v="April"/>
    <d v="2013-04-30T00:00:00"/>
    <n v="1"/>
    <x v="2"/>
    <x v="11"/>
    <s v="Milton Jr Womens Club"/>
    <n v="150"/>
  </r>
  <r>
    <s v="April"/>
    <d v="2013-04-30T00:00:00"/>
    <n v="1"/>
    <x v="2"/>
    <x v="11"/>
    <s v="Cathay Pacific"/>
    <n v="150"/>
  </r>
  <r>
    <s v="May"/>
    <d v="2013-05-23T00:00:00"/>
    <n v="11762"/>
    <x v="2"/>
    <x v="9"/>
    <s v="Andrews Painting 2 years"/>
    <n v="1000"/>
  </r>
  <r>
    <s v="May"/>
    <d v="2013-05-23T00:00:00"/>
    <n v="6096"/>
    <x v="2"/>
    <x v="9"/>
    <s v="Driscoll Landscaping"/>
    <n v="500"/>
  </r>
  <r>
    <s v="May"/>
    <d v="2013-05-23T00:00:00"/>
    <n v="1242"/>
    <x v="2"/>
    <x v="9"/>
    <s v="Geezeo"/>
    <n v="500"/>
  </r>
  <r>
    <s v="May"/>
    <d v="2013-05-23T00:00:00"/>
    <n v="12259"/>
    <x v="2"/>
    <x v="9"/>
    <s v="M Susi"/>
    <n v="500"/>
  </r>
  <r>
    <s v="May"/>
    <d v="2013-05-23T00:00:00"/>
    <n v="2876"/>
    <x v="2"/>
    <x v="9"/>
    <s v="Dairy Freeze"/>
    <n v="500"/>
  </r>
  <r>
    <s v="May"/>
    <d v="2013-05-23T00:00:00"/>
    <n v="3107"/>
    <x v="2"/>
    <x v="9"/>
    <s v="Thayer Nursury"/>
    <n v="500"/>
  </r>
  <r>
    <s v="May"/>
    <d v="2013-05-23T00:00:00"/>
    <n v="1641"/>
    <x v="2"/>
    <x v="10"/>
    <s v="Mike O'Toole"/>
    <n v="500"/>
  </r>
  <r>
    <s v="May"/>
    <d v="2013-05-23T00:00:00"/>
    <s v="..13611"/>
    <x v="2"/>
    <x v="9"/>
    <s v="Milton Healthcare"/>
    <n v="500"/>
  </r>
  <r>
    <s v="May"/>
    <d v="2013-05-23T00:00:00"/>
    <m/>
    <x v="2"/>
    <x v="9"/>
    <s v="Dolan Funeral Home"/>
    <n v="500"/>
  </r>
  <r>
    <s v="May"/>
    <d v="2013-05-23T00:00:00"/>
    <n v="6114"/>
    <x v="2"/>
    <x v="11"/>
    <s v="Tracy Maloney DMD"/>
    <n v="50"/>
  </r>
  <r>
    <s v="May"/>
    <d v="2013-05-23T00:00:00"/>
    <n v="4746"/>
    <x v="2"/>
    <x v="11"/>
    <s v="Brian Joyce"/>
    <n v="150"/>
  </r>
  <r>
    <s v="May"/>
    <d v="2013-05-23T00:00:00"/>
    <n v="6102"/>
    <x v="2"/>
    <x v="11"/>
    <s v="Fruit Center"/>
    <n v="150"/>
  </r>
  <r>
    <s v="May"/>
    <d v="2013-05-23T00:00:00"/>
    <n v="4919"/>
    <x v="2"/>
    <x v="11"/>
    <s v="Fitness Unlimited "/>
    <n v="150"/>
  </r>
  <r>
    <s v="May"/>
    <d v="2013-05-23T00:00:00"/>
    <n v="577"/>
    <x v="2"/>
    <x v="11"/>
    <s v="Scoler Orthodontics"/>
    <n v="150"/>
  </r>
  <r>
    <s v="May"/>
    <d v="2013-05-23T00:00:00"/>
    <n v="938"/>
    <x v="2"/>
    <x v="11"/>
    <s v="Common Market"/>
    <n v="150"/>
  </r>
  <r>
    <s v="May"/>
    <d v="2013-05-23T00:00:00"/>
    <n v="1258"/>
    <x v="2"/>
    <x v="11"/>
    <s v="Dee Dee Dunn DMD"/>
    <n v="150"/>
  </r>
  <r>
    <s v="May"/>
    <d v="2013-05-23T00:00:00"/>
    <n v="1350"/>
    <x v="2"/>
    <x v="11"/>
    <s v="Domato and Lombardi (The Plate)"/>
    <n v="150"/>
  </r>
  <r>
    <s v="May"/>
    <d v="2013-05-23T00:00:00"/>
    <n v="547"/>
    <x v="2"/>
    <x v="11"/>
    <s v="Milton Firefighters"/>
    <n v="250"/>
  </r>
  <r>
    <s v="May"/>
    <d v="2013-05-23T00:00:00"/>
    <n v="636"/>
    <x v="0"/>
    <x v="12"/>
    <s v="Varnum"/>
    <n v="105"/>
  </r>
  <r>
    <s v="May"/>
    <d v="2013-05-23T00:00:00"/>
    <n v="3612"/>
    <x v="0"/>
    <x v="2"/>
    <s v="Grace Jacobsak"/>
    <n v="105"/>
  </r>
  <r>
    <s v="Diana Wang"/>
    <d v="2013-05-23T00:00:00"/>
    <n v="196"/>
    <x v="0"/>
    <x v="0"/>
    <s v="Diana Wang"/>
    <n v="25"/>
  </r>
  <r>
    <s v="June"/>
    <d v="2013-06-02T00:00:00"/>
    <n v="134410"/>
    <x v="2"/>
    <x v="9"/>
    <s v="BIDMC"/>
    <n v="500"/>
  </r>
  <r>
    <s v="June"/>
    <d v="2013-06-20T00:00:00"/>
    <n v="1728"/>
    <x v="3"/>
    <x v="13"/>
    <s v="Mackenzie Durfer"/>
    <n v="80"/>
  </r>
  <r>
    <s v="June"/>
    <d v="2013-06-20T00:00:00"/>
    <n v="4884"/>
    <x v="0"/>
    <x v="1"/>
    <s v="Emma Scappichio"/>
    <n v="120"/>
  </r>
  <r>
    <s v="June"/>
    <d v="2013-06-20T00:00:00"/>
    <n v="1928"/>
    <x v="0"/>
    <x v="0"/>
    <s v="Taya Purer"/>
    <n v="95"/>
  </r>
  <r>
    <s v="June"/>
    <d v="2013-06-20T00:00:00"/>
    <n v="3973"/>
    <x v="3"/>
    <x v="13"/>
    <s v="Victoria Hansbury"/>
    <n v="135"/>
  </r>
  <r>
    <s v="June"/>
    <d v="2013-06-20T00:00:00"/>
    <n v="216"/>
    <x v="0"/>
    <x v="1"/>
    <s v="Haley Boylan"/>
    <n v="20"/>
  </r>
  <r>
    <s v="June"/>
    <d v="2013-06-20T00:00:00"/>
    <n v="6513"/>
    <x v="0"/>
    <x v="0"/>
    <s v="Lily (Osaing or Lei Chen)"/>
    <n v="80"/>
  </r>
  <r>
    <s v="June"/>
    <d v="2013-06-10T00:00:00"/>
    <n v="1810"/>
    <x v="3"/>
    <x v="14"/>
    <s v="Helmet Sale to Ted Carroll"/>
    <n v="50"/>
  </r>
  <r>
    <s v="May"/>
    <d v="2013-05-13T00:00:00"/>
    <n v="3006"/>
    <x v="4"/>
    <x v="15"/>
    <s v="Shawn and Nicole Robinson"/>
    <n v="5"/>
  </r>
  <r>
    <s v="June"/>
    <d v="2013-06-27T00:00:00"/>
    <m/>
    <x v="4"/>
    <x v="16"/>
    <s v="bake sale proceeds for One fund"/>
    <n v="284"/>
  </r>
  <r>
    <s v="June"/>
    <d v="2013-06-27T00:00:00"/>
    <m/>
    <x v="4"/>
    <x v="16"/>
    <s v="Cookout proceeds"/>
    <n v="296"/>
  </r>
  <r>
    <s v="June"/>
    <d v="2013-06-30T00:00:00"/>
    <m/>
    <x v="3"/>
    <x v="13"/>
    <s v="summer registrations online"/>
    <n v="10399"/>
  </r>
  <r>
    <s v="May"/>
    <d v="2013-05-30T00:00:00"/>
    <m/>
    <x v="1"/>
    <x v="17"/>
    <s v="Pitching Clinic II"/>
    <n v="808"/>
  </r>
  <r>
    <s v="September"/>
    <d v="2013-09-09T00:00:00"/>
    <m/>
    <x v="5"/>
    <x v="18"/>
    <s v="Fall Registrations U10"/>
    <n v="300"/>
  </r>
  <r>
    <s v="September"/>
    <d v="2013-09-09T00:00:00"/>
    <m/>
    <x v="5"/>
    <x v="19"/>
    <s v="Fall Registrations U12"/>
    <n v="360"/>
  </r>
  <r>
    <s v="September"/>
    <d v="2013-09-09T00:00:00"/>
    <m/>
    <x v="5"/>
    <x v="20"/>
    <s v="Fall Registrations U14"/>
    <n v="300"/>
  </r>
  <r>
    <s v="August"/>
    <d v="2013-08-08T00:00:00"/>
    <m/>
    <x v="3"/>
    <x v="13"/>
    <s v="U18 Registrations"/>
    <n v="470"/>
  </r>
  <r>
    <s v="October"/>
    <d v="2013-10-02T00:00:00"/>
    <n v="9036"/>
    <x v="0"/>
    <x v="0"/>
    <s v="Renard registration"/>
    <n v="70"/>
  </r>
  <r>
    <s v="October"/>
    <d v="2013-10-02T00:00:00"/>
    <n v="3754"/>
    <x v="5"/>
    <x v="21"/>
    <s v="Maggie Ware fall U16"/>
    <n v="30"/>
  </r>
  <r>
    <s v="October"/>
    <d v="2013-10-02T00:00:00"/>
    <s v="cash"/>
    <x v="5"/>
    <x v="22"/>
    <s v="Overpayment of check to Brian Conroy"/>
    <n v="50"/>
  </r>
  <r>
    <s v="October"/>
    <d v="2013-10-15T00:00:00"/>
    <m/>
    <x v="3"/>
    <x v="13"/>
    <s v="Registration deposited ATM"/>
    <n v="105"/>
  </r>
  <r>
    <s v="October"/>
    <d v="2013-10-15T00:00:00"/>
    <m/>
    <x v="2"/>
    <x v="9"/>
    <s v="Walter Timilty"/>
    <n v="500"/>
  </r>
  <r>
    <s v="January"/>
    <d v="2014-01-15T00:00:00"/>
    <m/>
    <x v="5"/>
    <x v="23"/>
    <s v="paypal"/>
    <n v="300"/>
  </r>
  <r>
    <s v="October"/>
    <d v="2013-10-23T00:00:00"/>
    <m/>
    <x v="5"/>
    <x v="23"/>
    <s v="paypal"/>
    <n v="1200"/>
  </r>
  <r>
    <s v="February"/>
    <d v="2014-02-09T00:00:00"/>
    <m/>
    <x v="0"/>
    <x v="24"/>
    <s v="Spring Registrations"/>
    <n v="10000"/>
  </r>
  <r>
    <s v="February"/>
    <d v="2014-02-09T00:00:00"/>
    <m/>
    <x v="0"/>
    <x v="24"/>
    <s v="Spring Registrations"/>
    <n v="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grandTotalCaption="Totals" updatedVersion="3" minRefreshableVersion="3" itemPrintTitles="1" createdVersion="4" indent="0" outline="1" outlineData="1" multipleFieldFilters="0" rowHeaderCaption="Line Item">
  <location ref="A5:B37" firstHeaderRow="1" firstDataRow="1" firstDataCol="1"/>
  <pivotFields count="7">
    <pivotField showAll="0"/>
    <pivotField showAll="0" defaultSubtotal="0"/>
    <pivotField showAll="0" defaultSubtotal="0"/>
    <pivotField axis="axisRow" showAll="0">
      <items count="12">
        <item x="1"/>
        <item x="5"/>
        <item x="4"/>
        <item m="1" x="8"/>
        <item x="2"/>
        <item x="0"/>
        <item x="3"/>
        <item m="1" x="10"/>
        <item sd="0" m="1" x="6"/>
        <item sd="0" m="1" x="7"/>
        <item m="1" x="9"/>
        <item t="default"/>
      </items>
    </pivotField>
    <pivotField axis="axisRow" showAll="0" sortType="ascending">
      <items count="43">
        <item m="1" x="36"/>
        <item n="Clinics" x="23"/>
        <item x="12"/>
        <item x="24"/>
        <item m="1" x="25"/>
        <item x="18"/>
        <item x="19"/>
        <item x="20"/>
        <item m="1" x="28"/>
        <item x="16"/>
        <item m="1" x="33"/>
        <item m="1" x="37"/>
        <item x="15"/>
        <item x="14"/>
        <item m="1" x="27"/>
        <item m="1" x="41"/>
        <item x="17"/>
        <item x="6"/>
        <item x="7"/>
        <item x="8"/>
        <item x="4"/>
        <item x="5"/>
        <item x="21"/>
        <item x="0"/>
        <item x="2"/>
        <item m="1" x="40"/>
        <item x="3"/>
        <item x="1"/>
        <item x="13"/>
        <item m="1" x="29"/>
        <item m="1" x="38"/>
        <item m="1" x="31"/>
        <item x="9"/>
        <item x="10"/>
        <item x="11"/>
        <item m="1" x="32"/>
        <item m="1" x="30"/>
        <item m="1" x="26"/>
        <item m="1" x="39"/>
        <item m="1" x="35"/>
        <item m="1" x="34"/>
        <item x="22"/>
        <item t="default"/>
      </items>
    </pivotField>
    <pivotField showAll="0" defaultSubtotal="0"/>
    <pivotField dataField="1" showAll="0"/>
  </pivotFields>
  <rowFields count="2">
    <field x="3"/>
    <field x="4"/>
  </rowFields>
  <rowItems count="32">
    <i>
      <x/>
    </i>
    <i r="1">
      <x v="16"/>
    </i>
    <i r="1">
      <x v="17"/>
    </i>
    <i r="1">
      <x v="18"/>
    </i>
    <i r="1">
      <x v="19"/>
    </i>
    <i r="1">
      <x v="20"/>
    </i>
    <i r="1">
      <x v="21"/>
    </i>
    <i>
      <x v="1"/>
    </i>
    <i r="1">
      <x v="1"/>
    </i>
    <i r="1">
      <x v="5"/>
    </i>
    <i r="1">
      <x v="6"/>
    </i>
    <i r="1">
      <x v="7"/>
    </i>
    <i r="1">
      <x v="22"/>
    </i>
    <i r="1">
      <x v="41"/>
    </i>
    <i>
      <x v="2"/>
    </i>
    <i r="1">
      <x v="9"/>
    </i>
    <i r="1">
      <x v="12"/>
    </i>
    <i>
      <x v="4"/>
    </i>
    <i r="1">
      <x v="32"/>
    </i>
    <i r="1">
      <x v="33"/>
    </i>
    <i r="1">
      <x v="34"/>
    </i>
    <i>
      <x v="5"/>
    </i>
    <i r="1">
      <x v="2"/>
    </i>
    <i r="1">
      <x v="3"/>
    </i>
    <i r="1">
      <x v="23"/>
    </i>
    <i r="1">
      <x v="24"/>
    </i>
    <i r="1">
      <x v="26"/>
    </i>
    <i r="1">
      <x v="27"/>
    </i>
    <i>
      <x v="6"/>
    </i>
    <i r="1">
      <x v="13"/>
    </i>
    <i r="1">
      <x v="28"/>
    </i>
    <i t="grand">
      <x/>
    </i>
  </rowItems>
  <colItems count="1">
    <i/>
  </colItems>
  <dataFields count="1">
    <dataField name="Income" fld="6" baseField="3" baseItem="16" numFmtId="6"/>
  </dataFields>
  <formats count="8">
    <format dxfId="31">
      <pivotArea outline="0" collapsedLevelsAreSubtotals="1" fieldPosition="0"/>
    </format>
    <format dxfId="30">
      <pivotArea type="origin" dataOnly="0" labelOnly="1" outline="0" fieldPosition="0"/>
    </format>
    <format dxfId="29">
      <pivotArea outline="0" collapsedLevelsAreSubtotals="1" fieldPosition="0"/>
    </format>
    <format dxfId="28">
      <pivotArea field="4" type="button" dataOnly="0" labelOnly="1" outline="0" axis="axisRow" fieldPosition="1"/>
    </format>
    <format dxfId="27">
      <pivotArea type="all" dataOnly="0" outline="0" collapsedLevelsAreSubtotals="1" fieldPosition="0"/>
    </format>
    <format dxfId="26">
      <pivotArea dataOnly="0" labelOnly="1" fieldPosition="0">
        <references count="1">
          <reference field="3" count="1">
            <x v="0"/>
          </reference>
        </references>
      </pivotArea>
    </format>
    <format dxfId="25">
      <pivotArea type="all" dataOnly="0" outline="0" collapsedLevelsAreSubtotals="1" fieldPosition="0"/>
    </format>
    <format dxfId="24">
      <pivotArea type="all" dataOnly="0" outline="0" collapsedLevelsAreSubtotals="1" fieldPosition="0"/>
    </format>
  </formats>
  <pivotTableStyleInfo name="PivotStyleDark4"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s" updatedVersion="3" minRefreshableVersion="3" showDataTips="0" itemPrintTitles="1" createdVersion="4" indent="0" outline="1" outlineData="1" multipleFieldFilters="0" rowHeaderCaption="Line Item" fieldListSortAscending="1">
  <location ref="A5:B49" firstHeaderRow="1" firstDataRow="1" firstDataCol="1"/>
  <pivotFields count="10">
    <pivotField showAll="0"/>
    <pivotField showAll="0"/>
    <pivotField showAll="0" defaultSubtotal="0"/>
    <pivotField axis="axisRow" showAll="0">
      <items count="15">
        <item x="1"/>
        <item x="4"/>
        <item m="1" x="9"/>
        <item m="1" x="6"/>
        <item x="3"/>
        <item x="0"/>
        <item x="2"/>
        <item m="1" x="11"/>
        <item m="1" x="8"/>
        <item m="1" x="10"/>
        <item m="1" x="7"/>
        <item m="1" x="13"/>
        <item m="1" x="5"/>
        <item m="1" x="12"/>
        <item t="default"/>
      </items>
    </pivotField>
    <pivotField axis="axisRow" showAll="0" sortType="ascending">
      <items count="83">
        <item m="1" x="57"/>
        <item m="1" x="62"/>
        <item m="1" x="33"/>
        <item x="14"/>
        <item m="1" x="47"/>
        <item m="1" x="32"/>
        <item m="1" x="80"/>
        <item m="1" x="63"/>
        <item x="17"/>
        <item m="1" x="39"/>
        <item m="1" x="67"/>
        <item m="1" x="53"/>
        <item x="27"/>
        <item x="4"/>
        <item m="1" x="41"/>
        <item x="3"/>
        <item x="13"/>
        <item m="1" x="74"/>
        <item x="25"/>
        <item m="1" x="45"/>
        <item m="1" x="81"/>
        <item x="28"/>
        <item m="1" x="59"/>
        <item m="1" x="35"/>
        <item x="19"/>
        <item m="1" x="36"/>
        <item m="1" x="44"/>
        <item m="1" x="40"/>
        <item m="1" x="31"/>
        <item m="1" x="56"/>
        <item m="1" x="50"/>
        <item m="1" x="77"/>
        <item m="1" x="48"/>
        <item m="1" x="60"/>
        <item m="1" x="46"/>
        <item x="29"/>
        <item m="1" x="55"/>
        <item m="1" x="72"/>
        <item m="1" x="66"/>
        <item m="1" x="37"/>
        <item x="21"/>
        <item m="1" x="42"/>
        <item m="1" x="78"/>
        <item x="18"/>
        <item x="1"/>
        <item x="2"/>
        <item m="1" x="70"/>
        <item m="1" x="64"/>
        <item x="10"/>
        <item m="1" x="34"/>
        <item m="1" x="58"/>
        <item m="1" x="43"/>
        <item m="1" x="52"/>
        <item m="1" x="38"/>
        <item x="11"/>
        <item m="1" x="68"/>
        <item x="24"/>
        <item m="1" x="76"/>
        <item x="22"/>
        <item x="9"/>
        <item x="26"/>
        <item m="1" x="61"/>
        <item x="20"/>
        <item m="1" x="73"/>
        <item m="1" x="75"/>
        <item m="1" x="51"/>
        <item m="1" x="69"/>
        <item x="12"/>
        <item x="23"/>
        <item x="16"/>
        <item m="1" x="71"/>
        <item x="6"/>
        <item x="7"/>
        <item x="5"/>
        <item x="15"/>
        <item m="1" x="49"/>
        <item x="8"/>
        <item m="1" x="79"/>
        <item m="1" x="65"/>
        <item m="1" x="54"/>
        <item x="0"/>
        <item m="1" x="30"/>
        <item t="default"/>
      </items>
    </pivotField>
    <pivotField showAll="0"/>
    <pivotField showAll="0"/>
    <pivotField showAll="0"/>
    <pivotField showAll="0"/>
    <pivotField dataField="1" showAll="0"/>
  </pivotFields>
  <rowFields count="2">
    <field x="3"/>
    <field x="4"/>
  </rowFields>
  <rowItems count="44">
    <i>
      <x/>
    </i>
    <i r="1">
      <x v="40"/>
    </i>
    <i r="1">
      <x v="44"/>
    </i>
    <i r="1">
      <x v="45"/>
    </i>
    <i r="1">
      <x v="59"/>
    </i>
    <i r="1">
      <x v="62"/>
    </i>
    <i>
      <x v="1"/>
    </i>
    <i r="1">
      <x v="15"/>
    </i>
    <i r="1">
      <x v="48"/>
    </i>
    <i r="1">
      <x v="67"/>
    </i>
    <i r="1">
      <x v="69"/>
    </i>
    <i>
      <x v="4"/>
    </i>
    <i r="1">
      <x v="12"/>
    </i>
    <i r="1">
      <x v="58"/>
    </i>
    <i>
      <x v="5"/>
    </i>
    <i r="1">
      <x v="3"/>
    </i>
    <i r="1">
      <x v="8"/>
    </i>
    <i r="1">
      <x v="13"/>
    </i>
    <i r="1">
      <x v="15"/>
    </i>
    <i r="1">
      <x v="16"/>
    </i>
    <i r="1">
      <x v="18"/>
    </i>
    <i r="1">
      <x v="21"/>
    </i>
    <i r="1">
      <x v="24"/>
    </i>
    <i r="1">
      <x v="35"/>
    </i>
    <i r="1">
      <x v="43"/>
    </i>
    <i r="1">
      <x v="48"/>
    </i>
    <i r="1">
      <x v="54"/>
    </i>
    <i r="1">
      <x v="56"/>
    </i>
    <i r="1">
      <x v="60"/>
    </i>
    <i r="1">
      <x v="68"/>
    </i>
    <i r="1">
      <x v="69"/>
    </i>
    <i r="1">
      <x v="71"/>
    </i>
    <i r="1">
      <x v="72"/>
    </i>
    <i r="1">
      <x v="73"/>
    </i>
    <i r="1">
      <x v="76"/>
    </i>
    <i r="1">
      <x v="80"/>
    </i>
    <i>
      <x v="6"/>
    </i>
    <i r="1">
      <x v="15"/>
    </i>
    <i r="1">
      <x v="24"/>
    </i>
    <i r="1">
      <x v="67"/>
    </i>
    <i r="1">
      <x v="68"/>
    </i>
    <i r="1">
      <x v="74"/>
    </i>
    <i r="1">
      <x v="76"/>
    </i>
    <i t="grand">
      <x/>
    </i>
  </rowItems>
  <colItems count="1">
    <i/>
  </colItems>
  <dataFields count="1">
    <dataField name="Expenses" fld="9" baseField="3" baseItem="16" numFmtId="6"/>
  </dataFields>
  <formats count="8">
    <format dxfId="23">
      <pivotArea outline="0" collapsedLevelsAreSubtotals="1" fieldPosition="0"/>
    </format>
    <format dxfId="22">
      <pivotArea type="origin" dataOnly="0" labelOnly="1" outline="0" fieldPosition="0"/>
    </format>
    <format dxfId="21">
      <pivotArea outline="0" collapsedLevelsAreSubtotals="1" fieldPosition="0"/>
    </format>
    <format dxfId="20">
      <pivotArea field="4" type="button" dataOnly="0" labelOnly="1" outline="0" axis="axisRow" fieldPosition="1"/>
    </format>
    <format dxfId="19">
      <pivotArea type="all" dataOnly="0" outline="0" collapsedLevelsAreSubtotals="1" fieldPosition="0"/>
    </format>
    <format dxfId="18">
      <pivotArea dataOnly="0" labelOnly="1" fieldPosition="0">
        <references count="1">
          <reference field="3" count="1">
            <x v="0"/>
          </reference>
        </references>
      </pivotArea>
    </format>
    <format dxfId="17">
      <pivotArea type="all" dataOnly="0" outline="0" collapsedLevelsAreSubtotals="1" fieldPosition="0"/>
    </format>
    <format dxfId="16">
      <pivotArea type="all" dataOnly="0" outline="0" collapsedLevelsAreSubtotals="1" fieldPosition="0"/>
    </format>
  </formats>
  <pivotTableStyleInfo name="PivotStyleDark4" showRowHeaders="1" showColHeaders="1" showRowStripes="0" showColStripes="0" showLastColumn="1"/>
</pivotTableDefinition>
</file>

<file path=xl/tables/table1.xml><?xml version="1.0" encoding="utf-8"?>
<table xmlns="http://schemas.openxmlformats.org/spreadsheetml/2006/main" id="3" name="IncomeDetails" displayName="IncomeDetails" ref="A1:G62" totalsRowShown="0">
  <autoFilter ref="A1:G62"/>
  <sortState ref="A2:J12">
    <sortCondition ref="C1:C12"/>
  </sortState>
  <tableColumns count="7">
    <tableColumn id="2" name="Month"/>
    <tableColumn id="5" name="Date" dataDxfId="15"/>
    <tableColumn id="1" name="Check"/>
    <tableColumn id="7" name="Category" dataDxfId="14"/>
    <tableColumn id="8" name="Line Item"/>
    <tableColumn id="3" name="Description" dataDxfId="13"/>
    <tableColumn id="4" name="Actual" dataDxfId="12"/>
  </tableColumns>
  <tableStyleInfo name="TableStyleLight12" showFirstColumn="0" showLastColumn="0" showRowStripes="1" showColumnStripes="0"/>
</table>
</file>

<file path=xl/tables/table2.xml><?xml version="1.0" encoding="utf-8"?>
<table xmlns="http://schemas.openxmlformats.org/spreadsheetml/2006/main" id="1" name="ExpenseDetails" displayName="ExpenseDetails" ref="A9:J97">
  <autoFilter ref="A9:J97"/>
  <sortState ref="A10:J76">
    <sortCondition ref="B9:B76"/>
  </sortState>
  <tableColumns count="10">
    <tableColumn id="2" name="Month" totalsRowLabel="Total"/>
    <tableColumn id="12" name="Date" dataDxfId="11" totalsRowDxfId="10"/>
    <tableColumn id="1" name="Check "/>
    <tableColumn id="7" name="Category"/>
    <tableColumn id="8" name="Line Item"/>
    <tableColumn id="13" name="Vendor" dataDxfId="9" totalsRowDxfId="8"/>
    <tableColumn id="14" name="Quant" dataDxfId="7" totalsRowDxfId="6"/>
    <tableColumn id="15" name="Cost per" dataDxfId="5" totalsRowDxfId="4" dataCellStyle="Currency"/>
    <tableColumn id="11" name="Description" dataDxfId="3" totalsRowDxfId="2"/>
    <tableColumn id="4" name="Actual" totalsRowFunction="sum" dataDxfId="1" totalsRowDxfId="0">
      <calculatedColumnFormula>G10*H10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2" name="BudgetLineItemLookup" displayName="BudgetLineItemLookup" ref="A1:A51" totalsRowShown="0">
  <autoFilter ref="A1:A51"/>
  <sortState ref="A2:A31">
    <sortCondition ref="A1:A31"/>
  </sortState>
  <tableColumns count="1">
    <tableColumn id="1" name="Budget Line Item Lookup"/>
  </tableColumns>
  <tableStyleInfo name="TableStyleMedium21" showFirstColumn="0" showLastColumn="0" showRowStripes="1" showColumnStripes="0"/>
</table>
</file>

<file path=xl/tables/table4.xml><?xml version="1.0" encoding="utf-8"?>
<table xmlns="http://schemas.openxmlformats.org/spreadsheetml/2006/main" id="9" name="BudgetCategoryLookup" displayName="BudgetCategoryLookup" ref="B1:B10" totalsRowShown="0">
  <autoFilter ref="B1:B10"/>
  <sortState ref="B2:B7">
    <sortCondition ref="B1:B7"/>
  </sortState>
  <tableColumns count="1">
    <tableColumn id="1" name="Budget Category Lookup"/>
  </tableColumns>
  <tableStyleInfo name="TableStyleMedium21" showFirstColumn="0" showLastColumn="0" showRowStripes="1" showColumnStripes="0"/>
</table>
</file>

<file path=xl/tables/table5.xml><?xml version="1.0" encoding="utf-8"?>
<table xmlns="http://schemas.openxmlformats.org/spreadsheetml/2006/main" id="4" name="IncomeLookup" displayName="IncomeLookup" ref="C1:C31" totalsRowShown="0">
  <autoFilter ref="C1:C31"/>
  <sortState ref="C2:C9">
    <sortCondition ref="C1:C9"/>
  </sortState>
  <tableColumns count="1">
    <tableColumn id="1" name="Income Line Item Lookup"/>
  </tableColumns>
  <tableStyleInfo name="TableStyleMedium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2.x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4" Type="http://schemas.openxmlformats.org/officeDocument/2006/relationships/table" Target="../tables/table5.xml"/><Relationship Id="rId5" Type="http://schemas.openxmlformats.org/officeDocument/2006/relationships/comments" Target="../comments3.xml"/><Relationship Id="rId1" Type="http://schemas.openxmlformats.org/officeDocument/2006/relationships/vmlDrawing" Target="../drawings/vmlDrawing3.vml"/><Relationship Id="rId2"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D23"/>
  <sheetViews>
    <sheetView tabSelected="1" zoomScale="125" zoomScaleNormal="125" zoomScaleSheetLayoutView="125" zoomScalePageLayoutView="125" workbookViewId="0">
      <selection activeCell="D12" sqref="D12"/>
    </sheetView>
  </sheetViews>
  <sheetFormatPr baseColWidth="10" defaultColWidth="11" defaultRowHeight="20" x14ac:dyDescent="0"/>
  <cols>
    <col min="1" max="1" width="25.25" style="12" customWidth="1"/>
    <col min="2" max="4" width="18" style="12" customWidth="1"/>
    <col min="5" max="5" width="15.125" style="12" customWidth="1"/>
    <col min="6" max="6" width="18.75" style="12" customWidth="1"/>
    <col min="7" max="7" width="12.125" style="12" customWidth="1"/>
    <col min="8" max="8" width="12.5" style="12" customWidth="1"/>
    <col min="9" max="9" width="21.75" style="12" customWidth="1"/>
    <col min="10" max="10" width="12.125" style="12" customWidth="1"/>
    <col min="11" max="11" width="12.5" style="12" customWidth="1"/>
    <col min="12" max="12" width="21.75" style="12" customWidth="1"/>
    <col min="13" max="13" width="12.125" style="12" customWidth="1"/>
    <col min="14" max="14" width="12.5" style="12" customWidth="1"/>
    <col min="15" max="15" width="21.75" style="12" customWidth="1"/>
    <col min="16" max="16" width="12.125" style="12" customWidth="1"/>
    <col min="17" max="17" width="12.5" style="12" customWidth="1"/>
    <col min="18" max="18" width="21.75" style="12" customWidth="1"/>
    <col min="19" max="19" width="12.125" style="12" customWidth="1"/>
    <col min="20" max="20" width="12.5" style="12" customWidth="1"/>
    <col min="21" max="21" width="21.75" style="12" customWidth="1"/>
    <col min="22" max="22" width="12.125" style="12" customWidth="1"/>
    <col min="23" max="23" width="12.5" style="12" customWidth="1"/>
    <col min="24" max="24" width="21.75" style="12" customWidth="1"/>
    <col min="25" max="25" width="12.125" style="12" customWidth="1"/>
    <col min="26" max="26" width="12.5" style="12" customWidth="1"/>
    <col min="27" max="27" width="21.75" style="12" customWidth="1"/>
    <col min="28" max="28" width="12.125" style="12" customWidth="1"/>
    <col min="29" max="29" width="12.5" style="12" customWidth="1"/>
    <col min="30" max="30" width="21.75" style="12" customWidth="1"/>
    <col min="31" max="31" width="12.125" style="12" customWidth="1"/>
    <col min="32" max="32" width="12.5" style="12" customWidth="1"/>
    <col min="33" max="33" width="21.75" style="12" customWidth="1"/>
    <col min="34" max="34" width="12.125" style="12" customWidth="1"/>
    <col min="35" max="35" width="16.5" style="12" customWidth="1"/>
    <col min="36" max="36" width="25.75" style="12" customWidth="1"/>
    <col min="37" max="37" width="16.25" style="12" customWidth="1"/>
    <col min="38" max="38" width="15.875" style="12" bestFit="1" customWidth="1"/>
    <col min="39" max="39" width="21.75" style="12" bestFit="1" customWidth="1"/>
    <col min="40" max="40" width="12.125" style="12" customWidth="1"/>
    <col min="41" max="41" width="27.125" style="12" customWidth="1"/>
    <col min="42" max="42" width="17.625" style="12" customWidth="1"/>
    <col min="43" max="43" width="25.75" style="12" bestFit="1" customWidth="1"/>
    <col min="44" max="44" width="16.25" style="12" bestFit="1" customWidth="1"/>
    <col min="45" max="45" width="9.125" style="12" bestFit="1" customWidth="1"/>
    <col min="46" max="16384" width="11" style="12"/>
  </cols>
  <sheetData>
    <row r="1" spans="1:4" ht="102" customHeight="1"/>
    <row r="2" spans="1:4" ht="25" customHeight="1">
      <c r="A2" s="11" t="s">
        <v>58</v>
      </c>
    </row>
    <row r="3" spans="1:4" ht="21" customHeight="1">
      <c r="A3" s="64">
        <v>41679</v>
      </c>
    </row>
    <row r="4" spans="1:4">
      <c r="B4" s="13"/>
    </row>
    <row r="5" spans="1:4">
      <c r="A5" s="16" t="s">
        <v>0</v>
      </c>
      <c r="B5" s="14" t="s">
        <v>45</v>
      </c>
      <c r="C5" s="14" t="s">
        <v>46</v>
      </c>
      <c r="D5" s="14" t="s">
        <v>57</v>
      </c>
    </row>
    <row r="6" spans="1:4">
      <c r="A6" s="15" t="s">
        <v>34</v>
      </c>
      <c r="B6" s="9">
        <f>SUMIF('Income Details'!$D$2:$D$62,'P&amp;L Summary'!A6,'Income Details'!$G$2:$G$62)</f>
        <v>4258</v>
      </c>
      <c r="C6" s="9">
        <f>SUMIF('Expense Details'!$D$10:$D$97,'P&amp;L Summary'!A6,'Expense Details'!$J$10:$J$97)</f>
        <v>5015</v>
      </c>
      <c r="D6" s="9">
        <f t="shared" ref="D6:D11" si="0">B6-C6</f>
        <v>-757</v>
      </c>
    </row>
    <row r="7" spans="1:4">
      <c r="A7" s="15" t="s">
        <v>21</v>
      </c>
      <c r="B7" s="9">
        <f>SUMIF('Income Details'!$D$2:$D$62,'P&amp;L Summary'!A7,'Income Details'!$G$2:$G$62)</f>
        <v>2540</v>
      </c>
      <c r="C7" s="9">
        <f>SUMIF('Expense Details'!$D$10:$D$97,'P&amp;L Summary'!A7,'Expense Details'!$J$10:$J$97)</f>
        <v>1309</v>
      </c>
      <c r="D7" s="9">
        <f t="shared" si="0"/>
        <v>1231</v>
      </c>
    </row>
    <row r="8" spans="1:4">
      <c r="A8" s="15" t="s">
        <v>18</v>
      </c>
      <c r="B8" s="9">
        <f>SUMIF('Income Details'!$D$2:$D$62,'P&amp;L Summary'!A8,'Income Details'!$G$2:$G$62)</f>
        <v>585</v>
      </c>
      <c r="C8" s="9">
        <f>SUMIF('Expense Details'!$D$10:$D$97,'P&amp;L Summary'!A8,'Expense Details'!$J$10:$J$97)</f>
        <v>0</v>
      </c>
      <c r="D8" s="9">
        <f t="shared" si="0"/>
        <v>585</v>
      </c>
    </row>
    <row r="9" spans="1:4">
      <c r="A9" s="15" t="s">
        <v>17</v>
      </c>
      <c r="B9" s="9">
        <f>SUMIF('Income Details'!$D$2:$D$62,'P&amp;L Summary'!A9,'Income Details'!$G$2:$G$62)</f>
        <v>8950</v>
      </c>
      <c r="C9" s="9">
        <f>SUMIF('Expense Details'!$D$10:$D$97,'P&amp;L Summary'!A9,'Expense Details'!$J$10:$J$97)</f>
        <v>637.75</v>
      </c>
      <c r="D9" s="9">
        <f t="shared" si="0"/>
        <v>8312.25</v>
      </c>
    </row>
    <row r="10" spans="1:4">
      <c r="A10" s="15" t="s">
        <v>19</v>
      </c>
      <c r="B10" s="9">
        <f>SUMIF('Income Details'!$D$2:$D$62,'P&amp;L Summary'!A10,'Income Details'!$G$2:$G$62)</f>
        <v>49240</v>
      </c>
      <c r="C10" s="9">
        <f>SUMIF('Expense Details'!$D$10:$D$97,'P&amp;L Summary'!A10,'Expense Details'!$J$10:$J$97)</f>
        <v>36601.17</v>
      </c>
      <c r="D10" s="9">
        <f t="shared" si="0"/>
        <v>12638.830000000002</v>
      </c>
    </row>
    <row r="11" spans="1:4">
      <c r="A11" s="15" t="s">
        <v>20</v>
      </c>
      <c r="B11" s="9">
        <f>SUMIF('Income Details'!$D$2:$D$62,'P&amp;L Summary'!A11,'Income Details'!$G$2:$G$62)</f>
        <v>11239</v>
      </c>
      <c r="C11" s="9">
        <f>SUMIF('Expense Details'!$D$10:$D$97,'P&amp;L Summary'!A11,'Expense Details'!$J$10:$J$97)</f>
        <v>9233.619999999999</v>
      </c>
      <c r="D11" s="9">
        <f t="shared" si="0"/>
        <v>2005.380000000001</v>
      </c>
    </row>
    <row r="12" spans="1:4">
      <c r="A12" s="16" t="s">
        <v>14</v>
      </c>
      <c r="B12" s="17">
        <f>SUM(B6:B11)</f>
        <v>76812</v>
      </c>
      <c r="C12" s="17">
        <f>SUM(C6:C11)</f>
        <v>52796.539999999994</v>
      </c>
      <c r="D12" s="17">
        <f>SUM(D6:D11)</f>
        <v>24015.460000000003</v>
      </c>
    </row>
    <row r="13" spans="1:4">
      <c r="D13" s="18"/>
    </row>
    <row r="14" spans="1:4">
      <c r="A14" s="39"/>
      <c r="B14" s="39"/>
      <c r="C14" s="39"/>
      <c r="D14" s="40"/>
    </row>
    <row r="15" spans="1:4">
      <c r="A15" s="39"/>
      <c r="B15" s="39"/>
      <c r="C15" s="39"/>
      <c r="D15" s="39"/>
    </row>
    <row r="16" spans="1:4">
      <c r="A16" s="39" t="s">
        <v>222</v>
      </c>
      <c r="B16" s="39"/>
      <c r="C16" s="39"/>
      <c r="D16" s="89">
        <v>42629.29</v>
      </c>
    </row>
    <row r="17" spans="1:4">
      <c r="A17" s="39" t="s">
        <v>282</v>
      </c>
      <c r="B17" s="39"/>
      <c r="C17" s="39"/>
      <c r="D17" s="90">
        <v>3362.11</v>
      </c>
    </row>
    <row r="18" spans="1:4">
      <c r="A18" s="39" t="s">
        <v>283</v>
      </c>
      <c r="D18" s="91">
        <v>500</v>
      </c>
    </row>
    <row r="19" spans="1:4">
      <c r="A19" s="39" t="s">
        <v>223</v>
      </c>
      <c r="D19" s="91">
        <f>SUM(D16:D18)</f>
        <v>46491.4</v>
      </c>
    </row>
    <row r="20" spans="1:4">
      <c r="A20" s="44"/>
      <c r="D20" s="45"/>
    </row>
    <row r="21" spans="1:4">
      <c r="A21" s="44"/>
      <c r="D21" s="45"/>
    </row>
    <row r="22" spans="1:4">
      <c r="A22" s="44"/>
      <c r="D22" s="45"/>
    </row>
    <row r="23" spans="1:4">
      <c r="A23" s="44"/>
      <c r="D23" s="45"/>
    </row>
  </sheetData>
  <phoneticPr fontId="1" type="noConversion"/>
  <pageMargins left="0.7" right="0.7" top="0.25" bottom="0.25" header="0.3" footer="0.3"/>
  <pageSetup orientation="landscape"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9"/>
  <sheetViews>
    <sheetView topLeftCell="A11" workbookViewId="0">
      <selection activeCell="B37" sqref="B37"/>
    </sheetView>
  </sheetViews>
  <sheetFormatPr baseColWidth="10" defaultColWidth="9" defaultRowHeight="20" x14ac:dyDescent="0"/>
  <cols>
    <col min="1" max="1" width="53" style="12" customWidth="1"/>
    <col min="2" max="2" width="17.625" style="12" customWidth="1"/>
    <col min="3" max="3" width="15.75" style="12" customWidth="1"/>
    <col min="4" max="4" width="16.875" style="12" customWidth="1"/>
    <col min="5" max="5" width="12.5" style="12" customWidth="1"/>
    <col min="6" max="6" width="17.75" style="12" customWidth="1"/>
    <col min="7" max="7" width="18.5" style="12" customWidth="1"/>
    <col min="8" max="8" width="12" style="12" customWidth="1"/>
    <col min="9" max="9" width="18.75" style="12" customWidth="1"/>
    <col min="10" max="10" width="12.125" style="12" customWidth="1"/>
    <col min="11" max="11" width="12.5" style="12" customWidth="1"/>
    <col min="12" max="12" width="21.75" style="12" customWidth="1"/>
    <col min="13" max="13" width="12.125" style="12" customWidth="1"/>
    <col min="14" max="14" width="12.5" style="12" customWidth="1"/>
    <col min="15" max="15" width="21.75" style="12" customWidth="1"/>
    <col min="16" max="16" width="12.125" style="12" customWidth="1"/>
    <col min="17" max="17" width="12.5" style="12" customWidth="1"/>
    <col min="18" max="18" width="21.75" style="12" customWidth="1"/>
    <col min="19" max="19" width="12.125" style="12" customWidth="1"/>
    <col min="20" max="20" width="12.5" style="12" customWidth="1"/>
    <col min="21" max="21" width="21.75" style="12" customWidth="1"/>
    <col min="22" max="22" width="12.125" style="12" customWidth="1"/>
    <col min="23" max="23" width="12.5" style="12" customWidth="1"/>
    <col min="24" max="24" width="21.75" style="12" customWidth="1"/>
    <col min="25" max="25" width="12.125" style="12" customWidth="1"/>
    <col min="26" max="26" width="12.5" style="12" customWidth="1"/>
    <col min="27" max="27" width="21.75" style="12" customWidth="1"/>
    <col min="28" max="28" width="12.125" style="12" customWidth="1"/>
    <col min="29" max="29" width="12.5" style="12" customWidth="1"/>
    <col min="30" max="30" width="21.75" style="12" customWidth="1"/>
    <col min="31" max="31" width="12.125" style="12" customWidth="1"/>
    <col min="32" max="32" width="12.5" style="12" customWidth="1"/>
    <col min="33" max="33" width="21.75" style="12" customWidth="1"/>
    <col min="34" max="34" width="12.125" style="12" customWidth="1"/>
    <col min="35" max="35" width="12.5" style="12" customWidth="1"/>
    <col min="36" max="36" width="21.75" style="12" customWidth="1"/>
    <col min="37" max="37" width="12.125" style="12" customWidth="1"/>
    <col min="38" max="38" width="16.5" style="12" customWidth="1"/>
    <col min="39" max="39" width="25.75" style="12" customWidth="1"/>
    <col min="40" max="40" width="16.25" style="12" customWidth="1"/>
    <col min="41" max="41" width="15.875" style="12" bestFit="1" customWidth="1"/>
    <col min="42" max="42" width="21.75" style="12" bestFit="1" customWidth="1"/>
    <col min="43" max="43" width="12.125" style="12" customWidth="1"/>
    <col min="44" max="44" width="27.125" style="12" customWidth="1"/>
    <col min="45" max="45" width="17.625" style="12" customWidth="1"/>
    <col min="46" max="46" width="25.75" style="12" bestFit="1" customWidth="1"/>
    <col min="47" max="47" width="16.25" style="12" bestFit="1" customWidth="1"/>
    <col min="48" max="48" width="9.125" style="12" bestFit="1" customWidth="1"/>
    <col min="49" max="16384" width="9" style="12"/>
  </cols>
  <sheetData>
    <row r="1" spans="1:2" ht="68" customHeight="1"/>
    <row r="2" spans="1:2" ht="25" customHeight="1">
      <c r="A2" s="39" t="s">
        <v>111</v>
      </c>
    </row>
    <row r="3" spans="1:2" ht="22" customHeight="1"/>
    <row r="4" spans="1:2" ht="18" customHeight="1"/>
    <row r="5" spans="1:2">
      <c r="A5" s="92" t="s">
        <v>4</v>
      </c>
      <c r="B5" s="93" t="s">
        <v>45</v>
      </c>
    </row>
    <row r="6" spans="1:2">
      <c r="A6" s="94" t="s">
        <v>34</v>
      </c>
      <c r="B6" s="9">
        <v>4258</v>
      </c>
    </row>
    <row r="7" spans="1:2">
      <c r="A7" s="95" t="s">
        <v>33</v>
      </c>
      <c r="B7" s="9">
        <v>808</v>
      </c>
    </row>
    <row r="8" spans="1:2">
      <c r="A8" s="95" t="s">
        <v>95</v>
      </c>
      <c r="B8" s="9">
        <v>500</v>
      </c>
    </row>
    <row r="9" spans="1:2">
      <c r="A9" s="95" t="s">
        <v>96</v>
      </c>
      <c r="B9" s="9">
        <v>375</v>
      </c>
    </row>
    <row r="10" spans="1:2">
      <c r="A10" s="95" t="s">
        <v>97</v>
      </c>
      <c r="B10" s="9">
        <v>375</v>
      </c>
    </row>
    <row r="11" spans="1:2">
      <c r="A11" s="95" t="s">
        <v>89</v>
      </c>
      <c r="B11" s="9">
        <v>1220</v>
      </c>
    </row>
    <row r="12" spans="1:2">
      <c r="A12" s="95" t="s">
        <v>90</v>
      </c>
      <c r="B12" s="9">
        <v>980</v>
      </c>
    </row>
    <row r="13" spans="1:2">
      <c r="A13" s="96" t="s">
        <v>21</v>
      </c>
      <c r="B13" s="9">
        <v>2540</v>
      </c>
    </row>
    <row r="14" spans="1:2">
      <c r="A14" s="95" t="s">
        <v>34</v>
      </c>
      <c r="B14" s="9">
        <v>1500</v>
      </c>
    </row>
    <row r="15" spans="1:2">
      <c r="A15" s="95" t="s">
        <v>225</v>
      </c>
      <c r="B15" s="9">
        <v>300</v>
      </c>
    </row>
    <row r="16" spans="1:2">
      <c r="A16" s="95" t="s">
        <v>226</v>
      </c>
      <c r="B16" s="9">
        <v>360</v>
      </c>
    </row>
    <row r="17" spans="1:2">
      <c r="A17" s="95" t="s">
        <v>227</v>
      </c>
      <c r="B17" s="9">
        <v>300</v>
      </c>
    </row>
    <row r="18" spans="1:2">
      <c r="A18" s="95" t="s">
        <v>52</v>
      </c>
      <c r="B18" s="9">
        <v>30</v>
      </c>
    </row>
    <row r="19" spans="1:2">
      <c r="A19" s="95" t="s">
        <v>83</v>
      </c>
      <c r="B19" s="9">
        <v>50</v>
      </c>
    </row>
    <row r="20" spans="1:2">
      <c r="A20" s="96" t="s">
        <v>18</v>
      </c>
      <c r="B20" s="9">
        <v>585</v>
      </c>
    </row>
    <row r="21" spans="1:2">
      <c r="A21" s="95" t="s">
        <v>70</v>
      </c>
      <c r="B21" s="9">
        <v>580</v>
      </c>
    </row>
    <row r="22" spans="1:2">
      <c r="A22" s="95" t="s">
        <v>67</v>
      </c>
      <c r="B22" s="9">
        <v>5</v>
      </c>
    </row>
    <row r="23" spans="1:2">
      <c r="A23" s="96" t="s">
        <v>17</v>
      </c>
      <c r="B23" s="9">
        <v>8950</v>
      </c>
    </row>
    <row r="24" spans="1:2">
      <c r="A24" s="95" t="s">
        <v>64</v>
      </c>
      <c r="B24" s="9">
        <v>6500</v>
      </c>
    </row>
    <row r="25" spans="1:2">
      <c r="A25" s="95" t="s">
        <v>65</v>
      </c>
      <c r="B25" s="9">
        <v>800</v>
      </c>
    </row>
    <row r="26" spans="1:2">
      <c r="A26" s="95" t="s">
        <v>66</v>
      </c>
      <c r="B26" s="9">
        <v>1650</v>
      </c>
    </row>
    <row r="27" spans="1:2">
      <c r="A27" s="96" t="s">
        <v>19</v>
      </c>
      <c r="B27" s="9">
        <v>49240</v>
      </c>
    </row>
    <row r="28" spans="1:2">
      <c r="A28" s="95" t="s">
        <v>16</v>
      </c>
      <c r="B28" s="9">
        <v>105</v>
      </c>
    </row>
    <row r="29" spans="1:2">
      <c r="A29" s="95" t="s">
        <v>280</v>
      </c>
      <c r="B29" s="9">
        <v>15000</v>
      </c>
    </row>
    <row r="30" spans="1:2">
      <c r="A30" s="95" t="s">
        <v>49</v>
      </c>
      <c r="B30" s="9">
        <v>10725</v>
      </c>
    </row>
    <row r="31" spans="1:2">
      <c r="A31" s="95" t="s">
        <v>50</v>
      </c>
      <c r="B31" s="9">
        <v>7620</v>
      </c>
    </row>
    <row r="32" spans="1:2">
      <c r="A32" s="95" t="s">
        <v>48</v>
      </c>
      <c r="B32" s="9">
        <v>6420</v>
      </c>
    </row>
    <row r="33" spans="1:2">
      <c r="A33" s="95" t="s">
        <v>63</v>
      </c>
      <c r="B33" s="9">
        <v>9370</v>
      </c>
    </row>
    <row r="34" spans="1:2">
      <c r="A34" s="96" t="s">
        <v>20</v>
      </c>
      <c r="B34" s="9">
        <v>11239</v>
      </c>
    </row>
    <row r="35" spans="1:2">
      <c r="A35" s="95" t="s">
        <v>85</v>
      </c>
      <c r="B35" s="9">
        <v>50</v>
      </c>
    </row>
    <row r="36" spans="1:2">
      <c r="A36" s="95" t="s">
        <v>51</v>
      </c>
      <c r="B36" s="9">
        <v>11189</v>
      </c>
    </row>
    <row r="37" spans="1:2">
      <c r="A37" s="96" t="s">
        <v>14</v>
      </c>
      <c r="B37" s="9">
        <v>76812</v>
      </c>
    </row>
    <row r="38" spans="1:2" ht="22">
      <c r="A38"/>
      <c r="B38"/>
    </row>
    <row r="39" spans="1:2" ht="22">
      <c r="A39"/>
      <c r="B39"/>
    </row>
  </sheetData>
  <phoneticPr fontId="1" type="noConversion"/>
  <pageMargins left="0.75" right="0.5" top="0.75" bottom="0.5" header="0.3" footer="0.3"/>
  <pageSetup scale="92"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2"/>
  <sheetViews>
    <sheetView topLeftCell="A32" workbookViewId="0">
      <selection activeCell="B49" sqref="B49"/>
    </sheetView>
  </sheetViews>
  <sheetFormatPr baseColWidth="10" defaultColWidth="9" defaultRowHeight="16" x14ac:dyDescent="0"/>
  <cols>
    <col min="1" max="1" width="53" style="10" customWidth="1"/>
    <col min="2" max="2" width="17.625" style="10" customWidth="1"/>
    <col min="3" max="3" width="15.75" style="10" customWidth="1"/>
    <col min="4" max="4" width="1.75" style="10" customWidth="1"/>
    <col min="5" max="5" width="15.75" style="10" customWidth="1"/>
    <col min="6" max="6" width="22.25" style="10" customWidth="1"/>
    <col min="7" max="7" width="23.25" style="10" customWidth="1"/>
    <col min="8" max="8" width="15.125" style="10" customWidth="1"/>
    <col min="9" max="9" width="15.25" style="10" customWidth="1"/>
    <col min="10" max="10" width="15.75" style="10" customWidth="1"/>
    <col min="11" max="11" width="15.25" style="10" customWidth="1"/>
    <col min="12" max="12" width="15.75" style="10" customWidth="1"/>
    <col min="13" max="13" width="27.25" style="10" customWidth="1"/>
    <col min="14" max="14" width="15.25" style="10" customWidth="1"/>
    <col min="15" max="15" width="15.75" style="10" customWidth="1"/>
    <col min="16" max="16" width="27.25" style="10" customWidth="1"/>
    <col min="17" max="17" width="12.125" style="10" customWidth="1"/>
    <col min="18" max="18" width="12.5" style="10" customWidth="1"/>
    <col min="19" max="19" width="21.75" style="10" customWidth="1"/>
    <col min="20" max="20" width="12.125" style="10" customWidth="1"/>
    <col min="21" max="21" width="12.5" style="10" customWidth="1"/>
    <col min="22" max="22" width="21.75" style="10" customWidth="1"/>
    <col min="23" max="23" width="12.125" style="10" customWidth="1"/>
    <col min="24" max="24" width="12.5" style="10" customWidth="1"/>
    <col min="25" max="25" width="21.75" style="10" customWidth="1"/>
    <col min="26" max="26" width="12.125" style="10" customWidth="1"/>
    <col min="27" max="27" width="12.5" style="10" customWidth="1"/>
    <col min="28" max="28" width="21.75" style="10" customWidth="1"/>
    <col min="29" max="29" width="12.125" style="10" customWidth="1"/>
    <col min="30" max="30" width="12.5" style="10" customWidth="1"/>
    <col min="31" max="31" width="21.75" style="10" customWidth="1"/>
    <col min="32" max="32" width="12.125" style="10" customWidth="1"/>
    <col min="33" max="33" width="12.5" style="10" customWidth="1"/>
    <col min="34" max="34" width="21.75" style="10" customWidth="1"/>
    <col min="35" max="35" width="12.125" style="10" customWidth="1"/>
    <col min="36" max="36" width="16.5" style="10" customWidth="1"/>
    <col min="37" max="37" width="25.75" style="10" customWidth="1"/>
    <col min="38" max="38" width="16.25" style="10" customWidth="1"/>
    <col min="39" max="39" width="15.875" style="10" bestFit="1" customWidth="1"/>
    <col min="40" max="40" width="21.75" style="10" bestFit="1" customWidth="1"/>
    <col min="41" max="41" width="12.125" style="10" customWidth="1"/>
    <col min="42" max="42" width="27.125" style="10" customWidth="1"/>
    <col min="43" max="43" width="17.625" style="10" customWidth="1"/>
    <col min="44" max="44" width="25.75" style="10" bestFit="1" customWidth="1"/>
    <col min="45" max="45" width="16.25" style="10" bestFit="1" customWidth="1"/>
    <col min="46" max="46" width="9.125" style="10" bestFit="1" customWidth="1"/>
    <col min="47" max="16384" width="9" style="10"/>
  </cols>
  <sheetData>
    <row r="1" spans="1:15" ht="68" customHeight="1"/>
    <row r="2" spans="1:15" ht="25" customHeight="1">
      <c r="A2" s="39" t="s">
        <v>110</v>
      </c>
      <c r="O2"/>
    </row>
    <row r="3" spans="1:15" ht="22" customHeight="1">
      <c r="O3"/>
    </row>
    <row r="4" spans="1:15" ht="18" customHeight="1">
      <c r="O4" t="s">
        <v>62</v>
      </c>
    </row>
    <row r="5" spans="1:15" ht="22">
      <c r="A5" s="92" t="s">
        <v>4</v>
      </c>
      <c r="B5" s="93" t="s">
        <v>46</v>
      </c>
      <c r="C5" s="19"/>
      <c r="D5" s="20"/>
      <c r="E5" s="20"/>
      <c r="F5" s="20"/>
      <c r="G5" s="20"/>
      <c r="O5"/>
    </row>
    <row r="6" spans="1:15" ht="22">
      <c r="A6" s="94" t="s">
        <v>34</v>
      </c>
      <c r="B6" s="9">
        <v>5015</v>
      </c>
      <c r="C6" s="19"/>
      <c r="D6" s="20"/>
      <c r="E6" s="20"/>
      <c r="F6" s="20"/>
      <c r="G6" s="20"/>
    </row>
    <row r="7" spans="1:15" ht="22">
      <c r="A7" s="95" t="s">
        <v>35</v>
      </c>
      <c r="B7" s="9">
        <v>760</v>
      </c>
      <c r="C7" s="19"/>
      <c r="D7" s="20"/>
      <c r="E7" s="21"/>
      <c r="F7" s="20"/>
      <c r="G7" s="20"/>
    </row>
    <row r="8" spans="1:15" ht="22">
      <c r="A8" s="95" t="s">
        <v>89</v>
      </c>
      <c r="B8" s="9">
        <v>560</v>
      </c>
      <c r="C8" s="19"/>
      <c r="D8" s="20"/>
      <c r="E8" s="22"/>
      <c r="F8" s="20"/>
      <c r="G8" s="20"/>
    </row>
    <row r="9" spans="1:15" ht="22">
      <c r="A9" s="95" t="s">
        <v>90</v>
      </c>
      <c r="B9" s="9">
        <v>720</v>
      </c>
      <c r="C9" s="19"/>
      <c r="D9" s="20"/>
      <c r="E9" s="20"/>
      <c r="F9" s="20"/>
      <c r="G9" s="20"/>
    </row>
    <row r="10" spans="1:15" ht="22">
      <c r="A10" s="95" t="s">
        <v>115</v>
      </c>
      <c r="B10" s="9">
        <v>2375</v>
      </c>
      <c r="C10" s="19"/>
      <c r="D10" s="20"/>
      <c r="E10" s="20"/>
      <c r="F10" s="20"/>
      <c r="G10" s="20"/>
    </row>
    <row r="11" spans="1:15" ht="22">
      <c r="A11" s="95" t="s">
        <v>161</v>
      </c>
      <c r="B11" s="9">
        <v>600</v>
      </c>
      <c r="C11" s="19"/>
      <c r="D11" s="20"/>
      <c r="E11" s="20"/>
      <c r="F11" s="20"/>
      <c r="G11" s="20"/>
    </row>
    <row r="12" spans="1:15" ht="22">
      <c r="A12" s="96" t="s">
        <v>21</v>
      </c>
      <c r="B12" s="9">
        <v>1309</v>
      </c>
      <c r="C12" s="19"/>
      <c r="D12" s="20"/>
      <c r="E12" s="20"/>
      <c r="F12" s="20"/>
      <c r="G12" s="20"/>
    </row>
    <row r="13" spans="1:15" ht="22">
      <c r="A13" s="95" t="s">
        <v>22</v>
      </c>
      <c r="B13" s="9">
        <v>129</v>
      </c>
      <c r="C13" s="19"/>
      <c r="D13" s="20"/>
      <c r="E13" s="20"/>
      <c r="F13" s="20"/>
      <c r="G13" s="20"/>
    </row>
    <row r="14" spans="1:15" ht="22">
      <c r="A14" s="95" t="s">
        <v>74</v>
      </c>
      <c r="B14" s="9">
        <v>30</v>
      </c>
      <c r="C14" s="19"/>
      <c r="D14" s="20"/>
      <c r="E14" s="20"/>
      <c r="F14" s="20"/>
      <c r="G14" s="20"/>
    </row>
    <row r="15" spans="1:15" ht="22">
      <c r="A15" s="95" t="s">
        <v>42</v>
      </c>
      <c r="B15" s="9">
        <v>300</v>
      </c>
      <c r="C15" s="19"/>
      <c r="D15" s="20"/>
      <c r="E15" s="20"/>
      <c r="F15" s="20"/>
      <c r="G15" s="20"/>
    </row>
    <row r="16" spans="1:15" ht="22">
      <c r="A16" s="95" t="s">
        <v>83</v>
      </c>
      <c r="B16" s="9">
        <v>850</v>
      </c>
      <c r="C16" s="19"/>
      <c r="D16" s="20"/>
      <c r="E16" s="20"/>
      <c r="F16" s="20"/>
      <c r="G16" s="20"/>
    </row>
    <row r="17" spans="1:7" ht="22">
      <c r="A17" s="96" t="s">
        <v>17</v>
      </c>
      <c r="B17" s="9">
        <v>637.75</v>
      </c>
      <c r="C17" s="19"/>
      <c r="D17" s="20"/>
      <c r="E17" s="20"/>
      <c r="F17" s="20"/>
      <c r="G17" s="20"/>
    </row>
    <row r="18" spans="1:7" ht="22">
      <c r="A18" s="95" t="s">
        <v>41</v>
      </c>
      <c r="B18" s="9">
        <v>130</v>
      </c>
      <c r="C18" s="19"/>
      <c r="D18" s="20"/>
      <c r="E18" s="20"/>
      <c r="F18" s="20"/>
      <c r="G18" s="20"/>
    </row>
    <row r="19" spans="1:7" ht="22">
      <c r="A19" s="95" t="s">
        <v>26</v>
      </c>
      <c r="B19" s="9">
        <v>507.75</v>
      </c>
      <c r="C19" s="19"/>
      <c r="D19" s="20"/>
      <c r="E19" s="22"/>
      <c r="F19" s="20"/>
      <c r="G19" s="20"/>
    </row>
    <row r="20" spans="1:7" ht="22">
      <c r="A20" s="96" t="s">
        <v>19</v>
      </c>
      <c r="B20" s="9">
        <v>36601.17</v>
      </c>
      <c r="C20" s="19"/>
      <c r="D20" s="20"/>
      <c r="E20" s="20"/>
      <c r="F20" s="20"/>
      <c r="G20" s="20"/>
    </row>
    <row r="21" spans="1:7" ht="22">
      <c r="A21" s="95" t="s">
        <v>73</v>
      </c>
      <c r="B21" s="9">
        <v>120</v>
      </c>
      <c r="C21" s="19"/>
      <c r="D21" s="20"/>
      <c r="E21" s="20"/>
      <c r="F21" s="20"/>
      <c r="G21" s="20"/>
    </row>
    <row r="22" spans="1:7" ht="22">
      <c r="A22" s="95" t="s">
        <v>151</v>
      </c>
      <c r="B22" s="9">
        <v>546.4</v>
      </c>
      <c r="C22" s="19"/>
      <c r="D22" s="20"/>
      <c r="E22" s="20"/>
      <c r="F22" s="20"/>
      <c r="G22" s="20"/>
    </row>
    <row r="23" spans="1:7" ht="22">
      <c r="A23" s="95" t="s">
        <v>9</v>
      </c>
      <c r="B23" s="9">
        <v>9</v>
      </c>
      <c r="C23" s="19"/>
      <c r="D23" s="20"/>
      <c r="E23" s="20"/>
      <c r="F23" s="20"/>
      <c r="G23" s="20"/>
    </row>
    <row r="24" spans="1:7" ht="22">
      <c r="A24" s="95" t="s">
        <v>22</v>
      </c>
      <c r="B24" s="9">
        <v>578.59</v>
      </c>
      <c r="C24" s="19"/>
      <c r="D24" s="20"/>
      <c r="E24" s="20"/>
      <c r="F24" s="20"/>
      <c r="G24" s="20"/>
    </row>
    <row r="25" spans="1:7" ht="22">
      <c r="A25" s="95" t="s">
        <v>23</v>
      </c>
      <c r="B25" s="9">
        <v>435.64</v>
      </c>
      <c r="C25" s="19"/>
      <c r="D25" s="20"/>
      <c r="E25" s="20"/>
      <c r="F25" s="20"/>
      <c r="G25" s="20"/>
    </row>
    <row r="26" spans="1:7" ht="22">
      <c r="A26" s="95" t="s">
        <v>44</v>
      </c>
      <c r="B26" s="9">
        <v>3250</v>
      </c>
      <c r="C26" s="19"/>
      <c r="D26" s="20"/>
      <c r="E26" s="20"/>
      <c r="F26" s="20"/>
      <c r="G26" s="20"/>
    </row>
    <row r="27" spans="1:7" ht="22">
      <c r="A27" s="95" t="s">
        <v>40</v>
      </c>
      <c r="B27" s="9">
        <v>421.38</v>
      </c>
      <c r="C27" s="19"/>
      <c r="D27" s="20"/>
      <c r="E27" s="20"/>
      <c r="F27" s="20"/>
      <c r="G27" s="20"/>
    </row>
    <row r="28" spans="1:7" ht="22">
      <c r="A28" s="95" t="s">
        <v>10</v>
      </c>
      <c r="B28" s="9">
        <v>3830</v>
      </c>
      <c r="C28" s="19"/>
      <c r="D28" s="20"/>
      <c r="E28" s="20"/>
      <c r="F28" s="20"/>
      <c r="G28" s="20"/>
    </row>
    <row r="29" spans="1:7" ht="22">
      <c r="A29" s="95" t="s">
        <v>270</v>
      </c>
      <c r="B29" s="9">
        <v>31.49</v>
      </c>
      <c r="C29" s="19"/>
      <c r="D29" s="20"/>
      <c r="E29" s="20"/>
      <c r="F29" s="20"/>
      <c r="G29" s="20"/>
    </row>
    <row r="30" spans="1:7" ht="22">
      <c r="A30" s="95" t="s">
        <v>43</v>
      </c>
      <c r="B30" s="9">
        <v>390.4</v>
      </c>
      <c r="C30" s="19"/>
      <c r="D30" s="20"/>
      <c r="E30" s="20"/>
      <c r="F30" s="20"/>
      <c r="G30" s="20"/>
    </row>
    <row r="31" spans="1:7" ht="22">
      <c r="A31" s="95" t="s">
        <v>74</v>
      </c>
      <c r="B31" s="9">
        <v>320</v>
      </c>
      <c r="C31" s="19"/>
      <c r="D31" s="20"/>
      <c r="E31" s="20"/>
      <c r="F31" s="20"/>
      <c r="G31" s="20"/>
    </row>
    <row r="32" spans="1:7" ht="22">
      <c r="A32" s="95" t="s">
        <v>122</v>
      </c>
      <c r="B32" s="9">
        <v>500</v>
      </c>
      <c r="C32" s="19"/>
      <c r="D32" s="20"/>
      <c r="E32" s="20"/>
      <c r="F32" s="20"/>
      <c r="G32" s="20"/>
    </row>
    <row r="33" spans="1:7" ht="22">
      <c r="A33" s="95" t="s">
        <v>30</v>
      </c>
      <c r="B33" s="9">
        <v>72.47</v>
      </c>
      <c r="C33" s="19"/>
      <c r="D33" s="20"/>
      <c r="E33" s="20"/>
      <c r="F33" s="20"/>
      <c r="G33" s="20"/>
    </row>
    <row r="34" spans="1:7" ht="22">
      <c r="A34" s="95" t="s">
        <v>246</v>
      </c>
      <c r="B34" s="9">
        <v>1386</v>
      </c>
      <c r="C34" s="19"/>
      <c r="D34" s="20"/>
      <c r="E34" s="20"/>
      <c r="F34" s="20"/>
      <c r="G34" s="20"/>
    </row>
    <row r="35" spans="1:7" ht="22">
      <c r="A35" s="95" t="s">
        <v>27</v>
      </c>
      <c r="B35" s="9">
        <v>692.55</v>
      </c>
      <c r="C35" s="19"/>
      <c r="D35" s="20"/>
      <c r="E35" s="20"/>
      <c r="F35" s="20"/>
      <c r="G35" s="20"/>
    </row>
    <row r="36" spans="1:7" ht="22">
      <c r="A36" s="95" t="s">
        <v>83</v>
      </c>
      <c r="B36" s="9">
        <v>480</v>
      </c>
      <c r="C36" s="19"/>
      <c r="D36" s="20"/>
      <c r="E36" s="22"/>
      <c r="F36" s="20"/>
      <c r="G36" s="20"/>
    </row>
    <row r="37" spans="1:7" ht="22">
      <c r="A37" s="95" t="s">
        <v>38</v>
      </c>
      <c r="B37" s="9">
        <v>2300</v>
      </c>
      <c r="C37" s="19"/>
      <c r="D37" s="20"/>
      <c r="E37" s="20"/>
      <c r="F37" s="20"/>
      <c r="G37" s="20"/>
    </row>
    <row r="38" spans="1:7" ht="22">
      <c r="A38" s="95" t="s">
        <v>39</v>
      </c>
      <c r="B38" s="9">
        <v>2250</v>
      </c>
      <c r="C38" s="19"/>
      <c r="D38" s="20"/>
      <c r="E38" s="20"/>
      <c r="F38" s="20"/>
      <c r="G38" s="20"/>
    </row>
    <row r="39" spans="1:7" ht="22">
      <c r="A39" s="95" t="s">
        <v>71</v>
      </c>
      <c r="B39" s="9">
        <v>1050</v>
      </c>
      <c r="C39" s="19"/>
      <c r="D39" s="20"/>
      <c r="E39" s="22"/>
      <c r="F39" s="20"/>
      <c r="G39" s="20"/>
    </row>
    <row r="40" spans="1:7" ht="22">
      <c r="A40" s="95" t="s">
        <v>37</v>
      </c>
      <c r="B40" s="9">
        <v>16712.25</v>
      </c>
      <c r="C40" s="23"/>
      <c r="D40" s="20"/>
      <c r="E40" s="20"/>
      <c r="F40" s="20"/>
      <c r="G40" s="20"/>
    </row>
    <row r="41" spans="1:7" ht="22">
      <c r="A41" s="95" t="s">
        <v>36</v>
      </c>
      <c r="B41" s="9">
        <v>1225</v>
      </c>
      <c r="C41" s="19"/>
      <c r="D41" s="20"/>
      <c r="E41" s="20"/>
      <c r="F41" s="20"/>
      <c r="G41" s="20"/>
    </row>
    <row r="42" spans="1:7" ht="22">
      <c r="A42" s="96" t="s">
        <v>20</v>
      </c>
      <c r="B42" s="9">
        <v>9233.619999999999</v>
      </c>
      <c r="C42" s="19"/>
      <c r="D42" s="20"/>
      <c r="E42" s="20"/>
      <c r="F42" s="20"/>
      <c r="G42" s="20"/>
    </row>
    <row r="43" spans="1:7" ht="22">
      <c r="A43" s="95" t="s">
        <v>22</v>
      </c>
      <c r="B43" s="9">
        <v>488.12</v>
      </c>
      <c r="C43" s="19"/>
      <c r="D43" s="20"/>
      <c r="E43" s="20"/>
      <c r="F43" s="20"/>
      <c r="G43" s="20"/>
    </row>
    <row r="44" spans="1:7" ht="22">
      <c r="A44" s="95" t="s">
        <v>10</v>
      </c>
      <c r="B44" s="9">
        <v>150</v>
      </c>
      <c r="C44" s="19"/>
      <c r="D44" s="20"/>
      <c r="E44" s="20"/>
      <c r="F44" s="20"/>
      <c r="G44" s="20"/>
    </row>
    <row r="45" spans="1:7" ht="22">
      <c r="A45" s="95" t="s">
        <v>42</v>
      </c>
      <c r="B45" s="9">
        <v>575</v>
      </c>
      <c r="C45" s="19"/>
      <c r="D45" s="20"/>
      <c r="E45" s="20"/>
      <c r="F45" s="20"/>
      <c r="G45" s="20"/>
    </row>
    <row r="46" spans="1:7" ht="20">
      <c r="A46" s="95" t="s">
        <v>27</v>
      </c>
      <c r="B46" s="9">
        <v>680</v>
      </c>
      <c r="C46" s="20"/>
      <c r="D46" s="20"/>
      <c r="E46" s="20"/>
      <c r="F46" s="20"/>
      <c r="G46" s="20"/>
    </row>
    <row r="47" spans="1:7" ht="20">
      <c r="A47" s="95" t="s">
        <v>53</v>
      </c>
      <c r="B47" s="9">
        <v>1750</v>
      </c>
      <c r="C47" s="20"/>
      <c r="D47" s="20"/>
      <c r="E47" s="20"/>
      <c r="F47" s="20"/>
      <c r="G47" s="20"/>
    </row>
    <row r="48" spans="1:7" ht="20">
      <c r="A48" s="95" t="s">
        <v>37</v>
      </c>
      <c r="B48" s="9">
        <v>5590.5</v>
      </c>
      <c r="C48" s="20"/>
      <c r="D48" s="20"/>
      <c r="E48" s="20"/>
      <c r="F48" s="20"/>
      <c r="G48" s="20"/>
    </row>
    <row r="49" spans="1:7" ht="20">
      <c r="A49" s="96" t="s">
        <v>14</v>
      </c>
      <c r="B49" s="9">
        <v>52796.54</v>
      </c>
      <c r="C49" s="20"/>
      <c r="D49" s="20"/>
      <c r="E49" s="20"/>
      <c r="F49" s="20"/>
      <c r="G49" s="20"/>
    </row>
    <row r="50" spans="1:7" ht="19">
      <c r="A50"/>
      <c r="B50"/>
      <c r="C50" s="20"/>
      <c r="D50" s="20"/>
      <c r="E50" s="20"/>
      <c r="F50" s="20"/>
      <c r="G50" s="20"/>
    </row>
    <row r="51" spans="1:7" ht="19">
      <c r="A51"/>
      <c r="B51"/>
      <c r="C51" s="20"/>
      <c r="D51" s="20"/>
      <c r="E51" s="20"/>
      <c r="F51" s="20"/>
      <c r="G51" s="20"/>
    </row>
    <row r="52" spans="1:7">
      <c r="C52" s="20"/>
      <c r="D52" s="20"/>
      <c r="E52" s="20"/>
      <c r="F52" s="20"/>
      <c r="G52" s="20"/>
    </row>
  </sheetData>
  <phoneticPr fontId="1" type="noConversion"/>
  <pageMargins left="0.75" right="0.5" top="0.75" bottom="0.5" header="0.3" footer="0.3"/>
  <pageSetup scale="61" orientation="portrait" horizontalDpi="4294967292" verticalDpi="4294967292"/>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H62"/>
  <sheetViews>
    <sheetView topLeftCell="A73" workbookViewId="0">
      <selection activeCell="E106" sqref="E106"/>
    </sheetView>
  </sheetViews>
  <sheetFormatPr baseColWidth="10" defaultColWidth="9" defaultRowHeight="19" x14ac:dyDescent="0"/>
  <cols>
    <col min="1" max="2" width="12.5" customWidth="1"/>
    <col min="3" max="3" width="9.125" style="1" customWidth="1"/>
    <col min="4" max="4" width="13.125" customWidth="1"/>
    <col min="5" max="5" width="26.125" customWidth="1"/>
    <col min="6" max="6" width="30.625" customWidth="1"/>
    <col min="7" max="7" width="10.5" style="50" customWidth="1"/>
  </cols>
  <sheetData>
    <row r="1" spans="1:8">
      <c r="A1" s="2" t="s">
        <v>5</v>
      </c>
      <c r="B1" s="6" t="s">
        <v>56</v>
      </c>
      <c r="C1" s="7" t="s">
        <v>165</v>
      </c>
      <c r="D1" s="8" t="s">
        <v>0</v>
      </c>
      <c r="E1" s="2" t="s">
        <v>4</v>
      </c>
      <c r="F1" s="2" t="s">
        <v>55</v>
      </c>
      <c r="G1" s="46" t="s">
        <v>2</v>
      </c>
    </row>
    <row r="2" spans="1:8">
      <c r="A2" s="6" t="s">
        <v>68</v>
      </c>
      <c r="B2" s="43">
        <v>41316</v>
      </c>
      <c r="C2" s="7">
        <v>1</v>
      </c>
      <c r="D2" s="8" t="s">
        <v>19</v>
      </c>
      <c r="E2" s="2" t="s">
        <v>49</v>
      </c>
      <c r="F2" s="2" t="s">
        <v>49</v>
      </c>
      <c r="G2" s="46">
        <v>10455</v>
      </c>
    </row>
    <row r="3" spans="1:8">
      <c r="A3" s="6" t="s">
        <v>68</v>
      </c>
      <c r="B3" s="43">
        <v>41316</v>
      </c>
      <c r="C3" s="7">
        <v>1</v>
      </c>
      <c r="D3" s="27" t="s">
        <v>19</v>
      </c>
      <c r="E3" s="2" t="s">
        <v>63</v>
      </c>
      <c r="F3" s="2" t="s">
        <v>63</v>
      </c>
      <c r="G3" s="46">
        <v>9230</v>
      </c>
    </row>
    <row r="4" spans="1:8">
      <c r="A4" s="6" t="s">
        <v>68</v>
      </c>
      <c r="B4" s="43">
        <v>41316</v>
      </c>
      <c r="C4" s="7">
        <v>1</v>
      </c>
      <c r="D4" s="27" t="s">
        <v>19</v>
      </c>
      <c r="E4" s="2" t="s">
        <v>50</v>
      </c>
      <c r="F4" s="2" t="s">
        <v>50</v>
      </c>
      <c r="G4" s="46">
        <v>7515</v>
      </c>
    </row>
    <row r="5" spans="1:8">
      <c r="A5" s="6"/>
      <c r="B5" s="43"/>
      <c r="C5" s="7">
        <v>1</v>
      </c>
      <c r="D5" s="27" t="s">
        <v>19</v>
      </c>
      <c r="E5" s="2" t="s">
        <v>48</v>
      </c>
      <c r="F5" s="2" t="s">
        <v>48</v>
      </c>
      <c r="G5" s="46">
        <v>6420</v>
      </c>
    </row>
    <row r="6" spans="1:8">
      <c r="A6" s="6"/>
      <c r="B6" s="43"/>
      <c r="C6" s="7">
        <v>1</v>
      </c>
      <c r="D6" s="42" t="s">
        <v>34</v>
      </c>
      <c r="E6" s="2" t="s">
        <v>89</v>
      </c>
      <c r="F6" s="2" t="s">
        <v>89</v>
      </c>
      <c r="G6" s="46">
        <v>1220</v>
      </c>
    </row>
    <row r="7" spans="1:8">
      <c r="A7" s="6"/>
      <c r="B7" s="43"/>
      <c r="C7" s="7">
        <v>1</v>
      </c>
      <c r="D7" s="27" t="s">
        <v>34</v>
      </c>
      <c r="E7" s="2" t="s">
        <v>90</v>
      </c>
      <c r="F7" s="31" t="s">
        <v>90</v>
      </c>
      <c r="G7" s="46">
        <v>980</v>
      </c>
    </row>
    <row r="8" spans="1:8">
      <c r="A8" s="2"/>
      <c r="B8" s="58"/>
      <c r="C8" s="7">
        <v>1</v>
      </c>
      <c r="D8" s="27" t="s">
        <v>34</v>
      </c>
      <c r="E8" s="2" t="s">
        <v>95</v>
      </c>
      <c r="F8" s="25" t="s">
        <v>95</v>
      </c>
      <c r="G8" s="47">
        <v>500</v>
      </c>
    </row>
    <row r="9" spans="1:8">
      <c r="A9" s="2"/>
      <c r="B9" s="58"/>
      <c r="C9" s="7">
        <v>1</v>
      </c>
      <c r="D9" s="27" t="s">
        <v>34</v>
      </c>
      <c r="E9" s="2" t="s">
        <v>96</v>
      </c>
      <c r="F9" s="2" t="s">
        <v>96</v>
      </c>
      <c r="G9" s="47">
        <v>375</v>
      </c>
    </row>
    <row r="10" spans="1:8">
      <c r="A10" s="2"/>
      <c r="B10" s="58"/>
      <c r="C10" s="7">
        <v>1</v>
      </c>
      <c r="D10" s="27" t="s">
        <v>34</v>
      </c>
      <c r="E10" s="2" t="s">
        <v>97</v>
      </c>
      <c r="F10" s="2" t="s">
        <v>97</v>
      </c>
      <c r="G10" s="47">
        <v>375</v>
      </c>
    </row>
    <row r="11" spans="1:8">
      <c r="A11" s="6" t="s">
        <v>116</v>
      </c>
      <c r="B11" s="58">
        <v>41394</v>
      </c>
      <c r="C11" s="7">
        <v>1</v>
      </c>
      <c r="D11" s="27" t="s">
        <v>17</v>
      </c>
      <c r="E11" s="6" t="s">
        <v>64</v>
      </c>
      <c r="F11" s="3" t="s">
        <v>216</v>
      </c>
      <c r="G11" s="46">
        <v>500</v>
      </c>
    </row>
    <row r="12" spans="1:8">
      <c r="A12" s="6" t="s">
        <v>116</v>
      </c>
      <c r="B12" s="58">
        <v>41394</v>
      </c>
      <c r="C12" s="7">
        <v>1</v>
      </c>
      <c r="D12" s="27" t="s">
        <v>17</v>
      </c>
      <c r="E12" s="2" t="s">
        <v>64</v>
      </c>
      <c r="F12" s="3" t="s">
        <v>217</v>
      </c>
      <c r="G12" s="46">
        <v>500</v>
      </c>
    </row>
    <row r="13" spans="1:8">
      <c r="A13" s="6" t="s">
        <v>116</v>
      </c>
      <c r="B13" s="58">
        <v>41394</v>
      </c>
      <c r="C13" s="7">
        <v>1</v>
      </c>
      <c r="D13" s="27" t="s">
        <v>17</v>
      </c>
      <c r="E13" s="2" t="s">
        <v>65</v>
      </c>
      <c r="F13" s="3" t="s">
        <v>218</v>
      </c>
      <c r="G13" s="46">
        <v>300</v>
      </c>
    </row>
    <row r="14" spans="1:8">
      <c r="A14" s="6" t="s">
        <v>116</v>
      </c>
      <c r="B14" s="58">
        <v>41394</v>
      </c>
      <c r="C14" s="7">
        <v>1</v>
      </c>
      <c r="D14" s="27" t="s">
        <v>17</v>
      </c>
      <c r="E14" s="2" t="s">
        <v>66</v>
      </c>
      <c r="F14" s="3" t="s">
        <v>219</v>
      </c>
      <c r="G14" s="46">
        <v>150</v>
      </c>
    </row>
    <row r="15" spans="1:8">
      <c r="A15" s="6" t="s">
        <v>116</v>
      </c>
      <c r="B15" s="58">
        <v>41394</v>
      </c>
      <c r="C15" s="7">
        <v>1</v>
      </c>
      <c r="D15" s="27" t="s">
        <v>17</v>
      </c>
      <c r="E15" s="2" t="s">
        <v>66</v>
      </c>
      <c r="F15" s="2" t="s">
        <v>220</v>
      </c>
      <c r="G15" s="46">
        <v>150</v>
      </c>
    </row>
    <row r="16" spans="1:8">
      <c r="A16" s="6" t="s">
        <v>119</v>
      </c>
      <c r="B16" s="58">
        <v>41417</v>
      </c>
      <c r="C16" s="7">
        <v>11762</v>
      </c>
      <c r="D16" s="27" t="s">
        <v>17</v>
      </c>
      <c r="E16" s="2" t="s">
        <v>64</v>
      </c>
      <c r="F16" s="2" t="s">
        <v>166</v>
      </c>
      <c r="G16" s="46">
        <v>1000</v>
      </c>
    </row>
    <row r="17" spans="1:7">
      <c r="A17" s="6" t="s">
        <v>119</v>
      </c>
      <c r="B17" s="58">
        <v>41417</v>
      </c>
      <c r="C17" s="7">
        <v>6096</v>
      </c>
      <c r="D17" s="27" t="s">
        <v>17</v>
      </c>
      <c r="E17" s="2" t="s">
        <v>64</v>
      </c>
      <c r="F17" s="2" t="s">
        <v>167</v>
      </c>
      <c r="G17" s="46">
        <v>500</v>
      </c>
    </row>
    <row r="18" spans="1:7">
      <c r="A18" s="6" t="s">
        <v>119</v>
      </c>
      <c r="B18" s="58">
        <v>41417</v>
      </c>
      <c r="C18" s="7">
        <v>1242</v>
      </c>
      <c r="D18" s="27" t="s">
        <v>17</v>
      </c>
      <c r="E18" s="2" t="s">
        <v>64</v>
      </c>
      <c r="F18" s="2" t="s">
        <v>168</v>
      </c>
      <c r="G18" s="46">
        <v>500</v>
      </c>
    </row>
    <row r="19" spans="1:7">
      <c r="A19" s="6" t="s">
        <v>119</v>
      </c>
      <c r="B19" s="58">
        <v>41417</v>
      </c>
      <c r="C19" s="7">
        <v>12259</v>
      </c>
      <c r="D19" s="27" t="s">
        <v>17</v>
      </c>
      <c r="E19" s="2" t="s">
        <v>64</v>
      </c>
      <c r="F19" s="2" t="s">
        <v>169</v>
      </c>
      <c r="G19" s="46">
        <v>500</v>
      </c>
    </row>
    <row r="20" spans="1:7">
      <c r="A20" s="56" t="s">
        <v>119</v>
      </c>
      <c r="B20" s="58">
        <v>41417</v>
      </c>
      <c r="C20" s="7">
        <v>2876</v>
      </c>
      <c r="D20" s="27" t="s">
        <v>17</v>
      </c>
      <c r="E20" s="2" t="s">
        <v>64</v>
      </c>
      <c r="F20" s="2" t="s">
        <v>170</v>
      </c>
      <c r="G20" s="46">
        <v>500</v>
      </c>
    </row>
    <row r="21" spans="1:7">
      <c r="A21" s="6" t="s">
        <v>119</v>
      </c>
      <c r="B21" s="58">
        <v>41417</v>
      </c>
      <c r="C21" s="7">
        <v>3107</v>
      </c>
      <c r="D21" s="27" t="s">
        <v>17</v>
      </c>
      <c r="E21" s="2" t="s">
        <v>64</v>
      </c>
      <c r="F21" s="2" t="s">
        <v>171</v>
      </c>
      <c r="G21" s="46">
        <v>500</v>
      </c>
    </row>
    <row r="22" spans="1:7">
      <c r="A22" s="6" t="s">
        <v>119</v>
      </c>
      <c r="B22" s="58">
        <v>41417</v>
      </c>
      <c r="C22" s="7">
        <v>1641</v>
      </c>
      <c r="D22" s="27" t="s">
        <v>17</v>
      </c>
      <c r="E22" s="2" t="s">
        <v>65</v>
      </c>
      <c r="F22" s="2" t="s">
        <v>172</v>
      </c>
      <c r="G22" s="46">
        <v>500</v>
      </c>
    </row>
    <row r="23" spans="1:7">
      <c r="A23" s="6" t="s">
        <v>119</v>
      </c>
      <c r="B23" s="58">
        <v>41417</v>
      </c>
      <c r="C23" s="7" t="s">
        <v>173</v>
      </c>
      <c r="D23" s="27" t="s">
        <v>17</v>
      </c>
      <c r="E23" s="2" t="s">
        <v>64</v>
      </c>
      <c r="F23" s="65" t="s">
        <v>174</v>
      </c>
      <c r="G23" s="48">
        <v>500</v>
      </c>
    </row>
    <row r="24" spans="1:7">
      <c r="A24" s="6" t="s">
        <v>119</v>
      </c>
      <c r="B24" s="58">
        <v>41417</v>
      </c>
      <c r="C24" s="7"/>
      <c r="D24" s="27" t="s">
        <v>17</v>
      </c>
      <c r="E24" s="2" t="s">
        <v>64</v>
      </c>
      <c r="F24" s="65" t="s">
        <v>175</v>
      </c>
      <c r="G24" s="48">
        <v>500</v>
      </c>
    </row>
    <row r="25" spans="1:7">
      <c r="A25" s="6" t="s">
        <v>119</v>
      </c>
      <c r="B25" s="58">
        <v>41417</v>
      </c>
      <c r="C25" s="7">
        <v>6114</v>
      </c>
      <c r="D25" s="27" t="s">
        <v>17</v>
      </c>
      <c r="E25" s="2" t="s">
        <v>66</v>
      </c>
      <c r="F25" s="65" t="s">
        <v>176</v>
      </c>
      <c r="G25" s="48">
        <v>50</v>
      </c>
    </row>
    <row r="26" spans="1:7">
      <c r="A26" s="6" t="s">
        <v>119</v>
      </c>
      <c r="B26" s="58">
        <v>41417</v>
      </c>
      <c r="C26" s="7">
        <v>4746</v>
      </c>
      <c r="D26" s="27" t="s">
        <v>17</v>
      </c>
      <c r="E26" s="2" t="s">
        <v>66</v>
      </c>
      <c r="F26" s="65" t="s">
        <v>177</v>
      </c>
      <c r="G26" s="48">
        <v>150</v>
      </c>
    </row>
    <row r="27" spans="1:7">
      <c r="A27" s="6" t="s">
        <v>119</v>
      </c>
      <c r="B27" s="58">
        <v>41417</v>
      </c>
      <c r="C27" s="7">
        <v>6102</v>
      </c>
      <c r="D27" s="27" t="s">
        <v>17</v>
      </c>
      <c r="E27" s="2" t="s">
        <v>66</v>
      </c>
      <c r="F27" s="65" t="s">
        <v>178</v>
      </c>
      <c r="G27" s="48">
        <v>150</v>
      </c>
    </row>
    <row r="28" spans="1:7">
      <c r="A28" s="6" t="s">
        <v>119</v>
      </c>
      <c r="B28" s="58">
        <v>41417</v>
      </c>
      <c r="C28" s="7">
        <v>4919</v>
      </c>
      <c r="D28" s="27" t="s">
        <v>17</v>
      </c>
      <c r="E28" s="2" t="s">
        <v>66</v>
      </c>
      <c r="F28" s="65" t="s">
        <v>179</v>
      </c>
      <c r="G28" s="48">
        <v>150</v>
      </c>
    </row>
    <row r="29" spans="1:7">
      <c r="A29" s="6" t="s">
        <v>119</v>
      </c>
      <c r="B29" s="43">
        <v>41417</v>
      </c>
      <c r="C29" s="7">
        <v>577</v>
      </c>
      <c r="D29" s="8" t="s">
        <v>17</v>
      </c>
      <c r="E29" s="3" t="s">
        <v>66</v>
      </c>
      <c r="F29" s="3" t="s">
        <v>180</v>
      </c>
      <c r="G29" s="46">
        <v>150</v>
      </c>
    </row>
    <row r="30" spans="1:7">
      <c r="A30" s="6" t="s">
        <v>119</v>
      </c>
      <c r="B30" s="43">
        <v>41417</v>
      </c>
      <c r="C30" s="7">
        <v>938</v>
      </c>
      <c r="D30" s="27" t="s">
        <v>17</v>
      </c>
      <c r="E30" s="3" t="s">
        <v>66</v>
      </c>
      <c r="F30" s="3" t="s">
        <v>181</v>
      </c>
      <c r="G30" s="46">
        <v>150</v>
      </c>
    </row>
    <row r="31" spans="1:7">
      <c r="A31" s="6" t="s">
        <v>119</v>
      </c>
      <c r="B31" s="43">
        <v>41417</v>
      </c>
      <c r="C31" s="7">
        <v>1258</v>
      </c>
      <c r="D31" s="42" t="s">
        <v>17</v>
      </c>
      <c r="E31" s="32" t="s">
        <v>66</v>
      </c>
      <c r="F31" s="3" t="s">
        <v>182</v>
      </c>
      <c r="G31" s="46">
        <v>150</v>
      </c>
    </row>
    <row r="32" spans="1:7">
      <c r="A32" s="6" t="s">
        <v>119</v>
      </c>
      <c r="B32" s="43">
        <v>41417</v>
      </c>
      <c r="C32" s="7">
        <v>1350</v>
      </c>
      <c r="D32" s="42" t="s">
        <v>17</v>
      </c>
      <c r="E32" s="3" t="s">
        <v>66</v>
      </c>
      <c r="F32" s="3" t="s">
        <v>221</v>
      </c>
      <c r="G32" s="46">
        <v>150</v>
      </c>
    </row>
    <row r="33" spans="1:7">
      <c r="A33" s="6" t="s">
        <v>119</v>
      </c>
      <c r="B33" s="43">
        <v>41417</v>
      </c>
      <c r="C33" s="7">
        <v>547</v>
      </c>
      <c r="D33" s="57" t="s">
        <v>17</v>
      </c>
      <c r="E33" s="3" t="s">
        <v>66</v>
      </c>
      <c r="F33" s="3" t="s">
        <v>183</v>
      </c>
      <c r="G33" s="46">
        <v>250</v>
      </c>
    </row>
    <row r="34" spans="1:7">
      <c r="A34" s="6" t="s">
        <v>119</v>
      </c>
      <c r="B34" s="43">
        <v>41417</v>
      </c>
      <c r="C34" s="7">
        <v>636</v>
      </c>
      <c r="D34" s="57" t="s">
        <v>19</v>
      </c>
      <c r="E34" s="3" t="s">
        <v>16</v>
      </c>
      <c r="F34" s="32" t="s">
        <v>184</v>
      </c>
      <c r="G34" s="46">
        <v>105</v>
      </c>
    </row>
    <row r="35" spans="1:7">
      <c r="A35" s="56" t="s">
        <v>119</v>
      </c>
      <c r="B35" s="43">
        <v>41417</v>
      </c>
      <c r="C35" s="7">
        <v>3612</v>
      </c>
      <c r="D35" s="42" t="s">
        <v>19</v>
      </c>
      <c r="E35" s="3" t="s">
        <v>50</v>
      </c>
      <c r="F35" s="32" t="s">
        <v>185</v>
      </c>
      <c r="G35" s="46">
        <v>105</v>
      </c>
    </row>
    <row r="36" spans="1:7">
      <c r="A36" s="6" t="s">
        <v>186</v>
      </c>
      <c r="B36" s="43">
        <v>41417</v>
      </c>
      <c r="C36" s="7">
        <v>196</v>
      </c>
      <c r="D36" s="57" t="s">
        <v>19</v>
      </c>
      <c r="E36" s="3" t="s">
        <v>49</v>
      </c>
      <c r="F36" s="32" t="s">
        <v>186</v>
      </c>
      <c r="G36" s="46">
        <v>25</v>
      </c>
    </row>
    <row r="37" spans="1:7">
      <c r="A37" s="6" t="s">
        <v>125</v>
      </c>
      <c r="B37" s="43">
        <v>41427</v>
      </c>
      <c r="C37" s="7">
        <v>134410</v>
      </c>
      <c r="D37" s="8" t="s">
        <v>17</v>
      </c>
      <c r="E37" s="3" t="s">
        <v>64</v>
      </c>
      <c r="F37" s="3" t="s">
        <v>187</v>
      </c>
      <c r="G37" s="46">
        <v>500</v>
      </c>
    </row>
    <row r="38" spans="1:7">
      <c r="A38" s="6" t="s">
        <v>125</v>
      </c>
      <c r="B38" s="43">
        <v>41445</v>
      </c>
      <c r="C38" s="7">
        <v>1728</v>
      </c>
      <c r="D38" s="27" t="s">
        <v>20</v>
      </c>
      <c r="E38" s="3" t="s">
        <v>51</v>
      </c>
      <c r="F38" s="32" t="s">
        <v>188</v>
      </c>
      <c r="G38" s="46">
        <v>80</v>
      </c>
    </row>
    <row r="39" spans="1:7">
      <c r="A39" s="6" t="s">
        <v>125</v>
      </c>
      <c r="B39" s="43">
        <v>41445</v>
      </c>
      <c r="C39" s="7">
        <v>4884</v>
      </c>
      <c r="D39" s="8" t="s">
        <v>19</v>
      </c>
      <c r="E39" s="3" t="s">
        <v>63</v>
      </c>
      <c r="F39" s="32" t="s">
        <v>189</v>
      </c>
      <c r="G39" s="46">
        <v>120</v>
      </c>
    </row>
    <row r="40" spans="1:7">
      <c r="A40" s="5" t="s">
        <v>125</v>
      </c>
      <c r="B40" s="33">
        <v>41445</v>
      </c>
      <c r="C40" s="24">
        <v>1928</v>
      </c>
      <c r="D40" s="27" t="s">
        <v>19</v>
      </c>
      <c r="E40" s="5" t="s">
        <v>49</v>
      </c>
      <c r="F40" s="32" t="s">
        <v>190</v>
      </c>
      <c r="G40" s="49">
        <v>95</v>
      </c>
    </row>
    <row r="41" spans="1:7">
      <c r="A41" s="5" t="s">
        <v>125</v>
      </c>
      <c r="B41" s="33">
        <v>41445</v>
      </c>
      <c r="C41" s="24">
        <v>3973</v>
      </c>
      <c r="D41" s="27" t="s">
        <v>20</v>
      </c>
      <c r="E41" s="5" t="s">
        <v>51</v>
      </c>
      <c r="F41" s="32" t="s">
        <v>191</v>
      </c>
      <c r="G41" s="49">
        <v>135</v>
      </c>
    </row>
    <row r="42" spans="1:7">
      <c r="A42" s="5" t="s">
        <v>125</v>
      </c>
      <c r="B42" s="33">
        <v>41445</v>
      </c>
      <c r="C42" s="24">
        <v>216</v>
      </c>
      <c r="D42" s="42" t="s">
        <v>19</v>
      </c>
      <c r="E42" s="5" t="s">
        <v>63</v>
      </c>
      <c r="F42" s="32" t="s">
        <v>192</v>
      </c>
      <c r="G42" s="49">
        <v>20</v>
      </c>
    </row>
    <row r="43" spans="1:7">
      <c r="A43" s="5" t="s">
        <v>125</v>
      </c>
      <c r="B43" s="33">
        <v>41445</v>
      </c>
      <c r="C43" s="24">
        <v>6513</v>
      </c>
      <c r="D43" s="42" t="s">
        <v>19</v>
      </c>
      <c r="E43" s="5" t="s">
        <v>49</v>
      </c>
      <c r="F43" s="32" t="s">
        <v>193</v>
      </c>
      <c r="G43" s="49">
        <v>80</v>
      </c>
    </row>
    <row r="44" spans="1:7">
      <c r="A44" s="34" t="s">
        <v>125</v>
      </c>
      <c r="B44" s="33">
        <v>41435</v>
      </c>
      <c r="C44" s="24">
        <v>1810</v>
      </c>
      <c r="D44" s="42" t="s">
        <v>20</v>
      </c>
      <c r="E44" s="5" t="s">
        <v>85</v>
      </c>
      <c r="F44" s="32" t="s">
        <v>194</v>
      </c>
      <c r="G44" s="49">
        <v>50</v>
      </c>
    </row>
    <row r="45" spans="1:7">
      <c r="A45" s="5" t="s">
        <v>119</v>
      </c>
      <c r="B45" s="33">
        <v>41407</v>
      </c>
      <c r="C45" s="24">
        <v>3006</v>
      </c>
      <c r="D45" s="42" t="s">
        <v>18</v>
      </c>
      <c r="E45" s="5" t="s">
        <v>67</v>
      </c>
      <c r="F45" s="32" t="s">
        <v>195</v>
      </c>
      <c r="G45" s="49">
        <v>5</v>
      </c>
    </row>
    <row r="46" spans="1:7">
      <c r="A46" s="5" t="s">
        <v>125</v>
      </c>
      <c r="B46" s="33">
        <v>41452</v>
      </c>
      <c r="C46" s="24"/>
      <c r="D46" s="27" t="s">
        <v>18</v>
      </c>
      <c r="E46" s="5" t="s">
        <v>70</v>
      </c>
      <c r="F46" s="32" t="s">
        <v>196</v>
      </c>
      <c r="G46" s="49">
        <v>284</v>
      </c>
    </row>
    <row r="47" spans="1:7">
      <c r="A47" s="5" t="s">
        <v>125</v>
      </c>
      <c r="B47" s="33">
        <v>41452</v>
      </c>
      <c r="C47" s="24"/>
      <c r="D47" s="27" t="s">
        <v>18</v>
      </c>
      <c r="E47" s="5" t="s">
        <v>70</v>
      </c>
      <c r="F47" s="32" t="s">
        <v>197</v>
      </c>
      <c r="G47" s="49">
        <v>296</v>
      </c>
    </row>
    <row r="48" spans="1:7">
      <c r="A48" s="5" t="s">
        <v>125</v>
      </c>
      <c r="B48" s="33">
        <v>41455</v>
      </c>
      <c r="C48" s="24"/>
      <c r="D48" s="27" t="s">
        <v>20</v>
      </c>
      <c r="E48" s="5" t="s">
        <v>51</v>
      </c>
      <c r="F48" s="32" t="s">
        <v>198</v>
      </c>
      <c r="G48" s="49">
        <v>10399</v>
      </c>
    </row>
    <row r="49" spans="1:7">
      <c r="A49" s="5" t="s">
        <v>119</v>
      </c>
      <c r="B49" s="33">
        <v>41424</v>
      </c>
      <c r="C49" s="24"/>
      <c r="D49" s="42" t="s">
        <v>34</v>
      </c>
      <c r="E49" s="5" t="s">
        <v>33</v>
      </c>
      <c r="F49" s="32" t="s">
        <v>215</v>
      </c>
      <c r="G49" s="49">
        <v>808</v>
      </c>
    </row>
    <row r="50" spans="1:7">
      <c r="A50" s="5" t="s">
        <v>224</v>
      </c>
      <c r="B50" s="33">
        <v>41526</v>
      </c>
      <c r="C50" s="24"/>
      <c r="D50" s="27" t="s">
        <v>21</v>
      </c>
      <c r="E50" s="5" t="s">
        <v>225</v>
      </c>
      <c r="F50" s="32" t="s">
        <v>225</v>
      </c>
      <c r="G50" s="49">
        <v>300</v>
      </c>
    </row>
    <row r="51" spans="1:7">
      <c r="A51" s="5" t="s">
        <v>224</v>
      </c>
      <c r="B51" s="33">
        <v>41526</v>
      </c>
      <c r="C51" s="24"/>
      <c r="D51" s="27" t="s">
        <v>21</v>
      </c>
      <c r="E51" s="5" t="s">
        <v>226</v>
      </c>
      <c r="F51" s="32" t="s">
        <v>226</v>
      </c>
      <c r="G51" s="49">
        <v>360</v>
      </c>
    </row>
    <row r="52" spans="1:7">
      <c r="A52" s="5" t="s">
        <v>224</v>
      </c>
      <c r="B52" s="33">
        <v>41526</v>
      </c>
      <c r="C52" s="24"/>
      <c r="D52" s="27" t="s">
        <v>21</v>
      </c>
      <c r="E52" s="5" t="s">
        <v>227</v>
      </c>
      <c r="F52" s="32" t="s">
        <v>227</v>
      </c>
      <c r="G52" s="49">
        <v>300</v>
      </c>
    </row>
    <row r="53" spans="1:7">
      <c r="A53" s="5" t="s">
        <v>241</v>
      </c>
      <c r="B53" s="33">
        <v>41494</v>
      </c>
      <c r="C53" s="24"/>
      <c r="D53" s="27" t="s">
        <v>20</v>
      </c>
      <c r="E53" s="5" t="s">
        <v>51</v>
      </c>
      <c r="F53" s="31" t="s">
        <v>258</v>
      </c>
      <c r="G53" s="49">
        <v>470</v>
      </c>
    </row>
    <row r="54" spans="1:7">
      <c r="A54" s="5" t="s">
        <v>251</v>
      </c>
      <c r="B54" s="33">
        <v>41549</v>
      </c>
      <c r="C54" s="24">
        <v>9036</v>
      </c>
      <c r="D54" s="27" t="s">
        <v>19</v>
      </c>
      <c r="E54" s="5" t="s">
        <v>49</v>
      </c>
      <c r="F54" s="31" t="s">
        <v>259</v>
      </c>
      <c r="G54" s="49">
        <v>70</v>
      </c>
    </row>
    <row r="55" spans="1:7">
      <c r="A55" s="34" t="s">
        <v>251</v>
      </c>
      <c r="B55" s="33">
        <v>41549</v>
      </c>
      <c r="C55" s="24">
        <v>3754</v>
      </c>
      <c r="D55" s="27" t="s">
        <v>21</v>
      </c>
      <c r="E55" s="5" t="s">
        <v>52</v>
      </c>
      <c r="F55" s="31" t="s">
        <v>260</v>
      </c>
      <c r="G55" s="49">
        <v>30</v>
      </c>
    </row>
    <row r="56" spans="1:7">
      <c r="A56" s="5" t="s">
        <v>251</v>
      </c>
      <c r="B56" s="33">
        <v>41549</v>
      </c>
      <c r="C56" s="24" t="s">
        <v>261</v>
      </c>
      <c r="D56" s="27" t="s">
        <v>21</v>
      </c>
      <c r="E56" s="5" t="s">
        <v>83</v>
      </c>
      <c r="F56" s="31" t="s">
        <v>262</v>
      </c>
      <c r="G56" s="49">
        <v>50</v>
      </c>
    </row>
    <row r="57" spans="1:7">
      <c r="A57" s="5" t="s">
        <v>251</v>
      </c>
      <c r="B57" s="33">
        <v>41562</v>
      </c>
      <c r="C57" s="24"/>
      <c r="D57" s="27" t="s">
        <v>20</v>
      </c>
      <c r="E57" s="5" t="s">
        <v>51</v>
      </c>
      <c r="F57" s="31" t="s">
        <v>263</v>
      </c>
      <c r="G57" s="49">
        <v>105</v>
      </c>
    </row>
    <row r="58" spans="1:7">
      <c r="A58" s="81" t="s">
        <v>251</v>
      </c>
      <c r="B58" s="82">
        <v>41562</v>
      </c>
      <c r="C58" s="68"/>
      <c r="D58" s="83" t="s">
        <v>17</v>
      </c>
      <c r="E58" s="41" t="s">
        <v>64</v>
      </c>
      <c r="F58" s="84" t="s">
        <v>264</v>
      </c>
      <c r="G58" s="85">
        <v>500</v>
      </c>
    </row>
    <row r="59" spans="1:7">
      <c r="A59" s="5" t="s">
        <v>68</v>
      </c>
      <c r="B59" s="33">
        <v>41654</v>
      </c>
      <c r="C59" s="24"/>
      <c r="D59" s="27" t="s">
        <v>21</v>
      </c>
      <c r="E59" s="5"/>
      <c r="F59" s="32" t="s">
        <v>274</v>
      </c>
      <c r="G59" s="49">
        <v>300</v>
      </c>
    </row>
    <row r="60" spans="1:7">
      <c r="A60" t="s">
        <v>251</v>
      </c>
      <c r="B60" s="86">
        <v>41570</v>
      </c>
      <c r="D60" s="87" t="s">
        <v>21</v>
      </c>
      <c r="F60" s="88" t="s">
        <v>274</v>
      </c>
      <c r="G60" s="50">
        <v>1200</v>
      </c>
    </row>
    <row r="61" spans="1:7">
      <c r="A61" s="5" t="s">
        <v>278</v>
      </c>
      <c r="B61" s="33">
        <v>41679</v>
      </c>
      <c r="C61" s="24"/>
      <c r="D61" s="27" t="s">
        <v>19</v>
      </c>
      <c r="E61" s="5" t="s">
        <v>280</v>
      </c>
      <c r="F61" s="31" t="s">
        <v>281</v>
      </c>
      <c r="G61" s="49">
        <v>10000</v>
      </c>
    </row>
    <row r="62" spans="1:7">
      <c r="A62" s="5" t="s">
        <v>278</v>
      </c>
      <c r="B62" s="33">
        <v>41679</v>
      </c>
      <c r="C62" s="24"/>
      <c r="D62" s="27" t="s">
        <v>19</v>
      </c>
      <c r="E62" s="5" t="s">
        <v>280</v>
      </c>
      <c r="F62" s="31" t="s">
        <v>281</v>
      </c>
      <c r="G62" s="49">
        <v>5000</v>
      </c>
    </row>
  </sheetData>
  <phoneticPr fontId="1" type="noConversion"/>
  <dataValidations count="3">
    <dataValidation allowBlank="1" showInputMessage="1" showErrorMessage="1" errorTitle="Invalid Data" error="If you need to add a new category to this list, you can add new list items to the Budget Category Lookup column on the worksheet named Lookup Lists." sqref="F15:F28 F8 G8:G28 C2:C62"/>
    <dataValidation type="list" allowBlank="1" showInputMessage="1" showErrorMessage="1" errorTitle="Invalid Entry" error="If you need to add a new item to this list you can add new list items to the Income Line Item Lookup table on the worksheet named Lookup Lists." sqref="F2:F7 F9:F14 E2:E62">
      <formula1>IncomeLookupList</formula1>
    </dataValidation>
    <dataValidation type="list" allowBlank="1" showInputMessage="1" showErrorMessage="1" errorTitle="Invalid Data" error="If you need to add a new category to this list, you can add new list items to the Budget Category Lookup column on the worksheet named Lookup Lists." sqref="D2:D62">
      <formula1>Category</formula1>
    </dataValidation>
  </dataValidations>
  <pageMargins left="0.5" right="0.5" top="0.75" bottom="0.75" header="0.3" footer="0.3"/>
  <pageSetup scale="52"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K97"/>
  <sheetViews>
    <sheetView topLeftCell="D1" workbookViewId="0">
      <pane ySplit="1" topLeftCell="A78" activePane="bottomLeft" state="frozen"/>
      <selection activeCell="B1" sqref="B1"/>
      <selection pane="bottomLeft" activeCell="B80" sqref="B80"/>
    </sheetView>
  </sheetViews>
  <sheetFormatPr baseColWidth="10" defaultColWidth="9" defaultRowHeight="19" x14ac:dyDescent="0"/>
  <cols>
    <col min="1" max="1" width="10.75" customWidth="1"/>
    <col min="2" max="2" width="13.375" style="37" customWidth="1"/>
    <col min="3" max="3" width="7.75" style="1" customWidth="1"/>
    <col min="4" max="4" width="12.75" customWidth="1"/>
    <col min="5" max="5" width="24.125" customWidth="1"/>
    <col min="6" max="6" width="16.75" customWidth="1"/>
    <col min="7" max="7" width="4.75" customWidth="1"/>
    <col min="8" max="8" width="11.25" style="52" customWidth="1"/>
    <col min="9" max="9" width="30.5" style="55" customWidth="1"/>
    <col min="10" max="10" width="12.25" customWidth="1"/>
  </cols>
  <sheetData>
    <row r="1" spans="1:11"/>
    <row r="9" spans="1:11">
      <c r="A9" s="2" t="s">
        <v>5</v>
      </c>
      <c r="B9" s="35" t="s">
        <v>56</v>
      </c>
      <c r="C9" s="7" t="s">
        <v>126</v>
      </c>
      <c r="D9" s="2" t="s">
        <v>0</v>
      </c>
      <c r="E9" s="2" t="s">
        <v>4</v>
      </c>
      <c r="F9" s="2" t="s">
        <v>59</v>
      </c>
      <c r="G9" s="2" t="s">
        <v>60</v>
      </c>
      <c r="H9" s="53" t="s">
        <v>61</v>
      </c>
      <c r="I9" s="2" t="s">
        <v>55</v>
      </c>
      <c r="J9" s="2" t="s">
        <v>2</v>
      </c>
    </row>
    <row r="10" spans="1:11">
      <c r="A10" s="6" t="s">
        <v>68</v>
      </c>
      <c r="B10" s="35"/>
      <c r="C10" s="4">
        <v>1</v>
      </c>
      <c r="D10" s="2" t="s">
        <v>19</v>
      </c>
      <c r="E10" s="2" t="s">
        <v>36</v>
      </c>
      <c r="F10" s="6" t="s">
        <v>87</v>
      </c>
      <c r="G10" s="2">
        <v>1</v>
      </c>
      <c r="H10" s="53">
        <v>450</v>
      </c>
      <c r="I10" s="2" t="s">
        <v>88</v>
      </c>
      <c r="J10" s="3">
        <f t="shared" ref="J10:J41" si="0">G10*H10</f>
        <v>450</v>
      </c>
    </row>
    <row r="11" spans="1:11">
      <c r="A11" s="5" t="s">
        <v>91</v>
      </c>
      <c r="B11" s="36"/>
      <c r="C11" s="24">
        <v>1</v>
      </c>
      <c r="D11" s="5" t="s">
        <v>34</v>
      </c>
      <c r="E11" s="5" t="s">
        <v>89</v>
      </c>
      <c r="F11" s="25" t="s">
        <v>92</v>
      </c>
      <c r="G11" s="25">
        <v>14</v>
      </c>
      <c r="H11" s="54">
        <v>40</v>
      </c>
      <c r="I11" s="2" t="s">
        <v>93</v>
      </c>
      <c r="J11" s="26">
        <f t="shared" si="0"/>
        <v>560</v>
      </c>
    </row>
    <row r="12" spans="1:11">
      <c r="A12" s="5" t="s">
        <v>91</v>
      </c>
      <c r="B12" s="36"/>
      <c r="C12" s="24">
        <v>1</v>
      </c>
      <c r="D12" s="5" t="s">
        <v>34</v>
      </c>
      <c r="E12" s="5" t="s">
        <v>90</v>
      </c>
      <c r="F12" s="6" t="s">
        <v>94</v>
      </c>
      <c r="G12" s="2">
        <v>18</v>
      </c>
      <c r="H12" s="53">
        <v>40</v>
      </c>
      <c r="I12" s="2" t="s">
        <v>93</v>
      </c>
      <c r="J12" s="26">
        <f t="shared" si="0"/>
        <v>720</v>
      </c>
    </row>
    <row r="13" spans="1:11">
      <c r="A13" s="5"/>
      <c r="B13" s="36"/>
      <c r="C13" s="24">
        <v>1</v>
      </c>
      <c r="D13" s="5" t="s">
        <v>19</v>
      </c>
      <c r="E13" s="5" t="s">
        <v>36</v>
      </c>
      <c r="F13" s="25" t="s">
        <v>98</v>
      </c>
      <c r="G13" s="25">
        <v>1</v>
      </c>
      <c r="H13" s="54">
        <v>100</v>
      </c>
      <c r="I13" s="2" t="s">
        <v>99</v>
      </c>
      <c r="J13" s="26">
        <f t="shared" si="0"/>
        <v>100</v>
      </c>
    </row>
    <row r="14" spans="1:11">
      <c r="A14" s="5"/>
      <c r="B14" s="36"/>
      <c r="C14" s="24">
        <v>1</v>
      </c>
      <c r="D14" s="5" t="s">
        <v>19</v>
      </c>
      <c r="E14" s="5" t="s">
        <v>22</v>
      </c>
      <c r="F14" s="6" t="s">
        <v>101</v>
      </c>
      <c r="G14" s="2">
        <v>1</v>
      </c>
      <c r="H14" s="53">
        <v>254.09</v>
      </c>
      <c r="I14" s="2" t="s">
        <v>100</v>
      </c>
      <c r="J14" s="26">
        <f t="shared" si="0"/>
        <v>254.09</v>
      </c>
    </row>
    <row r="15" spans="1:11">
      <c r="A15" s="5"/>
      <c r="B15" s="36"/>
      <c r="C15" s="24">
        <v>2</v>
      </c>
      <c r="D15" s="5" t="s">
        <v>19</v>
      </c>
      <c r="E15" s="5" t="s">
        <v>9</v>
      </c>
      <c r="F15" s="6" t="s">
        <v>102</v>
      </c>
      <c r="G15" s="25">
        <v>1</v>
      </c>
      <c r="H15" s="54">
        <v>9</v>
      </c>
      <c r="I15" s="2" t="s">
        <v>103</v>
      </c>
      <c r="J15" s="26">
        <f t="shared" si="0"/>
        <v>9</v>
      </c>
    </row>
    <row r="16" spans="1:11">
      <c r="A16" s="5"/>
      <c r="B16" s="36"/>
      <c r="C16" s="24">
        <v>2</v>
      </c>
      <c r="D16" s="5" t="s">
        <v>19</v>
      </c>
      <c r="E16" s="5" t="s">
        <v>71</v>
      </c>
      <c r="F16" s="6" t="s">
        <v>104</v>
      </c>
      <c r="G16" s="25">
        <v>7</v>
      </c>
      <c r="H16" s="54">
        <v>150</v>
      </c>
      <c r="I16" s="2" t="s">
        <v>105</v>
      </c>
      <c r="J16" s="26">
        <f t="shared" si="0"/>
        <v>1050</v>
      </c>
    </row>
    <row r="17" spans="1:10">
      <c r="A17" s="5"/>
      <c r="B17" s="36"/>
      <c r="C17" s="24">
        <v>2</v>
      </c>
      <c r="D17" s="5" t="s">
        <v>19</v>
      </c>
      <c r="E17" s="5" t="s">
        <v>38</v>
      </c>
      <c r="F17" s="6" t="s">
        <v>104</v>
      </c>
      <c r="G17" s="25">
        <v>3</v>
      </c>
      <c r="H17" s="54">
        <v>400</v>
      </c>
      <c r="I17" s="2" t="s">
        <v>106</v>
      </c>
      <c r="J17" s="26">
        <f t="shared" si="0"/>
        <v>1200</v>
      </c>
    </row>
    <row r="18" spans="1:10">
      <c r="A18" s="5"/>
      <c r="B18" s="36"/>
      <c r="C18" s="24">
        <v>2</v>
      </c>
      <c r="D18" s="5" t="s">
        <v>19</v>
      </c>
      <c r="E18" s="5" t="s">
        <v>38</v>
      </c>
      <c r="F18" s="6" t="s">
        <v>104</v>
      </c>
      <c r="G18" s="25">
        <v>3</v>
      </c>
      <c r="H18" s="54">
        <v>350</v>
      </c>
      <c r="I18" s="2" t="s">
        <v>106</v>
      </c>
      <c r="J18" s="26">
        <f t="shared" si="0"/>
        <v>1050</v>
      </c>
    </row>
    <row r="19" spans="1:10">
      <c r="A19" s="5"/>
      <c r="B19" s="36"/>
      <c r="C19" s="24">
        <v>2</v>
      </c>
      <c r="D19" s="5" t="s">
        <v>19</v>
      </c>
      <c r="E19" s="5" t="s">
        <v>39</v>
      </c>
      <c r="F19" s="6" t="s">
        <v>104</v>
      </c>
      <c r="G19" s="25">
        <v>3</v>
      </c>
      <c r="H19" s="54">
        <v>400</v>
      </c>
      <c r="I19" s="2" t="s">
        <v>107</v>
      </c>
      <c r="J19" s="26">
        <f t="shared" si="0"/>
        <v>1200</v>
      </c>
    </row>
    <row r="20" spans="1:10">
      <c r="A20" s="5" t="s">
        <v>116</v>
      </c>
      <c r="B20" s="36"/>
      <c r="C20" s="24">
        <v>2</v>
      </c>
      <c r="D20" s="5" t="s">
        <v>19</v>
      </c>
      <c r="E20" s="5" t="s">
        <v>39</v>
      </c>
      <c r="F20" s="6" t="s">
        <v>104</v>
      </c>
      <c r="G20" s="25">
        <v>3</v>
      </c>
      <c r="H20" s="54">
        <v>350</v>
      </c>
      <c r="I20" s="2" t="s">
        <v>107</v>
      </c>
      <c r="J20" s="26">
        <f t="shared" si="0"/>
        <v>1050</v>
      </c>
    </row>
    <row r="21" spans="1:10">
      <c r="A21" s="5"/>
      <c r="B21" s="36"/>
      <c r="C21" s="24">
        <v>2</v>
      </c>
      <c r="D21" s="5" t="s">
        <v>19</v>
      </c>
      <c r="E21" s="5" t="s">
        <v>37</v>
      </c>
      <c r="F21" s="6" t="s">
        <v>108</v>
      </c>
      <c r="G21" s="25">
        <v>1</v>
      </c>
      <c r="H21" s="54">
        <v>11613</v>
      </c>
      <c r="I21" s="2" t="s">
        <v>109</v>
      </c>
      <c r="J21" s="26">
        <f t="shared" si="0"/>
        <v>11613</v>
      </c>
    </row>
    <row r="22" spans="1:10">
      <c r="A22" s="5"/>
      <c r="B22" s="36"/>
      <c r="C22" s="24">
        <v>2</v>
      </c>
      <c r="D22" s="51" t="s">
        <v>19</v>
      </c>
      <c r="E22" s="5" t="s">
        <v>37</v>
      </c>
      <c r="F22" s="6" t="s">
        <v>108</v>
      </c>
      <c r="G22" s="25">
        <v>1</v>
      </c>
      <c r="H22" s="54">
        <v>4386.5</v>
      </c>
      <c r="I22" s="2" t="s">
        <v>109</v>
      </c>
      <c r="J22" s="26">
        <f t="shared" si="0"/>
        <v>4386.5</v>
      </c>
    </row>
    <row r="23" spans="1:10">
      <c r="A23" s="5"/>
      <c r="B23" s="36"/>
      <c r="C23" s="24">
        <v>2</v>
      </c>
      <c r="D23" s="41" t="s">
        <v>34</v>
      </c>
      <c r="E23" s="5" t="s">
        <v>115</v>
      </c>
      <c r="F23" s="6" t="s">
        <v>112</v>
      </c>
      <c r="G23" s="25">
        <v>1</v>
      </c>
      <c r="H23" s="54">
        <v>980</v>
      </c>
      <c r="I23" s="2" t="s">
        <v>113</v>
      </c>
      <c r="J23" s="26">
        <f t="shared" si="0"/>
        <v>980</v>
      </c>
    </row>
    <row r="24" spans="1:10">
      <c r="A24" s="5"/>
      <c r="B24" s="36"/>
      <c r="C24" s="24">
        <v>2</v>
      </c>
      <c r="D24" s="5" t="s">
        <v>34</v>
      </c>
      <c r="E24" s="5" t="s">
        <v>115</v>
      </c>
      <c r="F24" s="6" t="s">
        <v>114</v>
      </c>
      <c r="G24" s="25">
        <v>1</v>
      </c>
      <c r="H24" s="54">
        <v>1120</v>
      </c>
      <c r="I24" s="2" t="s">
        <v>115</v>
      </c>
      <c r="J24" s="26">
        <f t="shared" si="0"/>
        <v>1120</v>
      </c>
    </row>
    <row r="25" spans="1:10">
      <c r="A25" s="5" t="s">
        <v>119</v>
      </c>
      <c r="B25" s="36">
        <v>41407</v>
      </c>
      <c r="C25" s="24">
        <v>2</v>
      </c>
      <c r="D25" s="5" t="s">
        <v>19</v>
      </c>
      <c r="E25" s="5" t="s">
        <v>22</v>
      </c>
      <c r="F25" s="25" t="s">
        <v>117</v>
      </c>
      <c r="G25" s="25">
        <v>1</v>
      </c>
      <c r="H25" s="54">
        <v>55</v>
      </c>
      <c r="I25" s="2" t="s">
        <v>118</v>
      </c>
      <c r="J25" s="26">
        <f t="shared" si="0"/>
        <v>55</v>
      </c>
    </row>
    <row r="26" spans="1:10">
      <c r="A26" s="5" t="s">
        <v>116</v>
      </c>
      <c r="B26" s="36">
        <v>41381</v>
      </c>
      <c r="C26" s="24">
        <v>2</v>
      </c>
      <c r="D26" s="5" t="s">
        <v>19</v>
      </c>
      <c r="E26" s="5" t="s">
        <v>74</v>
      </c>
      <c r="F26" s="6" t="s">
        <v>120</v>
      </c>
      <c r="G26" s="25">
        <v>1</v>
      </c>
      <c r="H26" s="54">
        <v>105</v>
      </c>
      <c r="I26" s="2" t="s">
        <v>121</v>
      </c>
      <c r="J26" s="26">
        <f t="shared" si="0"/>
        <v>105</v>
      </c>
    </row>
    <row r="27" spans="1:10">
      <c r="A27" s="5" t="s">
        <v>119</v>
      </c>
      <c r="B27" s="36">
        <v>41407</v>
      </c>
      <c r="C27" s="24">
        <v>2</v>
      </c>
      <c r="D27" s="5" t="s">
        <v>19</v>
      </c>
      <c r="E27" s="5" t="s">
        <v>122</v>
      </c>
      <c r="F27" s="6" t="s">
        <v>123</v>
      </c>
      <c r="G27" s="25">
        <v>2</v>
      </c>
      <c r="H27" s="54">
        <v>250</v>
      </c>
      <c r="I27" s="2" t="s">
        <v>124</v>
      </c>
      <c r="J27" s="26">
        <f t="shared" si="0"/>
        <v>500</v>
      </c>
    </row>
    <row r="28" spans="1:10">
      <c r="A28" s="5" t="s">
        <v>125</v>
      </c>
      <c r="B28" s="36">
        <v>41429</v>
      </c>
      <c r="C28" s="24">
        <v>2</v>
      </c>
      <c r="D28" s="5" t="s">
        <v>19</v>
      </c>
      <c r="E28" s="5" t="s">
        <v>37</v>
      </c>
      <c r="F28" s="6" t="s">
        <v>108</v>
      </c>
      <c r="G28" s="25">
        <v>1</v>
      </c>
      <c r="H28" s="54">
        <v>712.75</v>
      </c>
      <c r="I28" s="2" t="s">
        <v>129</v>
      </c>
      <c r="J28" s="26">
        <f t="shared" si="0"/>
        <v>712.75</v>
      </c>
    </row>
    <row r="29" spans="1:10">
      <c r="A29" s="5" t="s">
        <v>125</v>
      </c>
      <c r="B29" s="36">
        <v>41431</v>
      </c>
      <c r="C29" s="24">
        <v>1004</v>
      </c>
      <c r="D29" s="5" t="s">
        <v>20</v>
      </c>
      <c r="E29" s="5" t="s">
        <v>42</v>
      </c>
      <c r="F29" s="6" t="s">
        <v>127</v>
      </c>
      <c r="G29" s="25">
        <v>1</v>
      </c>
      <c r="H29" s="54">
        <v>175</v>
      </c>
      <c r="I29" s="2" t="s">
        <v>128</v>
      </c>
      <c r="J29" s="26">
        <f t="shared" si="0"/>
        <v>175</v>
      </c>
    </row>
    <row r="30" spans="1:10">
      <c r="A30" s="5" t="s">
        <v>125</v>
      </c>
      <c r="B30" s="36">
        <v>41433</v>
      </c>
      <c r="C30" s="24">
        <v>1005</v>
      </c>
      <c r="D30" s="5" t="s">
        <v>19</v>
      </c>
      <c r="E30" s="5" t="s">
        <v>23</v>
      </c>
      <c r="F30" s="6" t="s">
        <v>130</v>
      </c>
      <c r="G30" s="25">
        <v>1</v>
      </c>
      <c r="H30" s="54">
        <v>405.52</v>
      </c>
      <c r="I30" s="2" t="s">
        <v>131</v>
      </c>
      <c r="J30" s="26">
        <f t="shared" si="0"/>
        <v>405.52</v>
      </c>
    </row>
    <row r="31" spans="1:10">
      <c r="A31" s="5" t="s">
        <v>125</v>
      </c>
      <c r="B31" s="36">
        <v>41433</v>
      </c>
      <c r="C31" s="24">
        <v>1006</v>
      </c>
      <c r="D31" s="5" t="s">
        <v>19</v>
      </c>
      <c r="E31" s="5" t="s">
        <v>23</v>
      </c>
      <c r="F31" s="6" t="s">
        <v>132</v>
      </c>
      <c r="G31" s="25">
        <v>1</v>
      </c>
      <c r="H31" s="54">
        <v>30.12</v>
      </c>
      <c r="I31" s="2" t="s">
        <v>131</v>
      </c>
      <c r="J31" s="26">
        <f t="shared" si="0"/>
        <v>30.12</v>
      </c>
    </row>
    <row r="32" spans="1:10">
      <c r="A32" s="5" t="s">
        <v>125</v>
      </c>
      <c r="B32" s="36">
        <v>41434</v>
      </c>
      <c r="C32" s="24">
        <v>1007</v>
      </c>
      <c r="D32" s="5" t="s">
        <v>19</v>
      </c>
      <c r="E32" s="5" t="s">
        <v>73</v>
      </c>
      <c r="F32" s="6" t="s">
        <v>133</v>
      </c>
      <c r="G32" s="25">
        <v>1</v>
      </c>
      <c r="H32" s="54">
        <v>120</v>
      </c>
      <c r="I32" s="2" t="s">
        <v>133</v>
      </c>
      <c r="J32" s="26">
        <f t="shared" si="0"/>
        <v>120</v>
      </c>
    </row>
    <row r="33" spans="1:10">
      <c r="A33" s="5" t="s">
        <v>125</v>
      </c>
      <c r="B33" s="36">
        <v>41441</v>
      </c>
      <c r="C33" s="24">
        <v>1009</v>
      </c>
      <c r="D33" s="5" t="s">
        <v>20</v>
      </c>
      <c r="E33" s="5" t="s">
        <v>53</v>
      </c>
      <c r="F33" s="6" t="s">
        <v>135</v>
      </c>
      <c r="G33" s="25">
        <v>5</v>
      </c>
      <c r="H33" s="54">
        <v>50</v>
      </c>
      <c r="I33" s="2" t="s">
        <v>136</v>
      </c>
      <c r="J33" s="26">
        <f t="shared" si="0"/>
        <v>250</v>
      </c>
    </row>
    <row r="34" spans="1:10">
      <c r="A34" s="5" t="s">
        <v>125</v>
      </c>
      <c r="B34" s="36">
        <v>41441</v>
      </c>
      <c r="C34" s="24">
        <v>1010</v>
      </c>
      <c r="D34" s="5" t="s">
        <v>20</v>
      </c>
      <c r="E34" s="5" t="s">
        <v>53</v>
      </c>
      <c r="F34" s="6" t="s">
        <v>137</v>
      </c>
      <c r="G34" s="25">
        <v>5</v>
      </c>
      <c r="H34" s="54">
        <v>50</v>
      </c>
      <c r="I34" s="2" t="s">
        <v>143</v>
      </c>
      <c r="J34" s="26">
        <f t="shared" si="0"/>
        <v>250</v>
      </c>
    </row>
    <row r="35" spans="1:10">
      <c r="A35" s="5" t="s">
        <v>125</v>
      </c>
      <c r="B35" s="36">
        <v>41441</v>
      </c>
      <c r="C35" s="24">
        <v>1011</v>
      </c>
      <c r="D35" s="5" t="s">
        <v>20</v>
      </c>
      <c r="E35" s="5" t="s">
        <v>53</v>
      </c>
      <c r="F35" s="6" t="s">
        <v>139</v>
      </c>
      <c r="G35" s="25">
        <v>5</v>
      </c>
      <c r="H35" s="54">
        <v>50</v>
      </c>
      <c r="I35" s="2" t="s">
        <v>140</v>
      </c>
      <c r="J35" s="26">
        <f t="shared" si="0"/>
        <v>250</v>
      </c>
    </row>
    <row r="36" spans="1:10">
      <c r="A36" s="5" t="s">
        <v>125</v>
      </c>
      <c r="B36" s="36">
        <v>41441</v>
      </c>
      <c r="C36" s="24">
        <v>1012</v>
      </c>
      <c r="D36" s="5" t="s">
        <v>20</v>
      </c>
      <c r="E36" s="5" t="s">
        <v>53</v>
      </c>
      <c r="F36" s="6" t="s">
        <v>141</v>
      </c>
      <c r="G36" s="25">
        <v>5</v>
      </c>
      <c r="H36" s="54">
        <v>50</v>
      </c>
      <c r="I36" s="2" t="s">
        <v>138</v>
      </c>
      <c r="J36" s="26">
        <f t="shared" si="0"/>
        <v>250</v>
      </c>
    </row>
    <row r="37" spans="1:10">
      <c r="A37" s="5" t="s">
        <v>125</v>
      </c>
      <c r="B37" s="36">
        <v>41441</v>
      </c>
      <c r="C37" s="24">
        <v>1013</v>
      </c>
      <c r="D37" s="5" t="s">
        <v>20</v>
      </c>
      <c r="E37" s="5" t="s">
        <v>53</v>
      </c>
      <c r="F37" s="6" t="s">
        <v>142</v>
      </c>
      <c r="G37" s="25">
        <v>5</v>
      </c>
      <c r="H37" s="54">
        <v>50</v>
      </c>
      <c r="I37" s="2" t="s">
        <v>140</v>
      </c>
      <c r="J37" s="26">
        <f t="shared" si="0"/>
        <v>250</v>
      </c>
    </row>
    <row r="38" spans="1:10">
      <c r="A38" s="5" t="s">
        <v>125</v>
      </c>
      <c r="B38" s="36">
        <v>41441</v>
      </c>
      <c r="C38" s="24">
        <v>1014</v>
      </c>
      <c r="D38" s="51" t="s">
        <v>20</v>
      </c>
      <c r="E38" s="5" t="s">
        <v>53</v>
      </c>
      <c r="F38" s="6" t="s">
        <v>144</v>
      </c>
      <c r="G38" s="25">
        <v>5</v>
      </c>
      <c r="H38" s="54">
        <v>50</v>
      </c>
      <c r="I38" s="2" t="s">
        <v>143</v>
      </c>
      <c r="J38" s="26">
        <f t="shared" si="0"/>
        <v>250</v>
      </c>
    </row>
    <row r="39" spans="1:10">
      <c r="A39" s="5" t="s">
        <v>125</v>
      </c>
      <c r="B39" s="36">
        <v>41441</v>
      </c>
      <c r="C39" s="24">
        <v>1015</v>
      </c>
      <c r="D39" s="5" t="s">
        <v>20</v>
      </c>
      <c r="E39" s="5" t="s">
        <v>53</v>
      </c>
      <c r="F39" s="6" t="s">
        <v>117</v>
      </c>
      <c r="G39" s="25">
        <v>5</v>
      </c>
      <c r="H39" s="54">
        <v>50</v>
      </c>
      <c r="I39" s="2" t="s">
        <v>138</v>
      </c>
      <c r="J39" s="26">
        <f t="shared" si="0"/>
        <v>250</v>
      </c>
    </row>
    <row r="40" spans="1:10">
      <c r="A40" s="5" t="s">
        <v>125</v>
      </c>
      <c r="B40" s="36">
        <v>41441</v>
      </c>
      <c r="C40" s="24">
        <v>1016</v>
      </c>
      <c r="D40" s="5" t="s">
        <v>19</v>
      </c>
      <c r="E40" s="5" t="s">
        <v>38</v>
      </c>
      <c r="F40" s="6" t="s">
        <v>145</v>
      </c>
      <c r="G40" s="2">
        <v>1</v>
      </c>
      <c r="H40" s="53">
        <v>50</v>
      </c>
      <c r="I40" s="2" t="s">
        <v>146</v>
      </c>
      <c r="J40" s="26">
        <f t="shared" si="0"/>
        <v>50</v>
      </c>
    </row>
    <row r="41" spans="1:10">
      <c r="A41" s="5" t="s">
        <v>125</v>
      </c>
      <c r="B41" s="36">
        <v>41442</v>
      </c>
      <c r="C41" s="24">
        <v>1017</v>
      </c>
      <c r="D41" s="5" t="s">
        <v>19</v>
      </c>
      <c r="E41" s="5" t="s">
        <v>83</v>
      </c>
      <c r="F41" s="6" t="s">
        <v>147</v>
      </c>
      <c r="G41" s="2">
        <v>1</v>
      </c>
      <c r="H41" s="53">
        <v>25</v>
      </c>
      <c r="I41" s="2" t="s">
        <v>83</v>
      </c>
      <c r="J41" s="26">
        <f t="shared" si="0"/>
        <v>25</v>
      </c>
    </row>
    <row r="42" spans="1:10">
      <c r="A42" s="5" t="s">
        <v>125</v>
      </c>
      <c r="B42" s="36">
        <v>41442</v>
      </c>
      <c r="C42" s="24">
        <v>1018</v>
      </c>
      <c r="D42" s="5" t="s">
        <v>19</v>
      </c>
      <c r="E42" s="5" t="s">
        <v>22</v>
      </c>
      <c r="F42" s="6" t="s">
        <v>148</v>
      </c>
      <c r="G42" s="2">
        <v>1</v>
      </c>
      <c r="H42" s="53">
        <v>35</v>
      </c>
      <c r="I42" s="2" t="s">
        <v>149</v>
      </c>
      <c r="J42" s="26">
        <f t="shared" ref="J42:J76" si="1">G42*H42</f>
        <v>35</v>
      </c>
    </row>
    <row r="43" spans="1:10">
      <c r="A43" s="5" t="s">
        <v>125</v>
      </c>
      <c r="B43" s="36">
        <v>41442</v>
      </c>
      <c r="C43" s="24">
        <v>1019</v>
      </c>
      <c r="D43" s="5" t="s">
        <v>19</v>
      </c>
      <c r="E43" s="5" t="s">
        <v>83</v>
      </c>
      <c r="F43" s="6" t="s">
        <v>150</v>
      </c>
      <c r="G43" s="2">
        <v>1</v>
      </c>
      <c r="H43" s="53">
        <v>50</v>
      </c>
      <c r="I43" s="2" t="s">
        <v>83</v>
      </c>
      <c r="J43" s="26">
        <f t="shared" si="1"/>
        <v>50</v>
      </c>
    </row>
    <row r="44" spans="1:10">
      <c r="A44" s="5" t="s">
        <v>125</v>
      </c>
      <c r="B44" s="36">
        <v>41442</v>
      </c>
      <c r="C44" s="24">
        <v>1020</v>
      </c>
      <c r="D44" s="5" t="s">
        <v>19</v>
      </c>
      <c r="E44" s="5" t="s">
        <v>151</v>
      </c>
      <c r="F44" s="6" t="s">
        <v>152</v>
      </c>
      <c r="G44" s="2">
        <v>1</v>
      </c>
      <c r="H44" s="53">
        <v>546.4</v>
      </c>
      <c r="I44" s="2" t="s">
        <v>153</v>
      </c>
      <c r="J44" s="26">
        <f t="shared" si="1"/>
        <v>546.4</v>
      </c>
    </row>
    <row r="45" spans="1:10">
      <c r="A45" s="5" t="s">
        <v>125</v>
      </c>
      <c r="B45" s="36">
        <v>41442</v>
      </c>
      <c r="C45" s="24">
        <v>1021</v>
      </c>
      <c r="D45" s="5" t="s">
        <v>19</v>
      </c>
      <c r="E45" s="5" t="s">
        <v>83</v>
      </c>
      <c r="F45" s="6" t="s">
        <v>141</v>
      </c>
      <c r="G45" s="2">
        <v>1</v>
      </c>
      <c r="H45" s="53">
        <v>50</v>
      </c>
      <c r="I45" s="2" t="s">
        <v>83</v>
      </c>
      <c r="J45" s="26">
        <f t="shared" si="1"/>
        <v>50</v>
      </c>
    </row>
    <row r="46" spans="1:10">
      <c r="A46" s="5" t="s">
        <v>125</v>
      </c>
      <c r="B46" s="36">
        <v>41442</v>
      </c>
      <c r="C46" s="24">
        <v>1022</v>
      </c>
      <c r="D46" s="5" t="s">
        <v>19</v>
      </c>
      <c r="E46" s="5" t="s">
        <v>83</v>
      </c>
      <c r="F46" s="6" t="s">
        <v>154</v>
      </c>
      <c r="G46" s="25">
        <v>1</v>
      </c>
      <c r="H46" s="54">
        <v>50</v>
      </c>
      <c r="I46" s="2" t="s">
        <v>83</v>
      </c>
      <c r="J46" s="26">
        <f t="shared" si="1"/>
        <v>50</v>
      </c>
    </row>
    <row r="47" spans="1:10">
      <c r="A47" s="5" t="s">
        <v>125</v>
      </c>
      <c r="B47" s="36">
        <v>41442</v>
      </c>
      <c r="C47" s="24">
        <v>1023</v>
      </c>
      <c r="D47" s="5" t="s">
        <v>19</v>
      </c>
      <c r="E47" s="5" t="s">
        <v>83</v>
      </c>
      <c r="F47" s="6" t="s">
        <v>155</v>
      </c>
      <c r="G47" s="25">
        <v>3</v>
      </c>
      <c r="H47" s="54">
        <v>25</v>
      </c>
      <c r="I47" s="2" t="s">
        <v>83</v>
      </c>
      <c r="J47" s="26">
        <f t="shared" si="1"/>
        <v>75</v>
      </c>
    </row>
    <row r="48" spans="1:10">
      <c r="A48" s="5" t="s">
        <v>125</v>
      </c>
      <c r="B48" s="36">
        <v>41442</v>
      </c>
      <c r="C48" s="24">
        <v>1024</v>
      </c>
      <c r="D48" s="5" t="s">
        <v>19</v>
      </c>
      <c r="E48" s="5" t="s">
        <v>43</v>
      </c>
      <c r="F48" s="6" t="s">
        <v>156</v>
      </c>
      <c r="G48" s="2">
        <v>2</v>
      </c>
      <c r="H48" s="53">
        <v>9.1999999999999993</v>
      </c>
      <c r="I48" s="2" t="s">
        <v>157</v>
      </c>
      <c r="J48" s="26">
        <f t="shared" si="1"/>
        <v>18.399999999999999</v>
      </c>
    </row>
    <row r="49" spans="1:10">
      <c r="A49" s="5" t="s">
        <v>125</v>
      </c>
      <c r="B49" s="36">
        <v>41444</v>
      </c>
      <c r="C49" s="24">
        <v>1025</v>
      </c>
      <c r="D49" s="5" t="s">
        <v>20</v>
      </c>
      <c r="E49" s="5" t="s">
        <v>10</v>
      </c>
      <c r="F49" s="6" t="s">
        <v>158</v>
      </c>
      <c r="G49" s="25">
        <v>15</v>
      </c>
      <c r="H49" s="54">
        <v>10</v>
      </c>
      <c r="I49" s="2" t="s">
        <v>159</v>
      </c>
      <c r="J49" s="26">
        <f t="shared" si="1"/>
        <v>150</v>
      </c>
    </row>
    <row r="50" spans="1:10">
      <c r="A50" s="5" t="s">
        <v>125</v>
      </c>
      <c r="B50" s="36">
        <v>41445</v>
      </c>
      <c r="C50" s="24">
        <v>1026</v>
      </c>
      <c r="D50" s="5" t="s">
        <v>19</v>
      </c>
      <c r="E50" s="5" t="s">
        <v>83</v>
      </c>
      <c r="F50" s="6" t="s">
        <v>160</v>
      </c>
      <c r="G50" s="2">
        <v>3</v>
      </c>
      <c r="H50" s="53">
        <v>50</v>
      </c>
      <c r="I50" s="2" t="s">
        <v>83</v>
      </c>
      <c r="J50" s="26">
        <f t="shared" si="1"/>
        <v>150</v>
      </c>
    </row>
    <row r="51" spans="1:10">
      <c r="A51" s="5" t="s">
        <v>125</v>
      </c>
      <c r="B51" s="36">
        <v>41449</v>
      </c>
      <c r="C51" s="24">
        <v>1027</v>
      </c>
      <c r="D51" s="5" t="s">
        <v>34</v>
      </c>
      <c r="E51" s="5" t="s">
        <v>161</v>
      </c>
      <c r="F51" s="6" t="s">
        <v>162</v>
      </c>
      <c r="G51" s="2">
        <v>1</v>
      </c>
      <c r="H51" s="53">
        <v>300</v>
      </c>
      <c r="I51" s="2" t="s">
        <v>163</v>
      </c>
      <c r="J51" s="26">
        <f t="shared" si="1"/>
        <v>300</v>
      </c>
    </row>
    <row r="52" spans="1:10">
      <c r="A52" s="5" t="s">
        <v>125</v>
      </c>
      <c r="B52" s="36">
        <v>41448</v>
      </c>
      <c r="C52" s="24">
        <v>1028</v>
      </c>
      <c r="D52" s="5" t="s">
        <v>20</v>
      </c>
      <c r="E52" s="5" t="s">
        <v>37</v>
      </c>
      <c r="F52" s="6" t="s">
        <v>108</v>
      </c>
      <c r="G52" s="2">
        <v>1</v>
      </c>
      <c r="H52" s="53">
        <v>5590.5</v>
      </c>
      <c r="I52" s="6" t="s">
        <v>164</v>
      </c>
      <c r="J52" s="26">
        <f t="shared" si="1"/>
        <v>5590.5</v>
      </c>
    </row>
    <row r="53" spans="1:10">
      <c r="A53" s="5" t="s">
        <v>125</v>
      </c>
      <c r="B53" s="36">
        <v>41426</v>
      </c>
      <c r="C53" s="24">
        <v>1671</v>
      </c>
      <c r="D53" s="5" t="s">
        <v>19</v>
      </c>
      <c r="E53" s="5" t="s">
        <v>10</v>
      </c>
      <c r="F53" s="6" t="s">
        <v>158</v>
      </c>
      <c r="G53" s="2">
        <v>1</v>
      </c>
      <c r="H53" s="53">
        <v>3830</v>
      </c>
      <c r="I53" s="6" t="s">
        <v>199</v>
      </c>
      <c r="J53" s="26">
        <f t="shared" si="1"/>
        <v>3830</v>
      </c>
    </row>
    <row r="54" spans="1:10">
      <c r="A54" s="5" t="s">
        <v>125</v>
      </c>
      <c r="B54" s="36">
        <v>41451</v>
      </c>
      <c r="C54" s="24">
        <v>1673</v>
      </c>
      <c r="D54" s="5" t="s">
        <v>34</v>
      </c>
      <c r="E54" s="5" t="s">
        <v>35</v>
      </c>
      <c r="F54" s="25" t="s">
        <v>200</v>
      </c>
      <c r="G54" s="25">
        <v>1</v>
      </c>
      <c r="H54" s="54">
        <v>760</v>
      </c>
      <c r="I54" s="6" t="s">
        <v>201</v>
      </c>
      <c r="J54" s="26">
        <f t="shared" si="1"/>
        <v>760</v>
      </c>
    </row>
    <row r="55" spans="1:10">
      <c r="A55" s="5" t="s">
        <v>116</v>
      </c>
      <c r="B55" s="36">
        <v>41376</v>
      </c>
      <c r="C55" s="24"/>
      <c r="D55" s="5" t="s">
        <v>17</v>
      </c>
      <c r="E55" s="5" t="s">
        <v>26</v>
      </c>
      <c r="F55" s="25" t="s">
        <v>203</v>
      </c>
      <c r="G55" s="25">
        <v>1</v>
      </c>
      <c r="H55" s="54">
        <v>149.25</v>
      </c>
      <c r="I55" s="6" t="s">
        <v>202</v>
      </c>
      <c r="J55" s="26">
        <f t="shared" si="1"/>
        <v>149.25</v>
      </c>
    </row>
    <row r="56" spans="1:10">
      <c r="A56" s="5" t="s">
        <v>125</v>
      </c>
      <c r="B56" s="36">
        <v>41426</v>
      </c>
      <c r="C56" s="24"/>
      <c r="D56" s="5" t="s">
        <v>19</v>
      </c>
      <c r="E56" s="5" t="s">
        <v>83</v>
      </c>
      <c r="F56" s="6" t="s">
        <v>101</v>
      </c>
      <c r="G56" s="6">
        <v>1</v>
      </c>
      <c r="H56" s="53">
        <v>80</v>
      </c>
      <c r="I56" s="6" t="s">
        <v>83</v>
      </c>
      <c r="J56" s="26">
        <f t="shared" si="1"/>
        <v>80</v>
      </c>
    </row>
    <row r="57" spans="1:10">
      <c r="A57" s="5" t="s">
        <v>125</v>
      </c>
      <c r="B57" s="36">
        <v>41437</v>
      </c>
      <c r="C57" s="24"/>
      <c r="D57" s="5" t="s">
        <v>19</v>
      </c>
      <c r="E57" s="5" t="s">
        <v>27</v>
      </c>
      <c r="F57" s="25" t="s">
        <v>204</v>
      </c>
      <c r="G57" s="25">
        <v>1</v>
      </c>
      <c r="H57" s="54">
        <v>172.55</v>
      </c>
      <c r="I57" s="6" t="s">
        <v>211</v>
      </c>
      <c r="J57" s="26">
        <f t="shared" si="1"/>
        <v>172.55</v>
      </c>
    </row>
    <row r="58" spans="1:10">
      <c r="A58" t="s">
        <v>125</v>
      </c>
      <c r="B58" s="38">
        <v>41432</v>
      </c>
      <c r="C58" s="24"/>
      <c r="D58" s="27" t="s">
        <v>17</v>
      </c>
      <c r="E58" s="5" t="s">
        <v>26</v>
      </c>
      <c r="F58" s="32" t="s">
        <v>205</v>
      </c>
      <c r="G58" s="25">
        <v>15</v>
      </c>
      <c r="H58" s="54">
        <v>23.9</v>
      </c>
      <c r="I58" s="6" t="s">
        <v>210</v>
      </c>
      <c r="J58" s="26">
        <f t="shared" si="1"/>
        <v>358.5</v>
      </c>
    </row>
    <row r="59" spans="1:10">
      <c r="A59" s="5" t="s">
        <v>125</v>
      </c>
      <c r="B59" s="36">
        <v>41435</v>
      </c>
      <c r="C59" s="24"/>
      <c r="D59" s="5" t="s">
        <v>20</v>
      </c>
      <c r="E59" s="5" t="s">
        <v>22</v>
      </c>
      <c r="F59" s="6" t="s">
        <v>101</v>
      </c>
      <c r="G59" s="25">
        <v>1</v>
      </c>
      <c r="H59" s="54">
        <v>61.94</v>
      </c>
      <c r="I59" s="6" t="s">
        <v>207</v>
      </c>
      <c r="J59" s="26">
        <f t="shared" si="1"/>
        <v>61.94</v>
      </c>
    </row>
    <row r="60" spans="1:10">
      <c r="A60" s="5" t="s">
        <v>125</v>
      </c>
      <c r="B60" s="36">
        <v>41435</v>
      </c>
      <c r="C60" s="24"/>
      <c r="D60" s="5" t="s">
        <v>20</v>
      </c>
      <c r="E60" s="5" t="s">
        <v>22</v>
      </c>
      <c r="F60" s="6" t="s">
        <v>101</v>
      </c>
      <c r="G60" s="25">
        <v>6</v>
      </c>
      <c r="H60" s="54">
        <v>71.03</v>
      </c>
      <c r="I60" s="6" t="s">
        <v>208</v>
      </c>
      <c r="J60" s="26">
        <f t="shared" si="1"/>
        <v>426.18</v>
      </c>
    </row>
    <row r="61" spans="1:10">
      <c r="A61" s="5" t="s">
        <v>119</v>
      </c>
      <c r="B61" s="36">
        <v>41414</v>
      </c>
      <c r="C61" s="24"/>
      <c r="D61" s="5" t="s">
        <v>19</v>
      </c>
      <c r="E61" s="5" t="s">
        <v>30</v>
      </c>
      <c r="F61" s="6" t="s">
        <v>101</v>
      </c>
      <c r="G61" s="25">
        <v>1</v>
      </c>
      <c r="H61" s="54">
        <v>72.47</v>
      </c>
      <c r="I61" s="6" t="s">
        <v>209</v>
      </c>
      <c r="J61" s="26">
        <f t="shared" si="1"/>
        <v>72.47</v>
      </c>
    </row>
    <row r="62" spans="1:10">
      <c r="A62" s="5" t="s">
        <v>206</v>
      </c>
      <c r="B62" s="36">
        <v>41371</v>
      </c>
      <c r="C62" s="24"/>
      <c r="D62" s="5" t="s">
        <v>19</v>
      </c>
      <c r="E62" s="5" t="s">
        <v>22</v>
      </c>
      <c r="F62" s="25" t="s">
        <v>101</v>
      </c>
      <c r="G62" s="25">
        <v>1</v>
      </c>
      <c r="H62" s="54">
        <v>234.5</v>
      </c>
      <c r="I62" s="6" t="s">
        <v>212</v>
      </c>
      <c r="J62" s="26">
        <f t="shared" si="1"/>
        <v>234.5</v>
      </c>
    </row>
    <row r="63" spans="1:10">
      <c r="A63" s="5" t="s">
        <v>125</v>
      </c>
      <c r="B63" s="36">
        <v>41456</v>
      </c>
      <c r="C63" s="24"/>
      <c r="D63" s="5" t="s">
        <v>19</v>
      </c>
      <c r="E63" s="5" t="s">
        <v>44</v>
      </c>
      <c r="F63" s="25" t="s">
        <v>213</v>
      </c>
      <c r="G63" s="25">
        <v>1</v>
      </c>
      <c r="H63" s="54">
        <v>3250</v>
      </c>
      <c r="I63" s="6" t="s">
        <v>214</v>
      </c>
      <c r="J63" s="26">
        <f t="shared" si="1"/>
        <v>3250</v>
      </c>
    </row>
    <row r="64" spans="1:10">
      <c r="A64" s="5" t="s">
        <v>228</v>
      </c>
      <c r="B64" s="36">
        <v>41526</v>
      </c>
      <c r="C64" s="24">
        <v>1057</v>
      </c>
      <c r="D64" s="51" t="s">
        <v>21</v>
      </c>
      <c r="E64" s="5" t="s">
        <v>83</v>
      </c>
      <c r="F64" s="6" t="s">
        <v>117</v>
      </c>
      <c r="G64" s="25">
        <v>5</v>
      </c>
      <c r="H64" s="54">
        <v>55</v>
      </c>
      <c r="I64" s="6" t="s">
        <v>83</v>
      </c>
      <c r="J64" s="26">
        <f t="shared" si="1"/>
        <v>275</v>
      </c>
    </row>
    <row r="65" spans="1:10">
      <c r="A65" s="5" t="s">
        <v>228</v>
      </c>
      <c r="B65" s="36">
        <v>41526</v>
      </c>
      <c r="C65" s="24">
        <v>1059</v>
      </c>
      <c r="D65" s="5" t="s">
        <v>21</v>
      </c>
      <c r="E65" s="5" t="s">
        <v>83</v>
      </c>
      <c r="F65" s="6" t="s">
        <v>144</v>
      </c>
      <c r="G65" s="69">
        <v>6</v>
      </c>
      <c r="H65" s="54">
        <v>50</v>
      </c>
      <c r="I65" s="6" t="s">
        <v>83</v>
      </c>
      <c r="J65" s="26">
        <f t="shared" si="1"/>
        <v>300</v>
      </c>
    </row>
    <row r="66" spans="1:10">
      <c r="A66" s="5" t="s">
        <v>228</v>
      </c>
      <c r="B66" s="36">
        <v>41526</v>
      </c>
      <c r="C66" s="24">
        <v>1062</v>
      </c>
      <c r="D66" s="5" t="s">
        <v>21</v>
      </c>
      <c r="E66" s="5" t="s">
        <v>83</v>
      </c>
      <c r="F66" s="6" t="s">
        <v>229</v>
      </c>
      <c r="G66" s="25">
        <v>5</v>
      </c>
      <c r="H66" s="54">
        <v>55</v>
      </c>
      <c r="I66" s="6" t="s">
        <v>83</v>
      </c>
      <c r="J66" s="26">
        <f t="shared" si="1"/>
        <v>275</v>
      </c>
    </row>
    <row r="67" spans="1:10">
      <c r="A67" s="5" t="s">
        <v>230</v>
      </c>
      <c r="B67" s="36">
        <v>41512</v>
      </c>
      <c r="C67" s="24">
        <v>1056</v>
      </c>
      <c r="D67" s="5" t="s">
        <v>21</v>
      </c>
      <c r="E67" s="5" t="s">
        <v>42</v>
      </c>
      <c r="F67" s="6" t="s">
        <v>230</v>
      </c>
      <c r="G67" s="25">
        <v>1</v>
      </c>
      <c r="H67" s="54">
        <v>150</v>
      </c>
      <c r="I67" s="6" t="s">
        <v>231</v>
      </c>
      <c r="J67" s="26">
        <f t="shared" si="1"/>
        <v>150</v>
      </c>
    </row>
    <row r="68" spans="1:10">
      <c r="A68" s="5" t="s">
        <v>230</v>
      </c>
      <c r="B68" s="36">
        <v>41526</v>
      </c>
      <c r="C68" s="24">
        <v>1060</v>
      </c>
      <c r="D68" s="5" t="s">
        <v>21</v>
      </c>
      <c r="E68" s="5" t="s">
        <v>42</v>
      </c>
      <c r="F68" s="6" t="s">
        <v>230</v>
      </c>
      <c r="G68" s="25">
        <v>1</v>
      </c>
      <c r="H68" s="54">
        <v>150</v>
      </c>
      <c r="I68" s="6" t="s">
        <v>231</v>
      </c>
      <c r="J68" s="26">
        <f t="shared" si="1"/>
        <v>150</v>
      </c>
    </row>
    <row r="69" spans="1:10">
      <c r="A69" s="5" t="s">
        <v>108</v>
      </c>
      <c r="B69" s="36">
        <v>41526</v>
      </c>
      <c r="C69" s="24">
        <v>1058</v>
      </c>
      <c r="D69" s="5" t="s">
        <v>19</v>
      </c>
      <c r="E69" s="5" t="s">
        <v>27</v>
      </c>
      <c r="F69" s="6" t="s">
        <v>232</v>
      </c>
      <c r="G69" s="25">
        <v>13</v>
      </c>
      <c r="H69" s="54">
        <v>40</v>
      </c>
      <c r="I69" s="6" t="s">
        <v>233</v>
      </c>
      <c r="J69" s="26">
        <f t="shared" si="1"/>
        <v>520</v>
      </c>
    </row>
    <row r="70" spans="1:10">
      <c r="A70" s="5" t="s">
        <v>108</v>
      </c>
      <c r="B70" s="36">
        <v>41526</v>
      </c>
      <c r="C70" s="68">
        <v>1061</v>
      </c>
      <c r="D70" s="5" t="s">
        <v>21</v>
      </c>
      <c r="E70" s="5" t="s">
        <v>22</v>
      </c>
      <c r="F70" s="6" t="s">
        <v>234</v>
      </c>
      <c r="G70" s="2">
        <v>3</v>
      </c>
      <c r="H70" s="53">
        <v>43</v>
      </c>
      <c r="I70" s="6" t="s">
        <v>235</v>
      </c>
      <c r="J70" s="26">
        <f t="shared" si="1"/>
        <v>129</v>
      </c>
    </row>
    <row r="71" spans="1:10">
      <c r="A71" s="5" t="s">
        <v>236</v>
      </c>
      <c r="B71" s="36">
        <v>41465</v>
      </c>
      <c r="C71" s="24">
        <v>1050</v>
      </c>
      <c r="D71" s="5" t="s">
        <v>20</v>
      </c>
      <c r="E71" s="5" t="s">
        <v>42</v>
      </c>
      <c r="F71" s="6" t="s">
        <v>237</v>
      </c>
      <c r="G71" s="2">
        <v>1</v>
      </c>
      <c r="H71" s="53">
        <v>400</v>
      </c>
      <c r="I71" s="6" t="s">
        <v>238</v>
      </c>
      <c r="J71" s="26">
        <f t="shared" si="1"/>
        <v>400</v>
      </c>
    </row>
    <row r="72" spans="1:10">
      <c r="A72" s="34" t="s">
        <v>236</v>
      </c>
      <c r="B72" s="36">
        <v>41479</v>
      </c>
      <c r="C72" s="24">
        <v>1053</v>
      </c>
      <c r="D72" s="5" t="s">
        <v>34</v>
      </c>
      <c r="E72" s="5" t="s">
        <v>161</v>
      </c>
      <c r="F72" s="6" t="s">
        <v>239</v>
      </c>
      <c r="G72" s="2">
        <v>1</v>
      </c>
      <c r="H72" s="53">
        <v>300</v>
      </c>
      <c r="I72" s="6" t="s">
        <v>240</v>
      </c>
      <c r="J72" s="26">
        <f t="shared" si="1"/>
        <v>300</v>
      </c>
    </row>
    <row r="73" spans="1:10">
      <c r="A73" s="5" t="s">
        <v>241</v>
      </c>
      <c r="B73" s="36">
        <v>41500</v>
      </c>
      <c r="C73" s="24">
        <v>1055</v>
      </c>
      <c r="D73" s="5" t="s">
        <v>19</v>
      </c>
      <c r="E73" s="5" t="s">
        <v>74</v>
      </c>
      <c r="F73" s="6" t="s">
        <v>242</v>
      </c>
      <c r="G73" s="2">
        <v>1</v>
      </c>
      <c r="H73" s="53">
        <v>105</v>
      </c>
      <c r="I73" s="6" t="s">
        <v>243</v>
      </c>
      <c r="J73" s="26">
        <f t="shared" si="1"/>
        <v>105</v>
      </c>
    </row>
    <row r="74" spans="1:10">
      <c r="A74" s="5" t="s">
        <v>224</v>
      </c>
      <c r="B74" s="36">
        <v>41526</v>
      </c>
      <c r="C74" s="24"/>
      <c r="D74" s="5" t="s">
        <v>19</v>
      </c>
      <c r="E74" s="5" t="s">
        <v>43</v>
      </c>
      <c r="F74" s="6" t="s">
        <v>244</v>
      </c>
      <c r="G74" s="2">
        <v>1</v>
      </c>
      <c r="H74" s="53">
        <v>186</v>
      </c>
      <c r="I74" s="6" t="s">
        <v>245</v>
      </c>
      <c r="J74" s="26">
        <f t="shared" si="1"/>
        <v>186</v>
      </c>
    </row>
    <row r="75" spans="1:10">
      <c r="A75" s="51" t="s">
        <v>236</v>
      </c>
      <c r="B75" s="59">
        <v>41485</v>
      </c>
      <c r="C75" s="60"/>
      <c r="D75" s="51" t="s">
        <v>19</v>
      </c>
      <c r="E75" s="51" t="s">
        <v>246</v>
      </c>
      <c r="F75" s="61" t="s">
        <v>247</v>
      </c>
      <c r="G75" s="61">
        <v>1</v>
      </c>
      <c r="H75" s="62">
        <v>192</v>
      </c>
      <c r="I75" s="51" t="s">
        <v>248</v>
      </c>
      <c r="J75" s="63">
        <f t="shared" si="1"/>
        <v>192</v>
      </c>
    </row>
    <row r="76" spans="1:10">
      <c r="A76" s="51" t="s">
        <v>241</v>
      </c>
      <c r="B76" s="59">
        <v>41516</v>
      </c>
      <c r="C76" s="60"/>
      <c r="D76" s="51" t="s">
        <v>19</v>
      </c>
      <c r="E76" s="51" t="s">
        <v>246</v>
      </c>
      <c r="F76" s="61" t="s">
        <v>247</v>
      </c>
      <c r="G76" s="61">
        <v>1</v>
      </c>
      <c r="H76" s="62">
        <v>192</v>
      </c>
      <c r="I76" s="51" t="s">
        <v>248</v>
      </c>
      <c r="J76" s="63">
        <f t="shared" si="1"/>
        <v>192</v>
      </c>
    </row>
    <row r="77" spans="1:10">
      <c r="A77" s="5" t="s">
        <v>224</v>
      </c>
      <c r="B77" s="36">
        <v>41527</v>
      </c>
      <c r="C77" s="24"/>
      <c r="D77" s="5" t="s">
        <v>19</v>
      </c>
      <c r="E77" s="5" t="s">
        <v>43</v>
      </c>
      <c r="F77" s="25" t="s">
        <v>249</v>
      </c>
      <c r="G77" s="25">
        <v>1</v>
      </c>
      <c r="H77" s="54">
        <v>186</v>
      </c>
      <c r="I77" s="25" t="s">
        <v>250</v>
      </c>
      <c r="J77" s="66">
        <f>G77*H77</f>
        <v>186</v>
      </c>
    </row>
    <row r="78" spans="1:10">
      <c r="A78" s="5" t="s">
        <v>224</v>
      </c>
      <c r="B78" s="36">
        <v>41540</v>
      </c>
      <c r="C78" s="24"/>
      <c r="D78" s="5" t="s">
        <v>19</v>
      </c>
      <c r="E78" s="5" t="s">
        <v>36</v>
      </c>
      <c r="F78" s="25" t="s">
        <v>98</v>
      </c>
      <c r="G78" s="25">
        <v>1</v>
      </c>
      <c r="H78" s="54">
        <v>50</v>
      </c>
      <c r="I78" s="25" t="s">
        <v>99</v>
      </c>
      <c r="J78" s="66">
        <v>50</v>
      </c>
    </row>
    <row r="79" spans="1:10">
      <c r="A79" s="5" t="s">
        <v>224</v>
      </c>
      <c r="B79" s="36">
        <v>41547</v>
      </c>
      <c r="C79" s="24"/>
      <c r="D79" s="5" t="s">
        <v>19</v>
      </c>
      <c r="E79" s="5" t="s">
        <v>246</v>
      </c>
      <c r="F79" s="25" t="s">
        <v>247</v>
      </c>
      <c r="G79" s="25">
        <v>1</v>
      </c>
      <c r="H79" s="54">
        <v>192</v>
      </c>
      <c r="I79" s="25" t="s">
        <v>248</v>
      </c>
      <c r="J79" s="66">
        <f t="shared" ref="J79:J97" si="2">G79*H79</f>
        <v>192</v>
      </c>
    </row>
    <row r="80" spans="1:10">
      <c r="A80" s="5" t="s">
        <v>251</v>
      </c>
      <c r="B80" s="67">
        <v>41549</v>
      </c>
      <c r="C80" s="24">
        <v>1063</v>
      </c>
      <c r="D80" s="5" t="s">
        <v>21</v>
      </c>
      <c r="E80" s="5" t="s">
        <v>74</v>
      </c>
      <c r="F80" s="25" t="s">
        <v>252</v>
      </c>
      <c r="G80" s="25">
        <v>1</v>
      </c>
      <c r="H80" s="54">
        <v>30</v>
      </c>
      <c r="I80" s="25" t="s">
        <v>253</v>
      </c>
      <c r="J80" s="66">
        <f t="shared" si="2"/>
        <v>30</v>
      </c>
    </row>
    <row r="81" spans="1:10">
      <c r="A81" s="5" t="s">
        <v>224</v>
      </c>
      <c r="B81" s="36">
        <v>41540</v>
      </c>
      <c r="C81" s="24">
        <v>1064</v>
      </c>
      <c r="D81" s="5" t="s">
        <v>17</v>
      </c>
      <c r="E81" s="5" t="s">
        <v>41</v>
      </c>
      <c r="F81" s="25" t="s">
        <v>254</v>
      </c>
      <c r="G81" s="25">
        <v>1</v>
      </c>
      <c r="H81" s="54">
        <v>130</v>
      </c>
      <c r="I81" s="25" t="s">
        <v>255</v>
      </c>
      <c r="J81" s="66">
        <f t="shared" si="2"/>
        <v>130</v>
      </c>
    </row>
    <row r="82" spans="1:10">
      <c r="A82" s="5" t="s">
        <v>224</v>
      </c>
      <c r="B82" s="36">
        <v>41536</v>
      </c>
      <c r="C82" s="24"/>
      <c r="D82" s="5" t="s">
        <v>19</v>
      </c>
      <c r="E82" s="5" t="s">
        <v>36</v>
      </c>
      <c r="F82" s="25" t="s">
        <v>98</v>
      </c>
      <c r="G82" s="25">
        <v>1</v>
      </c>
      <c r="H82" s="54">
        <v>20</v>
      </c>
      <c r="I82" s="25" t="s">
        <v>99</v>
      </c>
      <c r="J82" s="66">
        <f t="shared" si="2"/>
        <v>20</v>
      </c>
    </row>
    <row r="83" spans="1:10">
      <c r="A83" s="41" t="s">
        <v>241</v>
      </c>
      <c r="B83" s="67">
        <v>41491</v>
      </c>
      <c r="C83" s="68"/>
      <c r="D83" s="41" t="s">
        <v>19</v>
      </c>
      <c r="E83" s="41" t="s">
        <v>40</v>
      </c>
      <c r="F83" s="69" t="s">
        <v>256</v>
      </c>
      <c r="G83" s="69">
        <v>1</v>
      </c>
      <c r="H83" s="70">
        <v>97</v>
      </c>
      <c r="I83" s="69" t="s">
        <v>257</v>
      </c>
      <c r="J83" s="71">
        <f t="shared" si="2"/>
        <v>97</v>
      </c>
    </row>
    <row r="84" spans="1:10">
      <c r="A84" s="72" t="s">
        <v>265</v>
      </c>
      <c r="B84" s="73">
        <v>41612</v>
      </c>
      <c r="C84" s="74">
        <v>1065</v>
      </c>
      <c r="D84" s="72" t="s">
        <v>19</v>
      </c>
      <c r="E84" s="72" t="s">
        <v>40</v>
      </c>
      <c r="F84" s="78" t="s">
        <v>266</v>
      </c>
      <c r="G84" s="78">
        <v>1</v>
      </c>
      <c r="H84" s="79">
        <v>174.38</v>
      </c>
      <c r="I84" s="78" t="s">
        <v>267</v>
      </c>
      <c r="J84" s="80">
        <f t="shared" si="2"/>
        <v>174.38</v>
      </c>
    </row>
    <row r="85" spans="1:10">
      <c r="A85" s="72" t="s">
        <v>265</v>
      </c>
      <c r="B85" s="73">
        <v>41612</v>
      </c>
      <c r="C85" s="74">
        <v>1068</v>
      </c>
      <c r="D85" s="72" t="s">
        <v>20</v>
      </c>
      <c r="E85" s="72" t="s">
        <v>27</v>
      </c>
      <c r="F85" s="78" t="s">
        <v>108</v>
      </c>
      <c r="G85" s="78">
        <v>17</v>
      </c>
      <c r="H85" s="79">
        <v>40</v>
      </c>
      <c r="I85" s="78" t="s">
        <v>268</v>
      </c>
      <c r="J85" s="80">
        <f t="shared" si="2"/>
        <v>680</v>
      </c>
    </row>
    <row r="86" spans="1:10">
      <c r="A86" s="72" t="s">
        <v>265</v>
      </c>
      <c r="B86" s="73">
        <v>41612</v>
      </c>
      <c r="C86" s="74">
        <v>1066</v>
      </c>
      <c r="D86" s="72" t="s">
        <v>34</v>
      </c>
      <c r="E86" s="72" t="s">
        <v>115</v>
      </c>
      <c r="F86" s="78" t="s">
        <v>114</v>
      </c>
      <c r="G86" s="78">
        <v>1</v>
      </c>
      <c r="H86" s="79">
        <v>275</v>
      </c>
      <c r="I86" s="78" t="s">
        <v>269</v>
      </c>
      <c r="J86" s="80">
        <f t="shared" si="2"/>
        <v>275</v>
      </c>
    </row>
    <row r="87" spans="1:10">
      <c r="A87" s="72" t="s">
        <v>68</v>
      </c>
      <c r="B87" s="73">
        <v>41652</v>
      </c>
      <c r="C87" s="74">
        <v>1069</v>
      </c>
      <c r="D87" s="72" t="s">
        <v>19</v>
      </c>
      <c r="E87" s="72" t="s">
        <v>270</v>
      </c>
      <c r="F87" s="78" t="s">
        <v>101</v>
      </c>
      <c r="G87" s="78">
        <v>1</v>
      </c>
      <c r="H87" s="79">
        <v>31.49</v>
      </c>
      <c r="I87" s="78" t="s">
        <v>271</v>
      </c>
      <c r="J87" s="80">
        <f t="shared" si="2"/>
        <v>31.49</v>
      </c>
    </row>
    <row r="88" spans="1:10">
      <c r="A88" s="75" t="s">
        <v>68</v>
      </c>
      <c r="B88" s="76">
        <v>41660</v>
      </c>
      <c r="C88" s="77"/>
      <c r="D88" s="75" t="s">
        <v>19</v>
      </c>
      <c r="E88" s="75" t="s">
        <v>36</v>
      </c>
      <c r="F88" s="25" t="s">
        <v>98</v>
      </c>
      <c r="G88" s="25">
        <v>1</v>
      </c>
      <c r="H88" s="54">
        <v>20</v>
      </c>
      <c r="I88" s="25" t="s">
        <v>99</v>
      </c>
      <c r="J88" s="80">
        <f t="shared" si="2"/>
        <v>20</v>
      </c>
    </row>
    <row r="89" spans="1:10">
      <c r="A89" s="72" t="s">
        <v>68</v>
      </c>
      <c r="B89" s="73">
        <v>41654</v>
      </c>
      <c r="C89" s="74"/>
      <c r="D89" s="72" t="s">
        <v>19</v>
      </c>
      <c r="E89" s="72" t="s">
        <v>40</v>
      </c>
      <c r="F89" s="78" t="s">
        <v>272</v>
      </c>
      <c r="G89" s="78">
        <v>1</v>
      </c>
      <c r="H89" s="79">
        <v>150</v>
      </c>
      <c r="I89" s="78" t="s">
        <v>273</v>
      </c>
      <c r="J89" s="80">
        <f t="shared" si="2"/>
        <v>150</v>
      </c>
    </row>
    <row r="90" spans="1:10">
      <c r="A90" s="72" t="s">
        <v>265</v>
      </c>
      <c r="B90" s="73">
        <v>41638</v>
      </c>
      <c r="C90" s="74"/>
      <c r="D90" s="72" t="s">
        <v>19</v>
      </c>
      <c r="E90" s="72" t="s">
        <v>246</v>
      </c>
      <c r="F90" s="78" t="s">
        <v>247</v>
      </c>
      <c r="G90" s="78">
        <v>1</v>
      </c>
      <c r="H90" s="79">
        <v>206</v>
      </c>
      <c r="I90" s="78" t="s">
        <v>248</v>
      </c>
      <c r="J90" s="80">
        <f t="shared" si="2"/>
        <v>206</v>
      </c>
    </row>
    <row r="91" spans="1:10">
      <c r="A91" s="72" t="s">
        <v>265</v>
      </c>
      <c r="B91" s="73">
        <v>41627</v>
      </c>
      <c r="C91" s="74"/>
      <c r="D91" s="72" t="s">
        <v>19</v>
      </c>
      <c r="E91" s="72" t="s">
        <v>36</v>
      </c>
      <c r="F91" s="78" t="s">
        <v>98</v>
      </c>
      <c r="G91" s="78">
        <v>1</v>
      </c>
      <c r="H91" s="79">
        <v>10</v>
      </c>
      <c r="I91" s="78" t="s">
        <v>99</v>
      </c>
      <c r="J91" s="80">
        <f t="shared" si="2"/>
        <v>10</v>
      </c>
    </row>
    <row r="92" spans="1:10">
      <c r="A92" s="72" t="s">
        <v>265</v>
      </c>
      <c r="B92" s="73">
        <v>41610</v>
      </c>
      <c r="C92" s="74"/>
      <c r="D92" s="72" t="s">
        <v>19</v>
      </c>
      <c r="E92" s="72" t="s">
        <v>246</v>
      </c>
      <c r="F92" s="78" t="s">
        <v>247</v>
      </c>
      <c r="G92" s="78">
        <v>1</v>
      </c>
      <c r="H92" s="79">
        <v>206</v>
      </c>
      <c r="I92" s="78" t="s">
        <v>248</v>
      </c>
      <c r="J92" s="80">
        <f t="shared" si="2"/>
        <v>206</v>
      </c>
    </row>
    <row r="93" spans="1:10">
      <c r="A93" s="75" t="s">
        <v>251</v>
      </c>
      <c r="B93" s="76">
        <v>41577</v>
      </c>
      <c r="C93" s="77"/>
      <c r="D93" s="75" t="s">
        <v>19</v>
      </c>
      <c r="E93" s="75" t="s">
        <v>246</v>
      </c>
      <c r="F93" s="25" t="s">
        <v>247</v>
      </c>
      <c r="G93" s="25">
        <v>1</v>
      </c>
      <c r="H93" s="54">
        <v>192</v>
      </c>
      <c r="I93" s="25" t="s">
        <v>248</v>
      </c>
      <c r="J93" s="66">
        <f t="shared" si="2"/>
        <v>192</v>
      </c>
    </row>
    <row r="94" spans="1:10">
      <c r="A94" s="5" t="s">
        <v>68</v>
      </c>
      <c r="B94" s="36">
        <v>41667</v>
      </c>
      <c r="C94" s="24">
        <v>1070</v>
      </c>
      <c r="D94" s="5" t="s">
        <v>19</v>
      </c>
      <c r="E94" s="5" t="s">
        <v>74</v>
      </c>
      <c r="F94" s="25" t="s">
        <v>275</v>
      </c>
      <c r="G94" s="25">
        <v>1</v>
      </c>
      <c r="H94" s="54">
        <v>110</v>
      </c>
      <c r="I94" s="25" t="s">
        <v>276</v>
      </c>
      <c r="J94" s="66">
        <f t="shared" si="2"/>
        <v>110</v>
      </c>
    </row>
    <row r="95" spans="1:10">
      <c r="A95" s="5" t="s">
        <v>278</v>
      </c>
      <c r="B95" s="36">
        <v>41673</v>
      </c>
      <c r="C95" s="24"/>
      <c r="D95" s="5" t="s">
        <v>19</v>
      </c>
      <c r="E95" s="5" t="s">
        <v>36</v>
      </c>
      <c r="F95" s="25" t="s">
        <v>87</v>
      </c>
      <c r="G95" s="25">
        <v>1</v>
      </c>
      <c r="H95" s="54">
        <v>475</v>
      </c>
      <c r="I95" s="25" t="s">
        <v>279</v>
      </c>
      <c r="J95" s="66">
        <f t="shared" si="2"/>
        <v>475</v>
      </c>
    </row>
    <row r="96" spans="1:10">
      <c r="A96" s="5" t="s">
        <v>68</v>
      </c>
      <c r="B96" s="36">
        <v>41669</v>
      </c>
      <c r="C96" s="24"/>
      <c r="D96" s="5" t="s">
        <v>19</v>
      </c>
      <c r="E96" s="5" t="s">
        <v>246</v>
      </c>
      <c r="F96" s="25" t="s">
        <v>247</v>
      </c>
      <c r="G96" s="25">
        <v>1</v>
      </c>
      <c r="H96" s="54">
        <v>206</v>
      </c>
      <c r="I96" s="25" t="s">
        <v>248</v>
      </c>
      <c r="J96" s="66">
        <f t="shared" si="2"/>
        <v>206</v>
      </c>
    </row>
    <row r="97" spans="1:10">
      <c r="A97" s="5" t="s">
        <v>68</v>
      </c>
      <c r="B97" s="36">
        <v>41667</v>
      </c>
      <c r="C97" s="24"/>
      <c r="D97" s="5" t="s">
        <v>19</v>
      </c>
      <c r="E97" s="5" t="s">
        <v>36</v>
      </c>
      <c r="F97" s="25" t="s">
        <v>98</v>
      </c>
      <c r="G97" s="25">
        <v>1</v>
      </c>
      <c r="H97" s="54">
        <v>100</v>
      </c>
      <c r="I97" s="25" t="s">
        <v>277</v>
      </c>
      <c r="J97" s="66">
        <f t="shared" si="2"/>
        <v>100</v>
      </c>
    </row>
  </sheetData>
  <phoneticPr fontId="1" type="noConversion"/>
  <dataValidations count="4">
    <dataValidation type="list" allowBlank="1" showInputMessage="1" showErrorMessage="1" errorTitle="Invalid Data" error="If you need to add a new category to this list, you can add new list items to the Budget Category Lookup column on the worksheet named Lookup Lists." sqref="D10:D97">
      <formula1>Category</formula1>
    </dataValidation>
    <dataValidation allowBlank="1" showInputMessage="1" showErrorMessage="1" errorTitle="Invalid Data" error="If you need to add a new category to this list, you can add new list items to the Budget Category Lookup column on the worksheet named Lookup Lists." sqref="C10:C97 G10:H97 F10:F57 F76 F59:F74"/>
    <dataValidation allowBlank="1" showInputMessage="1" sqref="I10:I97"/>
    <dataValidation type="list" allowBlank="1" showInputMessage="1" showErrorMessage="1" errorTitle="Invalid Data" error="If you need to add a new category to this list, you can add new list items to the Budget Category Lookup column on the worksheet named Lookup Lists." sqref="E10:E97">
      <formula1>LineItem</formula1>
    </dataValidation>
  </dataValidations>
  <pageMargins left="0.5" right="0.5" top="0.75" bottom="0.75" header="0.3" footer="0.3"/>
  <pageSetup scale="70"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F51"/>
  <sheetViews>
    <sheetView zoomScale="75" zoomScaleNormal="75" zoomScalePageLayoutView="75" workbookViewId="0">
      <selection activeCell="B30" sqref="B30"/>
    </sheetView>
  </sheetViews>
  <sheetFormatPr baseColWidth="10" defaultColWidth="9" defaultRowHeight="19" x14ac:dyDescent="0"/>
  <cols>
    <col min="1" max="1" width="27.25" customWidth="1"/>
    <col min="2" max="2" width="25.25" customWidth="1"/>
    <col min="3" max="3" width="27.125" customWidth="1"/>
  </cols>
  <sheetData>
    <row r="1" spans="1:6">
      <c r="A1" s="2" t="s">
        <v>3</v>
      </c>
      <c r="B1" t="s">
        <v>1</v>
      </c>
      <c r="C1" t="s">
        <v>15</v>
      </c>
    </row>
    <row r="2" spans="1:6">
      <c r="A2" s="2" t="s">
        <v>6</v>
      </c>
      <c r="B2" s="5" t="s">
        <v>34</v>
      </c>
      <c r="C2" t="s">
        <v>16</v>
      </c>
    </row>
    <row r="3" spans="1:6">
      <c r="A3" s="2" t="s">
        <v>7</v>
      </c>
      <c r="B3" s="5" t="s">
        <v>21</v>
      </c>
      <c r="C3" s="5" t="s">
        <v>47</v>
      </c>
    </row>
    <row r="4" spans="1:6">
      <c r="A4" s="2" t="s">
        <v>8</v>
      </c>
      <c r="B4" s="5" t="s">
        <v>18</v>
      </c>
      <c r="C4" s="5" t="s">
        <v>33</v>
      </c>
    </row>
    <row r="5" spans="1:6">
      <c r="A5" s="5" t="s">
        <v>41</v>
      </c>
      <c r="B5" s="5" t="s">
        <v>17</v>
      </c>
      <c r="C5" t="s">
        <v>64</v>
      </c>
    </row>
    <row r="6" spans="1:6">
      <c r="A6" s="2" t="s">
        <v>9</v>
      </c>
      <c r="B6" t="s">
        <v>19</v>
      </c>
      <c r="C6" t="s">
        <v>65</v>
      </c>
    </row>
    <row r="7" spans="1:6">
      <c r="A7" s="2" t="s">
        <v>22</v>
      </c>
      <c r="B7" t="s">
        <v>20</v>
      </c>
      <c r="C7" t="s">
        <v>66</v>
      </c>
    </row>
    <row r="8" spans="1:6">
      <c r="A8" s="2" t="s">
        <v>23</v>
      </c>
      <c r="B8" s="5" t="s">
        <v>134</v>
      </c>
      <c r="C8" s="28" t="s">
        <v>49</v>
      </c>
    </row>
    <row r="9" spans="1:6">
      <c r="A9" s="6" t="s">
        <v>44</v>
      </c>
      <c r="B9" t="s">
        <v>34</v>
      </c>
      <c r="C9" s="30" t="s">
        <v>50</v>
      </c>
    </row>
    <row r="10" spans="1:6">
      <c r="A10" s="2" t="s">
        <v>25</v>
      </c>
      <c r="B10" t="s">
        <v>21</v>
      </c>
      <c r="C10" s="29" t="s">
        <v>48</v>
      </c>
    </row>
    <row r="11" spans="1:6">
      <c r="A11" s="5" t="s">
        <v>40</v>
      </c>
      <c r="C11" s="30" t="s">
        <v>51</v>
      </c>
    </row>
    <row r="12" spans="1:6">
      <c r="A12" s="2" t="s">
        <v>10</v>
      </c>
      <c r="C12" s="28" t="s">
        <v>52</v>
      </c>
    </row>
    <row r="13" spans="1:6">
      <c r="A13" s="2" t="s">
        <v>11</v>
      </c>
      <c r="C13" s="30" t="s">
        <v>54</v>
      </c>
    </row>
    <row r="14" spans="1:6">
      <c r="A14" s="2" t="s">
        <v>12</v>
      </c>
      <c r="C14" s="28" t="s">
        <v>63</v>
      </c>
    </row>
    <row r="15" spans="1:6">
      <c r="A15" s="2" t="s">
        <v>24</v>
      </c>
      <c r="C15" s="5" t="s">
        <v>67</v>
      </c>
    </row>
    <row r="16" spans="1:6">
      <c r="A16" s="5" t="s">
        <v>35</v>
      </c>
      <c r="C16" s="5" t="s">
        <v>70</v>
      </c>
    </row>
    <row r="17" spans="1:3">
      <c r="A17" s="6" t="s">
        <v>43</v>
      </c>
      <c r="C17" s="5" t="s">
        <v>78</v>
      </c>
    </row>
    <row r="18" spans="1:3">
      <c r="A18" s="2" t="s">
        <v>28</v>
      </c>
      <c r="C18" s="5" t="s">
        <v>79</v>
      </c>
    </row>
    <row r="19" spans="1:3">
      <c r="A19" s="2" t="s">
        <v>31</v>
      </c>
      <c r="C19" s="5" t="s">
        <v>82</v>
      </c>
    </row>
    <row r="20" spans="1:3">
      <c r="A20" s="2" t="s">
        <v>30</v>
      </c>
      <c r="C20" t="s">
        <v>84</v>
      </c>
    </row>
    <row r="21" spans="1:3">
      <c r="A21" s="2" t="s">
        <v>26</v>
      </c>
      <c r="C21" t="s">
        <v>85</v>
      </c>
    </row>
    <row r="22" spans="1:3">
      <c r="A22" s="2" t="s">
        <v>13</v>
      </c>
      <c r="C22" s="5" t="s">
        <v>83</v>
      </c>
    </row>
    <row r="23" spans="1:3">
      <c r="A23" s="5" t="s">
        <v>42</v>
      </c>
      <c r="C23" s="5" t="s">
        <v>89</v>
      </c>
    </row>
    <row r="24" spans="1:3">
      <c r="A24" s="2" t="s">
        <v>27</v>
      </c>
      <c r="C24" s="5" t="s">
        <v>90</v>
      </c>
    </row>
    <row r="25" spans="1:3">
      <c r="A25" s="2" t="s">
        <v>38</v>
      </c>
      <c r="C25" s="5" t="s">
        <v>95</v>
      </c>
    </row>
    <row r="26" spans="1:3">
      <c r="A26" s="5" t="s">
        <v>39</v>
      </c>
      <c r="C26" s="5" t="s">
        <v>96</v>
      </c>
    </row>
    <row r="27" spans="1:3">
      <c r="A27" s="5" t="s">
        <v>53</v>
      </c>
      <c r="C27" s="5" t="s">
        <v>97</v>
      </c>
    </row>
    <row r="28" spans="1:3">
      <c r="A28" s="2" t="s">
        <v>37</v>
      </c>
      <c r="C28" t="s">
        <v>225</v>
      </c>
    </row>
    <row r="29" spans="1:3">
      <c r="A29" s="2" t="s">
        <v>32</v>
      </c>
      <c r="C29" t="s">
        <v>226</v>
      </c>
    </row>
    <row r="30" spans="1:3">
      <c r="A30" s="2" t="s">
        <v>29</v>
      </c>
      <c r="C30" s="5" t="s">
        <v>227</v>
      </c>
    </row>
    <row r="31" spans="1:3">
      <c r="A31" s="2" t="s">
        <v>36</v>
      </c>
      <c r="C31" s="5" t="s">
        <v>280</v>
      </c>
    </row>
    <row r="32" spans="1:3">
      <c r="A32" s="5" t="s">
        <v>69</v>
      </c>
    </row>
    <row r="33" spans="1:1">
      <c r="A33" s="5" t="s">
        <v>71</v>
      </c>
    </row>
    <row r="34" spans="1:1">
      <c r="A34" s="5" t="s">
        <v>72</v>
      </c>
    </row>
    <row r="35" spans="1:1">
      <c r="A35" s="5" t="s">
        <v>73</v>
      </c>
    </row>
    <row r="36" spans="1:1">
      <c r="A36" s="5" t="s">
        <v>74</v>
      </c>
    </row>
    <row r="37" spans="1:1">
      <c r="A37" s="5" t="s">
        <v>75</v>
      </c>
    </row>
    <row r="38" spans="1:1">
      <c r="A38" s="5" t="s">
        <v>76</v>
      </c>
    </row>
    <row r="39" spans="1:1">
      <c r="A39" s="5" t="s">
        <v>77</v>
      </c>
    </row>
    <row r="40" spans="1:1">
      <c r="A40" s="5" t="s">
        <v>81</v>
      </c>
    </row>
    <row r="41" spans="1:1">
      <c r="A41" s="5" t="s">
        <v>80</v>
      </c>
    </row>
    <row r="42" spans="1:1">
      <c r="A42" s="5" t="s">
        <v>83</v>
      </c>
    </row>
    <row r="43" spans="1:1">
      <c r="A43" s="5" t="s">
        <v>86</v>
      </c>
    </row>
    <row r="44" spans="1:1">
      <c r="A44" s="5" t="s">
        <v>89</v>
      </c>
    </row>
    <row r="45" spans="1:1">
      <c r="A45" s="5" t="s">
        <v>90</v>
      </c>
    </row>
    <row r="46" spans="1:1">
      <c r="A46" s="5" t="s">
        <v>115</v>
      </c>
    </row>
    <row r="47" spans="1:1">
      <c r="A47" s="5" t="s">
        <v>115</v>
      </c>
    </row>
    <row r="48" spans="1:1">
      <c r="A48" s="5" t="s">
        <v>122</v>
      </c>
    </row>
    <row r="49" spans="1:1">
      <c r="A49" s="5" t="s">
        <v>151</v>
      </c>
    </row>
    <row r="50" spans="1:1">
      <c r="A50" s="5" t="s">
        <v>161</v>
      </c>
    </row>
    <row r="51" spans="1:1">
      <c r="A51" s="5" t="s">
        <v>246</v>
      </c>
    </row>
  </sheetData>
  <phoneticPr fontId="1" type="noConversion"/>
  <pageMargins left="0.7" right="0.7" top="0.75" bottom="0.75" header="0.3" footer="0.3"/>
  <pageSetup orientation="portrait" horizontalDpi="4294967292" verticalDpi="4294967292"/>
  <legacyDrawing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P&amp;L Summary</vt:lpstr>
      <vt:lpstr>Income Summary</vt:lpstr>
      <vt:lpstr>Expense Summary</vt:lpstr>
      <vt:lpstr>Income Details</vt:lpstr>
      <vt:lpstr>Expense Details</vt:lpstr>
      <vt:lpstr>Lookup Lists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dc:creator>
  <cp:lastModifiedBy>Kevin Olivieri</cp:lastModifiedBy>
  <cp:lastPrinted>2013-10-21T20:26:18Z</cp:lastPrinted>
  <dcterms:created xsi:type="dcterms:W3CDTF">2010-03-18T14:33:29Z</dcterms:created>
  <dcterms:modified xsi:type="dcterms:W3CDTF">2014-02-10T13:50:02Z</dcterms:modified>
</cp:coreProperties>
</file>