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ython\"/>
    </mc:Choice>
  </mc:AlternateContent>
  <xr:revisionPtr revIDLastSave="0" documentId="13_ncr:1_{4C91CF7A-6678-4342-BFBB-ABF85DC583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5" r:id="rId2"/>
    <sheet name="2012 Food" sheetId="2" r:id="rId3"/>
    <sheet name="GST only 2012" sheetId="3" r:id="rId4"/>
    <sheet name="Summary Claimed" sheetId="4" r:id="rId5"/>
  </sheets>
  <definedNames>
    <definedName name="_xlnm._FilterDatabase" localSheetId="0" hidden="1">Sheet1!$A$1:$U$271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5" l="1"/>
  <c r="G23" i="5"/>
  <c r="H23" i="5"/>
  <c r="I23" i="5"/>
  <c r="J23" i="5"/>
  <c r="K23" i="5"/>
  <c r="E23" i="5"/>
  <c r="O59" i="1"/>
  <c r="P59" i="1" s="1"/>
  <c r="Q59" i="1" s="1"/>
  <c r="R59" i="1"/>
  <c r="S59" i="1" s="1"/>
  <c r="T59" i="1" s="1"/>
  <c r="O60" i="1"/>
  <c r="P60" i="1"/>
  <c r="Q60" i="1" s="1"/>
  <c r="R60" i="1"/>
  <c r="S60" i="1" s="1"/>
  <c r="T60" i="1" s="1"/>
  <c r="O61" i="1"/>
  <c r="P61" i="1" s="1"/>
  <c r="Q61" i="1" s="1"/>
  <c r="R61" i="1"/>
  <c r="S61" i="1"/>
  <c r="T61" i="1" s="1"/>
  <c r="O62" i="1"/>
  <c r="P62" i="1" s="1"/>
  <c r="Q62" i="1" s="1"/>
  <c r="R62" i="1"/>
  <c r="S62" i="1" s="1"/>
  <c r="T62" i="1" s="1"/>
  <c r="O63" i="1"/>
  <c r="P63" i="1"/>
  <c r="Q63" i="1" s="1"/>
  <c r="R63" i="1"/>
  <c r="S63" i="1" s="1"/>
  <c r="T63" i="1" s="1"/>
  <c r="O64" i="1"/>
  <c r="P64" i="1"/>
  <c r="Q64" i="1" s="1"/>
  <c r="R64" i="1"/>
  <c r="S64" i="1" s="1"/>
  <c r="T64" i="1" s="1"/>
  <c r="O65" i="1"/>
  <c r="P65" i="1"/>
  <c r="Q65" i="1" s="1"/>
  <c r="R65" i="1"/>
  <c r="S65" i="1" s="1"/>
  <c r="T65" i="1" s="1"/>
  <c r="O66" i="1"/>
  <c r="P66" i="1" s="1"/>
  <c r="Q66" i="1" s="1"/>
  <c r="R66" i="1"/>
  <c r="S66" i="1"/>
  <c r="T66" i="1" s="1"/>
  <c r="O67" i="1"/>
  <c r="P67" i="1" s="1"/>
  <c r="Q67" i="1" s="1"/>
  <c r="R67" i="1"/>
  <c r="S67" i="1"/>
  <c r="T67" i="1" s="1"/>
  <c r="O68" i="1"/>
  <c r="P68" i="1"/>
  <c r="Q68" i="1" s="1"/>
  <c r="R68" i="1"/>
  <c r="S68" i="1" s="1"/>
  <c r="T68" i="1" s="1"/>
  <c r="U68" i="1" s="1"/>
  <c r="O69" i="1"/>
  <c r="P69" i="1" s="1"/>
  <c r="Q69" i="1" s="1"/>
  <c r="R69" i="1"/>
  <c r="S69" i="1"/>
  <c r="T69" i="1" s="1"/>
  <c r="O49" i="1"/>
  <c r="P49" i="1" s="1"/>
  <c r="Q49" i="1" s="1"/>
  <c r="R49" i="1"/>
  <c r="S49" i="1" s="1"/>
  <c r="T49" i="1" s="1"/>
  <c r="O50" i="1"/>
  <c r="P50" i="1"/>
  <c r="Q50" i="1" s="1"/>
  <c r="R50" i="1"/>
  <c r="S50" i="1" s="1"/>
  <c r="T50" i="1" s="1"/>
  <c r="O51" i="1"/>
  <c r="P51" i="1" s="1"/>
  <c r="Q51" i="1" s="1"/>
  <c r="R51" i="1"/>
  <c r="S51" i="1"/>
  <c r="T51" i="1" s="1"/>
  <c r="O52" i="1"/>
  <c r="P52" i="1"/>
  <c r="Q52" i="1" s="1"/>
  <c r="R52" i="1"/>
  <c r="S52" i="1" s="1"/>
  <c r="T52" i="1" s="1"/>
  <c r="O53" i="1"/>
  <c r="P53" i="1"/>
  <c r="Q53" i="1" s="1"/>
  <c r="R53" i="1"/>
  <c r="S53" i="1" s="1"/>
  <c r="T53" i="1" s="1"/>
  <c r="O54" i="1"/>
  <c r="P54" i="1" s="1"/>
  <c r="Q54" i="1" s="1"/>
  <c r="R54" i="1"/>
  <c r="S54" i="1"/>
  <c r="T54" i="1" s="1"/>
  <c r="O55" i="1"/>
  <c r="P55" i="1" s="1"/>
  <c r="Q55" i="1" s="1"/>
  <c r="R55" i="1"/>
  <c r="S55" i="1"/>
  <c r="T55" i="1" s="1"/>
  <c r="O56" i="1"/>
  <c r="P56" i="1" s="1"/>
  <c r="Q56" i="1" s="1"/>
  <c r="R56" i="1"/>
  <c r="S56" i="1" s="1"/>
  <c r="T56" i="1" s="1"/>
  <c r="O57" i="1"/>
  <c r="P57" i="1"/>
  <c r="Q57" i="1" s="1"/>
  <c r="R57" i="1"/>
  <c r="S57" i="1" s="1"/>
  <c r="T57" i="1" s="1"/>
  <c r="O58" i="1"/>
  <c r="P58" i="1"/>
  <c r="Q58" i="1" s="1"/>
  <c r="R58" i="1"/>
  <c r="S58" i="1" s="1"/>
  <c r="T58" i="1" s="1"/>
  <c r="U49" i="1" l="1"/>
  <c r="U63" i="1"/>
  <c r="U65" i="1"/>
  <c r="U54" i="1"/>
  <c r="U52" i="1"/>
  <c r="U66" i="1"/>
  <c r="U53" i="1"/>
  <c r="U67" i="1"/>
  <c r="U62" i="1"/>
  <c r="U69" i="1"/>
  <c r="U64" i="1"/>
  <c r="U58" i="1"/>
  <c r="U55" i="1"/>
  <c r="U61" i="1"/>
  <c r="U60" i="1"/>
  <c r="U59" i="1"/>
  <c r="U57" i="1"/>
  <c r="U56" i="1"/>
  <c r="U51" i="1"/>
  <c r="U50" i="1"/>
  <c r="D38" i="1" l="1"/>
  <c r="E38" i="1"/>
  <c r="F38" i="1" s="1"/>
  <c r="G38" i="1"/>
  <c r="H38" i="1"/>
  <c r="I38" i="1" s="1"/>
  <c r="O31" i="1"/>
  <c r="P31" i="1" s="1"/>
  <c r="Q31" i="1" s="1"/>
  <c r="R31" i="1"/>
  <c r="S31" i="1"/>
  <c r="T31" i="1" s="1"/>
  <c r="O32" i="1"/>
  <c r="P32" i="1"/>
  <c r="Q32" i="1" s="1"/>
  <c r="R32" i="1"/>
  <c r="S32" i="1"/>
  <c r="T32" i="1" s="1"/>
  <c r="O33" i="1"/>
  <c r="P33" i="1"/>
  <c r="Q33" i="1" s="1"/>
  <c r="R33" i="1"/>
  <c r="S33" i="1" s="1"/>
  <c r="T33" i="1" s="1"/>
  <c r="O34" i="1"/>
  <c r="P34" i="1"/>
  <c r="Q34" i="1" s="1"/>
  <c r="R34" i="1"/>
  <c r="S34" i="1" s="1"/>
  <c r="T34" i="1" s="1"/>
  <c r="O35" i="1"/>
  <c r="P35" i="1" s="1"/>
  <c r="Q35" i="1" s="1"/>
  <c r="R35" i="1"/>
  <c r="S35" i="1"/>
  <c r="T35" i="1" s="1"/>
  <c r="O36" i="1"/>
  <c r="P36" i="1"/>
  <c r="Q36" i="1" s="1"/>
  <c r="R36" i="1"/>
  <c r="S36" i="1"/>
  <c r="T36" i="1" s="1"/>
  <c r="O37" i="1"/>
  <c r="P37" i="1"/>
  <c r="Q37" i="1" s="1"/>
  <c r="R37" i="1"/>
  <c r="S37" i="1"/>
  <c r="T37" i="1" s="1"/>
  <c r="O38" i="1"/>
  <c r="P38" i="1" s="1"/>
  <c r="Q38" i="1" s="1"/>
  <c r="R38" i="1"/>
  <c r="S38" i="1" s="1"/>
  <c r="T38" i="1" s="1"/>
  <c r="O39" i="1"/>
  <c r="P39" i="1" s="1"/>
  <c r="Q39" i="1" s="1"/>
  <c r="R39" i="1"/>
  <c r="S39" i="1"/>
  <c r="T39" i="1" s="1"/>
  <c r="O40" i="1"/>
  <c r="P40" i="1"/>
  <c r="Q40" i="1" s="1"/>
  <c r="R40" i="1"/>
  <c r="S40" i="1"/>
  <c r="T40" i="1" s="1"/>
  <c r="O41" i="1"/>
  <c r="P41" i="1"/>
  <c r="Q41" i="1"/>
  <c r="R41" i="1"/>
  <c r="S41" i="1" s="1"/>
  <c r="T41" i="1" s="1"/>
  <c r="O42" i="1"/>
  <c r="P42" i="1"/>
  <c r="Q42" i="1"/>
  <c r="R42" i="1"/>
  <c r="S42" i="1" s="1"/>
  <c r="T42" i="1" s="1"/>
  <c r="O43" i="1"/>
  <c r="P43" i="1" s="1"/>
  <c r="Q43" i="1" s="1"/>
  <c r="R43" i="1"/>
  <c r="S43" i="1"/>
  <c r="T43" i="1" s="1"/>
  <c r="U43" i="1" s="1"/>
  <c r="O44" i="1"/>
  <c r="P44" i="1"/>
  <c r="Q44" i="1" s="1"/>
  <c r="R44" i="1"/>
  <c r="S44" i="1"/>
  <c r="T44" i="1" s="1"/>
  <c r="U44" i="1" s="1"/>
  <c r="O45" i="1"/>
  <c r="P45" i="1"/>
  <c r="Q45" i="1"/>
  <c r="R45" i="1"/>
  <c r="S45" i="1" s="1"/>
  <c r="T45" i="1" s="1"/>
  <c r="U45" i="1" s="1"/>
  <c r="O46" i="1"/>
  <c r="P46" i="1" s="1"/>
  <c r="Q46" i="1" s="1"/>
  <c r="R46" i="1"/>
  <c r="S46" i="1" s="1"/>
  <c r="T46" i="1" s="1"/>
  <c r="U46" i="1" s="1"/>
  <c r="O47" i="1"/>
  <c r="P47" i="1" s="1"/>
  <c r="Q47" i="1" s="1"/>
  <c r="R47" i="1"/>
  <c r="S47" i="1"/>
  <c r="T47" i="1" s="1"/>
  <c r="O48" i="1"/>
  <c r="P48" i="1"/>
  <c r="Q48" i="1" s="1"/>
  <c r="R48" i="1"/>
  <c r="S48" i="1"/>
  <c r="T48" i="1" s="1"/>
  <c r="D10" i="1"/>
  <c r="E10" i="1"/>
  <c r="F10" i="1" s="1"/>
  <c r="G10" i="1"/>
  <c r="H10" i="1"/>
  <c r="I10" i="1" s="1"/>
  <c r="D11" i="1"/>
  <c r="E11" i="1"/>
  <c r="F11" i="1" s="1"/>
  <c r="G11" i="1"/>
  <c r="H11" i="1"/>
  <c r="I11" i="1" s="1"/>
  <c r="D12" i="1"/>
  <c r="E12" i="1"/>
  <c r="F12" i="1" s="1"/>
  <c r="G12" i="1"/>
  <c r="H12" i="1"/>
  <c r="I12" i="1" s="1"/>
  <c r="D9" i="1"/>
  <c r="E9" i="1"/>
  <c r="F9" i="1" s="1"/>
  <c r="G9" i="1"/>
  <c r="H9" i="1"/>
  <c r="I9" i="1" s="1"/>
  <c r="G28" i="1"/>
  <c r="H28" i="1"/>
  <c r="I28" i="1"/>
  <c r="G29" i="1"/>
  <c r="H29" i="1"/>
  <c r="I29" i="1" s="1"/>
  <c r="G30" i="1"/>
  <c r="H30" i="1" s="1"/>
  <c r="G31" i="1"/>
  <c r="H31" i="1"/>
  <c r="I31" i="1" s="1"/>
  <c r="U40" i="1" l="1"/>
  <c r="I30" i="1"/>
  <c r="J9" i="1"/>
  <c r="J12" i="1"/>
  <c r="J10" i="1"/>
  <c r="U48" i="1"/>
  <c r="U35" i="1"/>
  <c r="J38" i="1"/>
  <c r="U37" i="1"/>
  <c r="J11" i="1"/>
  <c r="U42" i="1"/>
  <c r="U41" i="1"/>
  <c r="U38" i="1"/>
  <c r="U47" i="1"/>
  <c r="K38" i="1"/>
  <c r="U39" i="1"/>
  <c r="U34" i="1"/>
  <c r="U33" i="1"/>
  <c r="U31" i="1"/>
  <c r="U36" i="1"/>
  <c r="U32" i="1"/>
  <c r="K12" i="1"/>
  <c r="K11" i="1"/>
  <c r="K10" i="1"/>
  <c r="K9" i="1"/>
  <c r="G102" i="1"/>
  <c r="H102" i="1" s="1"/>
  <c r="D102" i="1"/>
  <c r="E102" i="1" s="1"/>
  <c r="F102" i="1" s="1"/>
  <c r="D90" i="1"/>
  <c r="D89" i="1"/>
  <c r="I102" i="1" l="1"/>
  <c r="J102" i="1" s="1"/>
  <c r="K102" i="1"/>
  <c r="H11" i="4" l="1"/>
  <c r="H12" i="4" s="1"/>
  <c r="E7" i="4"/>
  <c r="E8" i="4" s="1"/>
  <c r="N26" i="2"/>
  <c r="D139" i="1"/>
  <c r="E139" i="1"/>
  <c r="F139" i="1" s="1"/>
  <c r="G139" i="1"/>
  <c r="H139" i="1" s="1"/>
  <c r="I139" i="1" s="1"/>
  <c r="D140" i="1"/>
  <c r="E140" i="1" s="1"/>
  <c r="F140" i="1" s="1"/>
  <c r="G140" i="1"/>
  <c r="H140" i="1" s="1"/>
  <c r="D141" i="1"/>
  <c r="E141" i="1" s="1"/>
  <c r="F141" i="1" s="1"/>
  <c r="G141" i="1"/>
  <c r="H141" i="1" s="1"/>
  <c r="D142" i="1"/>
  <c r="E142" i="1" s="1"/>
  <c r="F142" i="1" s="1"/>
  <c r="G142" i="1"/>
  <c r="H142" i="1" s="1"/>
  <c r="D143" i="1"/>
  <c r="E143" i="1" s="1"/>
  <c r="F143" i="1" s="1"/>
  <c r="G143" i="1"/>
  <c r="H143" i="1" s="1"/>
  <c r="D144" i="1"/>
  <c r="E144" i="1" s="1"/>
  <c r="F144" i="1" s="1"/>
  <c r="G144" i="1"/>
  <c r="H144" i="1" s="1"/>
  <c r="I144" i="1" s="1"/>
  <c r="D145" i="1"/>
  <c r="E145" i="1" s="1"/>
  <c r="F145" i="1" s="1"/>
  <c r="G145" i="1"/>
  <c r="H145" i="1" s="1"/>
  <c r="I145" i="1" s="1"/>
  <c r="D146" i="1"/>
  <c r="G146" i="1"/>
  <c r="D147" i="1"/>
  <c r="E147" i="1" s="1"/>
  <c r="F147" i="1" s="1"/>
  <c r="G147" i="1"/>
  <c r="H147" i="1" s="1"/>
  <c r="I147" i="1" s="1"/>
  <c r="D148" i="1"/>
  <c r="E148" i="1" s="1"/>
  <c r="F148" i="1" s="1"/>
  <c r="G148" i="1"/>
  <c r="H148" i="1" s="1"/>
  <c r="D149" i="1"/>
  <c r="E149" i="1" s="1"/>
  <c r="F149" i="1" s="1"/>
  <c r="G149" i="1"/>
  <c r="H149" i="1" s="1"/>
  <c r="D150" i="1"/>
  <c r="E150" i="1" s="1"/>
  <c r="F150" i="1" s="1"/>
  <c r="G150" i="1"/>
  <c r="H150" i="1" s="1"/>
  <c r="D151" i="1"/>
  <c r="E151" i="1" s="1"/>
  <c r="F151" i="1" s="1"/>
  <c r="G151" i="1"/>
  <c r="H151" i="1" s="1"/>
  <c r="D152" i="1"/>
  <c r="E152" i="1" s="1"/>
  <c r="F152" i="1" s="1"/>
  <c r="G152" i="1"/>
  <c r="H152" i="1" s="1"/>
  <c r="D153" i="1"/>
  <c r="E153" i="1" s="1"/>
  <c r="F153" i="1" s="1"/>
  <c r="G153" i="1"/>
  <c r="H153" i="1" s="1"/>
  <c r="I153" i="1" s="1"/>
  <c r="D154" i="1"/>
  <c r="E154" i="1" s="1"/>
  <c r="F154" i="1" s="1"/>
  <c r="G154" i="1"/>
  <c r="H154" i="1" s="1"/>
  <c r="I154" i="1" s="1"/>
  <c r="D155" i="1"/>
  <c r="E155" i="1" s="1"/>
  <c r="F155" i="1" s="1"/>
  <c r="G155" i="1"/>
  <c r="H155" i="1" s="1"/>
  <c r="D156" i="1"/>
  <c r="E156" i="1" s="1"/>
  <c r="F156" i="1" s="1"/>
  <c r="G156" i="1"/>
  <c r="H156" i="1" s="1"/>
  <c r="D157" i="1"/>
  <c r="E157" i="1" s="1"/>
  <c r="F157" i="1" s="1"/>
  <c r="G157" i="1"/>
  <c r="H157" i="1" s="1"/>
  <c r="D158" i="1"/>
  <c r="E158" i="1" s="1"/>
  <c r="F158" i="1" s="1"/>
  <c r="G158" i="1"/>
  <c r="H158" i="1" s="1"/>
  <c r="D159" i="1"/>
  <c r="E159" i="1" s="1"/>
  <c r="F159" i="1" s="1"/>
  <c r="G159" i="1"/>
  <c r="H159" i="1" s="1"/>
  <c r="D160" i="1"/>
  <c r="E160" i="1" s="1"/>
  <c r="F160" i="1" s="1"/>
  <c r="G160" i="1"/>
  <c r="H160" i="1" s="1"/>
  <c r="D161" i="1"/>
  <c r="E161" i="1" s="1"/>
  <c r="F161" i="1" s="1"/>
  <c r="G161" i="1"/>
  <c r="H161" i="1" s="1"/>
  <c r="D162" i="1"/>
  <c r="E162" i="1" s="1"/>
  <c r="F162" i="1" s="1"/>
  <c r="G162" i="1"/>
  <c r="H162" i="1" s="1"/>
  <c r="I162" i="1" s="1"/>
  <c r="D163" i="1"/>
  <c r="E163" i="1" s="1"/>
  <c r="F163" i="1" s="1"/>
  <c r="G163" i="1"/>
  <c r="H163" i="1" s="1"/>
  <c r="I163" i="1" s="1"/>
  <c r="D164" i="1"/>
  <c r="E164" i="1" s="1"/>
  <c r="F164" i="1" s="1"/>
  <c r="G164" i="1"/>
  <c r="H164" i="1" s="1"/>
  <c r="D165" i="1"/>
  <c r="E165" i="1" s="1"/>
  <c r="F165" i="1" s="1"/>
  <c r="G165" i="1"/>
  <c r="H165" i="1"/>
  <c r="I165" i="1" s="1"/>
  <c r="D166" i="1"/>
  <c r="E166" i="1" s="1"/>
  <c r="F166" i="1" s="1"/>
  <c r="G166" i="1"/>
  <c r="H166" i="1" s="1"/>
  <c r="D167" i="1"/>
  <c r="E167" i="1" s="1"/>
  <c r="F167" i="1" s="1"/>
  <c r="G167" i="1"/>
  <c r="H167" i="1" s="1"/>
  <c r="D168" i="1"/>
  <c r="E168" i="1" s="1"/>
  <c r="F168" i="1" s="1"/>
  <c r="G168" i="1"/>
  <c r="H168" i="1" s="1"/>
  <c r="D169" i="1"/>
  <c r="E169" i="1" s="1"/>
  <c r="F169" i="1" s="1"/>
  <c r="G169" i="1"/>
  <c r="H169" i="1" s="1"/>
  <c r="I169" i="1" s="1"/>
  <c r="D170" i="1"/>
  <c r="E170" i="1" s="1"/>
  <c r="F170" i="1" s="1"/>
  <c r="G170" i="1"/>
  <c r="H170" i="1" s="1"/>
  <c r="D171" i="1"/>
  <c r="E171" i="1" s="1"/>
  <c r="G171" i="1"/>
  <c r="H171" i="1" s="1"/>
  <c r="I171" i="1" s="1"/>
  <c r="D172" i="1"/>
  <c r="E172" i="1" s="1"/>
  <c r="F172" i="1" s="1"/>
  <c r="G172" i="1"/>
  <c r="H172" i="1"/>
  <c r="D173" i="1"/>
  <c r="E173" i="1" s="1"/>
  <c r="F173" i="1" s="1"/>
  <c r="G173" i="1"/>
  <c r="H173" i="1" s="1"/>
  <c r="D174" i="1"/>
  <c r="E174" i="1" s="1"/>
  <c r="F174" i="1" s="1"/>
  <c r="G174" i="1"/>
  <c r="H174" i="1" s="1"/>
  <c r="D175" i="1"/>
  <c r="E175" i="1" s="1"/>
  <c r="F175" i="1" s="1"/>
  <c r="G175" i="1"/>
  <c r="H175" i="1" s="1"/>
  <c r="D176" i="1"/>
  <c r="E176" i="1" s="1"/>
  <c r="F176" i="1" s="1"/>
  <c r="G176" i="1"/>
  <c r="H176" i="1" s="1"/>
  <c r="D177" i="1"/>
  <c r="E177" i="1" s="1"/>
  <c r="F177" i="1" s="1"/>
  <c r="G177" i="1"/>
  <c r="H177" i="1" s="1"/>
  <c r="I177" i="1" s="1"/>
  <c r="D178" i="1"/>
  <c r="E178" i="1"/>
  <c r="F178" i="1" s="1"/>
  <c r="G178" i="1"/>
  <c r="H178" i="1" s="1"/>
  <c r="I178" i="1" s="1"/>
  <c r="D179" i="1"/>
  <c r="E179" i="1" s="1"/>
  <c r="F179" i="1" s="1"/>
  <c r="G179" i="1"/>
  <c r="H179" i="1" s="1"/>
  <c r="D180" i="1"/>
  <c r="E180" i="1" s="1"/>
  <c r="G180" i="1"/>
  <c r="H180" i="1" s="1"/>
  <c r="I180" i="1" s="1"/>
  <c r="D181" i="1"/>
  <c r="E181" i="1" s="1"/>
  <c r="F181" i="1" s="1"/>
  <c r="G181" i="1"/>
  <c r="H181" i="1" s="1"/>
  <c r="I181" i="1" s="1"/>
  <c r="D182" i="1"/>
  <c r="E182" i="1" s="1"/>
  <c r="F182" i="1" s="1"/>
  <c r="G182" i="1"/>
  <c r="H182" i="1" s="1"/>
  <c r="D183" i="1"/>
  <c r="E183" i="1" s="1"/>
  <c r="F183" i="1" s="1"/>
  <c r="G183" i="1"/>
  <c r="H183" i="1" s="1"/>
  <c r="D184" i="1"/>
  <c r="E184" i="1" s="1"/>
  <c r="F184" i="1" s="1"/>
  <c r="G184" i="1"/>
  <c r="H184" i="1" s="1"/>
  <c r="D185" i="1"/>
  <c r="E185" i="1" s="1"/>
  <c r="F185" i="1" s="1"/>
  <c r="G185" i="1"/>
  <c r="H185" i="1" s="1"/>
  <c r="D186" i="1"/>
  <c r="E186" i="1" s="1"/>
  <c r="F186" i="1" s="1"/>
  <c r="G186" i="1"/>
  <c r="H186" i="1" s="1"/>
  <c r="D187" i="1"/>
  <c r="E187" i="1" s="1"/>
  <c r="F187" i="1" s="1"/>
  <c r="G187" i="1"/>
  <c r="H187" i="1" s="1"/>
  <c r="D188" i="1"/>
  <c r="E188" i="1" s="1"/>
  <c r="F188" i="1" s="1"/>
  <c r="G188" i="1"/>
  <c r="H188" i="1" s="1"/>
  <c r="D189" i="1"/>
  <c r="E189" i="1" s="1"/>
  <c r="F189" i="1" s="1"/>
  <c r="G189" i="1"/>
  <c r="H189" i="1" s="1"/>
  <c r="D190" i="1"/>
  <c r="E190" i="1" s="1"/>
  <c r="F190" i="1" s="1"/>
  <c r="G190" i="1"/>
  <c r="H190" i="1" s="1"/>
  <c r="D191" i="1"/>
  <c r="E191" i="1" s="1"/>
  <c r="F191" i="1" s="1"/>
  <c r="G191" i="1"/>
  <c r="H191" i="1" s="1"/>
  <c r="D192" i="1"/>
  <c r="E192" i="1" s="1"/>
  <c r="F192" i="1" s="1"/>
  <c r="G192" i="1"/>
  <c r="H192" i="1" s="1"/>
  <c r="D193" i="1"/>
  <c r="E193" i="1" s="1"/>
  <c r="F193" i="1" s="1"/>
  <c r="G193" i="1"/>
  <c r="H193" i="1" s="1"/>
  <c r="I193" i="1" s="1"/>
  <c r="D194" i="1"/>
  <c r="E194" i="1" s="1"/>
  <c r="F194" i="1" s="1"/>
  <c r="G194" i="1"/>
  <c r="H194" i="1" s="1"/>
  <c r="D195" i="1"/>
  <c r="E195" i="1" s="1"/>
  <c r="F195" i="1" s="1"/>
  <c r="G195" i="1"/>
  <c r="H195" i="1" s="1"/>
  <c r="D196" i="1"/>
  <c r="E196" i="1" s="1"/>
  <c r="F196" i="1" s="1"/>
  <c r="G196" i="1"/>
  <c r="H196" i="1" s="1"/>
  <c r="D197" i="1"/>
  <c r="E197" i="1" s="1"/>
  <c r="F197" i="1" s="1"/>
  <c r="G197" i="1"/>
  <c r="H197" i="1" s="1"/>
  <c r="D198" i="1"/>
  <c r="E198" i="1" s="1"/>
  <c r="F198" i="1" s="1"/>
  <c r="G198" i="1"/>
  <c r="H198" i="1" s="1"/>
  <c r="I198" i="1" s="1"/>
  <c r="D199" i="1"/>
  <c r="E199" i="1"/>
  <c r="F199" i="1" s="1"/>
  <c r="G199" i="1"/>
  <c r="H199" i="1" s="1"/>
  <c r="D200" i="1"/>
  <c r="E200" i="1" s="1"/>
  <c r="F200" i="1" s="1"/>
  <c r="G200" i="1"/>
  <c r="H200" i="1" s="1"/>
  <c r="D201" i="1"/>
  <c r="E201" i="1" s="1"/>
  <c r="F201" i="1" s="1"/>
  <c r="G201" i="1"/>
  <c r="H201" i="1" s="1"/>
  <c r="D202" i="1"/>
  <c r="E202" i="1" s="1"/>
  <c r="F202" i="1" s="1"/>
  <c r="G202" i="1"/>
  <c r="H202" i="1" s="1"/>
  <c r="I202" i="1" s="1"/>
  <c r="D203" i="1"/>
  <c r="E203" i="1" s="1"/>
  <c r="F203" i="1" s="1"/>
  <c r="G203" i="1"/>
  <c r="H203" i="1" s="1"/>
  <c r="D204" i="1"/>
  <c r="E204" i="1" s="1"/>
  <c r="G204" i="1"/>
  <c r="H204" i="1" s="1"/>
  <c r="I204" i="1" s="1"/>
  <c r="D205" i="1"/>
  <c r="E205" i="1" s="1"/>
  <c r="F205" i="1" s="1"/>
  <c r="G205" i="1"/>
  <c r="H205" i="1" s="1"/>
  <c r="I205" i="1" s="1"/>
  <c r="D206" i="1"/>
  <c r="E206" i="1" s="1"/>
  <c r="F206" i="1" s="1"/>
  <c r="G206" i="1"/>
  <c r="H206" i="1" s="1"/>
  <c r="D207" i="1"/>
  <c r="E207" i="1" s="1"/>
  <c r="G207" i="1"/>
  <c r="H207" i="1" s="1"/>
  <c r="I207" i="1" s="1"/>
  <c r="D208" i="1"/>
  <c r="E208" i="1" s="1"/>
  <c r="F208" i="1" s="1"/>
  <c r="G208" i="1"/>
  <c r="H208" i="1"/>
  <c r="I208" i="1" s="1"/>
  <c r="D209" i="1"/>
  <c r="E209" i="1" s="1"/>
  <c r="F209" i="1" s="1"/>
  <c r="G209" i="1"/>
  <c r="H209" i="1" s="1"/>
  <c r="D210" i="1"/>
  <c r="E210" i="1" s="1"/>
  <c r="G210" i="1"/>
  <c r="H210" i="1" s="1"/>
  <c r="I210" i="1" s="1"/>
  <c r="D211" i="1"/>
  <c r="E211" i="1" s="1"/>
  <c r="F211" i="1" s="1"/>
  <c r="G211" i="1"/>
  <c r="H211" i="1" s="1"/>
  <c r="I211" i="1" s="1"/>
  <c r="D212" i="1"/>
  <c r="E212" i="1" s="1"/>
  <c r="F212" i="1" s="1"/>
  <c r="G212" i="1"/>
  <c r="H212" i="1" s="1"/>
  <c r="D213" i="1"/>
  <c r="E213" i="1" s="1"/>
  <c r="F213" i="1" s="1"/>
  <c r="G213" i="1"/>
  <c r="H213" i="1" s="1"/>
  <c r="D214" i="1"/>
  <c r="E214" i="1" s="1"/>
  <c r="F214" i="1" s="1"/>
  <c r="G214" i="1"/>
  <c r="H214" i="1" s="1"/>
  <c r="D215" i="1"/>
  <c r="E215" i="1" s="1"/>
  <c r="F215" i="1" s="1"/>
  <c r="G215" i="1"/>
  <c r="H215" i="1" s="1"/>
  <c r="D216" i="1"/>
  <c r="E216" i="1" s="1"/>
  <c r="F216" i="1" s="1"/>
  <c r="G216" i="1"/>
  <c r="H216" i="1" s="1"/>
  <c r="I216" i="1" s="1"/>
  <c r="D217" i="1"/>
  <c r="E217" i="1" s="1"/>
  <c r="F217" i="1" s="1"/>
  <c r="G217" i="1"/>
  <c r="H217" i="1" s="1"/>
  <c r="I217" i="1" s="1"/>
  <c r="D218" i="1"/>
  <c r="E218" i="1" s="1"/>
  <c r="F218" i="1" s="1"/>
  <c r="G218" i="1"/>
  <c r="H218" i="1" s="1"/>
  <c r="D219" i="1"/>
  <c r="E219" i="1" s="1"/>
  <c r="F219" i="1" s="1"/>
  <c r="G219" i="1"/>
  <c r="H219" i="1"/>
  <c r="I219" i="1" s="1"/>
  <c r="D220" i="1"/>
  <c r="E220" i="1" s="1"/>
  <c r="F220" i="1" s="1"/>
  <c r="G220" i="1"/>
  <c r="H220" i="1" s="1"/>
  <c r="D221" i="1"/>
  <c r="E221" i="1" s="1"/>
  <c r="F221" i="1" s="1"/>
  <c r="G221" i="1"/>
  <c r="H221" i="1" s="1"/>
  <c r="D222" i="1"/>
  <c r="E222" i="1" s="1"/>
  <c r="F222" i="1" s="1"/>
  <c r="G222" i="1"/>
  <c r="H222" i="1" s="1"/>
  <c r="I222" i="1" s="1"/>
  <c r="D223" i="1"/>
  <c r="E223" i="1"/>
  <c r="F223" i="1" s="1"/>
  <c r="G223" i="1"/>
  <c r="H223" i="1" s="1"/>
  <c r="D224" i="1"/>
  <c r="E224" i="1" s="1"/>
  <c r="F224" i="1" s="1"/>
  <c r="G224" i="1"/>
  <c r="H224" i="1" s="1"/>
  <c r="D225" i="1"/>
  <c r="E225" i="1" s="1"/>
  <c r="F225" i="1" s="1"/>
  <c r="G225" i="1"/>
  <c r="H225" i="1" s="1"/>
  <c r="I225" i="1" s="1"/>
  <c r="D226" i="1"/>
  <c r="E226" i="1" s="1"/>
  <c r="F226" i="1" s="1"/>
  <c r="G226" i="1"/>
  <c r="H226" i="1" s="1"/>
  <c r="I226" i="1" s="1"/>
  <c r="D227" i="1"/>
  <c r="E227" i="1" s="1"/>
  <c r="F227" i="1" s="1"/>
  <c r="G227" i="1"/>
  <c r="H227" i="1" s="1"/>
  <c r="D228" i="1"/>
  <c r="E228" i="1" s="1"/>
  <c r="F228" i="1" s="1"/>
  <c r="G228" i="1"/>
  <c r="H228" i="1" s="1"/>
  <c r="I228" i="1" s="1"/>
  <c r="D229" i="1"/>
  <c r="E229" i="1"/>
  <c r="F229" i="1" s="1"/>
  <c r="G229" i="1"/>
  <c r="H229" i="1" s="1"/>
  <c r="D230" i="1"/>
  <c r="E230" i="1" s="1"/>
  <c r="F230" i="1" s="1"/>
  <c r="G230" i="1"/>
  <c r="H230" i="1" s="1"/>
  <c r="D231" i="1"/>
  <c r="E231" i="1" s="1"/>
  <c r="F231" i="1" s="1"/>
  <c r="G231" i="1"/>
  <c r="H231" i="1" s="1"/>
  <c r="I231" i="1" s="1"/>
  <c r="D232" i="1"/>
  <c r="E232" i="1" s="1"/>
  <c r="F232" i="1" s="1"/>
  <c r="G232" i="1"/>
  <c r="H232" i="1"/>
  <c r="I232" i="1" s="1"/>
  <c r="D233" i="1"/>
  <c r="E233" i="1" s="1"/>
  <c r="F233" i="1" s="1"/>
  <c r="G233" i="1"/>
  <c r="H233" i="1" s="1"/>
  <c r="D234" i="1"/>
  <c r="E234" i="1" s="1"/>
  <c r="F234" i="1" s="1"/>
  <c r="G234" i="1"/>
  <c r="H234" i="1" s="1"/>
  <c r="I234" i="1" s="1"/>
  <c r="D235" i="1"/>
  <c r="E235" i="1" s="1"/>
  <c r="F235" i="1" s="1"/>
  <c r="G235" i="1"/>
  <c r="H235" i="1" s="1"/>
  <c r="I235" i="1" s="1"/>
  <c r="D236" i="1"/>
  <c r="E236" i="1" s="1"/>
  <c r="F236" i="1" s="1"/>
  <c r="G236" i="1"/>
  <c r="H236" i="1" s="1"/>
  <c r="D237" i="1"/>
  <c r="E237" i="1" s="1"/>
  <c r="F237" i="1" s="1"/>
  <c r="G237" i="1"/>
  <c r="H237" i="1" s="1"/>
  <c r="I237" i="1" s="1"/>
  <c r="D238" i="1"/>
  <c r="E238" i="1" s="1"/>
  <c r="F238" i="1" s="1"/>
  <c r="G238" i="1"/>
  <c r="H238" i="1" s="1"/>
  <c r="D239" i="1"/>
  <c r="E239" i="1" s="1"/>
  <c r="F239" i="1" s="1"/>
  <c r="G239" i="1"/>
  <c r="H239" i="1" s="1"/>
  <c r="D240" i="1"/>
  <c r="E240" i="1" s="1"/>
  <c r="F240" i="1" s="1"/>
  <c r="G240" i="1"/>
  <c r="H240" i="1" s="1"/>
  <c r="I240" i="1" s="1"/>
  <c r="D241" i="1"/>
  <c r="E241" i="1" s="1"/>
  <c r="F241" i="1" s="1"/>
  <c r="G241" i="1"/>
  <c r="H241" i="1" s="1"/>
  <c r="D242" i="1"/>
  <c r="E242" i="1" s="1"/>
  <c r="F242" i="1" s="1"/>
  <c r="G242" i="1"/>
  <c r="H242" i="1" s="1"/>
  <c r="D243" i="1"/>
  <c r="E243" i="1" s="1"/>
  <c r="F243" i="1" s="1"/>
  <c r="G243" i="1"/>
  <c r="H243" i="1" s="1"/>
  <c r="I243" i="1" s="1"/>
  <c r="D244" i="1"/>
  <c r="E244" i="1" s="1"/>
  <c r="F244" i="1" s="1"/>
  <c r="G244" i="1"/>
  <c r="H244" i="1" s="1"/>
  <c r="D245" i="1"/>
  <c r="E245" i="1" s="1"/>
  <c r="F245" i="1" s="1"/>
  <c r="G245" i="1"/>
  <c r="H245" i="1" s="1"/>
  <c r="D246" i="1"/>
  <c r="E246" i="1" s="1"/>
  <c r="F246" i="1" s="1"/>
  <c r="G246" i="1"/>
  <c r="H246" i="1" s="1"/>
  <c r="I246" i="1" s="1"/>
  <c r="D247" i="1"/>
  <c r="E247" i="1" s="1"/>
  <c r="F247" i="1" s="1"/>
  <c r="G247" i="1"/>
  <c r="H247" i="1" s="1"/>
  <c r="I247" i="1" s="1"/>
  <c r="D248" i="1"/>
  <c r="E248" i="1" s="1"/>
  <c r="F248" i="1" s="1"/>
  <c r="G248" i="1"/>
  <c r="H248" i="1" s="1"/>
  <c r="D249" i="1"/>
  <c r="E249" i="1" s="1"/>
  <c r="F249" i="1" s="1"/>
  <c r="G249" i="1"/>
  <c r="H249" i="1" s="1"/>
  <c r="I249" i="1" s="1"/>
  <c r="D250" i="1"/>
  <c r="E250" i="1" s="1"/>
  <c r="F250" i="1" s="1"/>
  <c r="G250" i="1"/>
  <c r="H250" i="1" s="1"/>
  <c r="D251" i="1"/>
  <c r="E251" i="1" s="1"/>
  <c r="F251" i="1" s="1"/>
  <c r="G251" i="1"/>
  <c r="H251" i="1" s="1"/>
  <c r="D252" i="1"/>
  <c r="E252" i="1" s="1"/>
  <c r="F252" i="1" s="1"/>
  <c r="G252" i="1"/>
  <c r="H252" i="1" s="1"/>
  <c r="I252" i="1" s="1"/>
  <c r="D253" i="1"/>
  <c r="E253" i="1" s="1"/>
  <c r="F253" i="1" s="1"/>
  <c r="G253" i="1"/>
  <c r="H253" i="1" s="1"/>
  <c r="D254" i="1"/>
  <c r="E254" i="1" s="1"/>
  <c r="F254" i="1" s="1"/>
  <c r="G254" i="1"/>
  <c r="H254" i="1" s="1"/>
  <c r="D255" i="1"/>
  <c r="E255" i="1" s="1"/>
  <c r="F255" i="1" s="1"/>
  <c r="G255" i="1"/>
  <c r="H255" i="1" s="1"/>
  <c r="I255" i="1" s="1"/>
  <c r="D256" i="1"/>
  <c r="E256" i="1" s="1"/>
  <c r="F256" i="1" s="1"/>
  <c r="G256" i="1"/>
  <c r="H256" i="1" s="1"/>
  <c r="I256" i="1" s="1"/>
  <c r="D257" i="1"/>
  <c r="E257" i="1" s="1"/>
  <c r="F257" i="1" s="1"/>
  <c r="G257" i="1"/>
  <c r="H257" i="1" s="1"/>
  <c r="D258" i="1"/>
  <c r="E258" i="1" s="1"/>
  <c r="F258" i="1" s="1"/>
  <c r="G258" i="1"/>
  <c r="H258" i="1" s="1"/>
  <c r="I258" i="1" s="1"/>
  <c r="D259" i="1"/>
  <c r="E259" i="1" s="1"/>
  <c r="F259" i="1" s="1"/>
  <c r="G259" i="1"/>
  <c r="H259" i="1" s="1"/>
  <c r="D260" i="1"/>
  <c r="E260" i="1" s="1"/>
  <c r="F260" i="1" s="1"/>
  <c r="G260" i="1"/>
  <c r="H260" i="1" s="1"/>
  <c r="D261" i="1"/>
  <c r="E261" i="1" s="1"/>
  <c r="F261" i="1" s="1"/>
  <c r="G261" i="1"/>
  <c r="H261" i="1" s="1"/>
  <c r="I261" i="1" s="1"/>
  <c r="D262" i="1"/>
  <c r="E262" i="1" s="1"/>
  <c r="F262" i="1" s="1"/>
  <c r="G262" i="1"/>
  <c r="H262" i="1"/>
  <c r="I262" i="1" s="1"/>
  <c r="D263" i="1"/>
  <c r="E263" i="1" s="1"/>
  <c r="F263" i="1" s="1"/>
  <c r="G263" i="1"/>
  <c r="H263" i="1" s="1"/>
  <c r="D264" i="1"/>
  <c r="E264" i="1" s="1"/>
  <c r="F264" i="1" s="1"/>
  <c r="G264" i="1"/>
  <c r="H264" i="1" s="1"/>
  <c r="I264" i="1" s="1"/>
  <c r="D265" i="1"/>
  <c r="E265" i="1" s="1"/>
  <c r="F265" i="1" s="1"/>
  <c r="G265" i="1"/>
  <c r="H265" i="1"/>
  <c r="I265" i="1" s="1"/>
  <c r="D266" i="1"/>
  <c r="E266" i="1" s="1"/>
  <c r="F266" i="1" s="1"/>
  <c r="G266" i="1"/>
  <c r="H266" i="1" s="1"/>
  <c r="D267" i="1"/>
  <c r="E267" i="1" s="1"/>
  <c r="F267" i="1" s="1"/>
  <c r="G267" i="1"/>
  <c r="H267" i="1" s="1"/>
  <c r="D268" i="1"/>
  <c r="E268" i="1" s="1"/>
  <c r="F268" i="1" s="1"/>
  <c r="G268" i="1"/>
  <c r="H268" i="1" s="1"/>
  <c r="I268" i="1" s="1"/>
  <c r="D269" i="1"/>
  <c r="E269" i="1" s="1"/>
  <c r="F269" i="1" s="1"/>
  <c r="G269" i="1"/>
  <c r="H269" i="1" s="1"/>
  <c r="D270" i="1"/>
  <c r="E270" i="1" s="1"/>
  <c r="F270" i="1" s="1"/>
  <c r="G270" i="1"/>
  <c r="H270" i="1" s="1"/>
  <c r="D271" i="1"/>
  <c r="E271" i="1" s="1"/>
  <c r="F271" i="1" s="1"/>
  <c r="G271" i="1"/>
  <c r="H271" i="1" s="1"/>
  <c r="I271" i="1" s="1"/>
  <c r="D116" i="1"/>
  <c r="E116" i="1" s="1"/>
  <c r="G116" i="1"/>
  <c r="H116" i="1" s="1"/>
  <c r="I116" i="1" s="1"/>
  <c r="D117" i="1"/>
  <c r="E117" i="1" s="1"/>
  <c r="F117" i="1" s="1"/>
  <c r="G117" i="1"/>
  <c r="H117" i="1" s="1"/>
  <c r="D118" i="1"/>
  <c r="E118" i="1" s="1"/>
  <c r="F118" i="1" s="1"/>
  <c r="G118" i="1"/>
  <c r="H118" i="1" s="1"/>
  <c r="D119" i="1"/>
  <c r="E119" i="1" s="1"/>
  <c r="F119" i="1" s="1"/>
  <c r="G119" i="1"/>
  <c r="H119" i="1" s="1"/>
  <c r="I119" i="1" s="1"/>
  <c r="D120" i="1"/>
  <c r="E120" i="1" s="1"/>
  <c r="F120" i="1" s="1"/>
  <c r="G120" i="1"/>
  <c r="H120" i="1" s="1"/>
  <c r="D121" i="1"/>
  <c r="E121" i="1" s="1"/>
  <c r="F121" i="1" s="1"/>
  <c r="G121" i="1"/>
  <c r="H121" i="1" s="1"/>
  <c r="I121" i="1" s="1"/>
  <c r="D122" i="1"/>
  <c r="E122" i="1" s="1"/>
  <c r="F122" i="1" s="1"/>
  <c r="G122" i="1"/>
  <c r="H122" i="1" s="1"/>
  <c r="D123" i="1"/>
  <c r="E123" i="1" s="1"/>
  <c r="F123" i="1" s="1"/>
  <c r="G123" i="1"/>
  <c r="H123" i="1" s="1"/>
  <c r="D124" i="1"/>
  <c r="E124" i="1" s="1"/>
  <c r="F124" i="1" s="1"/>
  <c r="G124" i="1"/>
  <c r="H124" i="1" s="1"/>
  <c r="I124" i="1" s="1"/>
  <c r="D125" i="1"/>
  <c r="E125" i="1" s="1"/>
  <c r="F125" i="1" s="1"/>
  <c r="G125" i="1"/>
  <c r="H125" i="1" s="1"/>
  <c r="D126" i="1"/>
  <c r="E126" i="1" s="1"/>
  <c r="F126" i="1" s="1"/>
  <c r="G126" i="1"/>
  <c r="H126" i="1" s="1"/>
  <c r="D127" i="1"/>
  <c r="E127" i="1" s="1"/>
  <c r="F127" i="1" s="1"/>
  <c r="G127" i="1"/>
  <c r="H127" i="1" s="1"/>
  <c r="I127" i="1" s="1"/>
  <c r="D128" i="1"/>
  <c r="E128" i="1" s="1"/>
  <c r="F128" i="1" s="1"/>
  <c r="G128" i="1"/>
  <c r="H128" i="1"/>
  <c r="I128" i="1" s="1"/>
  <c r="D129" i="1"/>
  <c r="E129" i="1" s="1"/>
  <c r="F129" i="1" s="1"/>
  <c r="G129" i="1"/>
  <c r="H129" i="1" s="1"/>
  <c r="D130" i="1"/>
  <c r="E130" i="1" s="1"/>
  <c r="F130" i="1" s="1"/>
  <c r="G130" i="1"/>
  <c r="H130" i="1" s="1"/>
  <c r="I130" i="1" s="1"/>
  <c r="D131" i="1"/>
  <c r="E131" i="1" s="1"/>
  <c r="F131" i="1" s="1"/>
  <c r="G131" i="1"/>
  <c r="H131" i="1"/>
  <c r="D132" i="1"/>
  <c r="E132" i="1" s="1"/>
  <c r="F132" i="1" s="1"/>
  <c r="G132" i="1"/>
  <c r="H132" i="1" s="1"/>
  <c r="D133" i="1"/>
  <c r="E133" i="1" s="1"/>
  <c r="F133" i="1" s="1"/>
  <c r="G133" i="1"/>
  <c r="H133" i="1" s="1"/>
  <c r="I133" i="1" s="1"/>
  <c r="D134" i="1"/>
  <c r="E134" i="1" s="1"/>
  <c r="F134" i="1" s="1"/>
  <c r="G134" i="1"/>
  <c r="H134" i="1" s="1"/>
  <c r="D135" i="1"/>
  <c r="E135" i="1" s="1"/>
  <c r="F135" i="1" s="1"/>
  <c r="G135" i="1"/>
  <c r="D136" i="1"/>
  <c r="E136" i="1" s="1"/>
  <c r="F136" i="1" s="1"/>
  <c r="G136" i="1"/>
  <c r="H136" i="1" s="1"/>
  <c r="I136" i="1" s="1"/>
  <c r="D137" i="1"/>
  <c r="E137" i="1" s="1"/>
  <c r="F137" i="1" s="1"/>
  <c r="G137" i="1"/>
  <c r="H137" i="1" s="1"/>
  <c r="K137" i="1" s="1"/>
  <c r="D138" i="1"/>
  <c r="E138" i="1" s="1"/>
  <c r="F138" i="1" s="1"/>
  <c r="G138" i="1"/>
  <c r="H138" i="1" s="1"/>
  <c r="O17" i="1"/>
  <c r="P17" i="1" s="1"/>
  <c r="Q17" i="1" s="1"/>
  <c r="R17" i="1"/>
  <c r="S17" i="1" s="1"/>
  <c r="T17" i="1" s="1"/>
  <c r="O18" i="1"/>
  <c r="P18" i="1" s="1"/>
  <c r="R18" i="1"/>
  <c r="S18" i="1" s="1"/>
  <c r="O19" i="1"/>
  <c r="P19" i="1" s="1"/>
  <c r="Q19" i="1" s="1"/>
  <c r="R19" i="1"/>
  <c r="S19" i="1" s="1"/>
  <c r="T19" i="1" s="1"/>
  <c r="O20" i="1"/>
  <c r="P20" i="1" s="1"/>
  <c r="Q20" i="1" s="1"/>
  <c r="R20" i="1"/>
  <c r="S20" i="1" s="1"/>
  <c r="T20" i="1" s="1"/>
  <c r="O21" i="1"/>
  <c r="P21" i="1" s="1"/>
  <c r="Q21" i="1" s="1"/>
  <c r="R21" i="1"/>
  <c r="S21" i="1" s="1"/>
  <c r="T21" i="1" s="1"/>
  <c r="O22" i="1"/>
  <c r="P22" i="1" s="1"/>
  <c r="Q22" i="1" s="1"/>
  <c r="R22" i="1"/>
  <c r="S22" i="1" s="1"/>
  <c r="T22" i="1" s="1"/>
  <c r="O23" i="1"/>
  <c r="P23" i="1" s="1"/>
  <c r="Q23" i="1" s="1"/>
  <c r="R23" i="1"/>
  <c r="S23" i="1" s="1"/>
  <c r="T23" i="1" s="1"/>
  <c r="O24" i="1"/>
  <c r="P24" i="1" s="1"/>
  <c r="Q24" i="1" s="1"/>
  <c r="R24" i="1"/>
  <c r="S24" i="1" s="1"/>
  <c r="T24" i="1" s="1"/>
  <c r="O25" i="1"/>
  <c r="P25" i="1" s="1"/>
  <c r="Q25" i="1" s="1"/>
  <c r="R25" i="1"/>
  <c r="S25" i="1" s="1"/>
  <c r="T25" i="1" s="1"/>
  <c r="O26" i="1"/>
  <c r="P26" i="1" s="1"/>
  <c r="Q26" i="1" s="1"/>
  <c r="R26" i="1"/>
  <c r="S26" i="1" s="1"/>
  <c r="T26" i="1" s="1"/>
  <c r="O27" i="1"/>
  <c r="P27" i="1" s="1"/>
  <c r="Q27" i="1" s="1"/>
  <c r="R27" i="1"/>
  <c r="S27" i="1" s="1"/>
  <c r="T27" i="1" s="1"/>
  <c r="O28" i="1"/>
  <c r="P28" i="1" s="1"/>
  <c r="Q28" i="1" s="1"/>
  <c r="R28" i="1"/>
  <c r="S28" i="1" s="1"/>
  <c r="T28" i="1" s="1"/>
  <c r="O29" i="1"/>
  <c r="P29" i="1" s="1"/>
  <c r="Q29" i="1" s="1"/>
  <c r="R29" i="1"/>
  <c r="S29" i="1" s="1"/>
  <c r="T29" i="1" s="1"/>
  <c r="O30" i="1"/>
  <c r="P30" i="1" s="1"/>
  <c r="Q30" i="1" s="1"/>
  <c r="R30" i="1"/>
  <c r="S30" i="1" s="1"/>
  <c r="T30" i="1" s="1"/>
  <c r="D110" i="1"/>
  <c r="E110" i="1" s="1"/>
  <c r="F110" i="1" s="1"/>
  <c r="G110" i="1"/>
  <c r="H110" i="1" s="1"/>
  <c r="I110" i="1" s="1"/>
  <c r="D111" i="1"/>
  <c r="E111" i="1" s="1"/>
  <c r="F111" i="1" s="1"/>
  <c r="G111" i="1"/>
  <c r="H111" i="1" s="1"/>
  <c r="D112" i="1"/>
  <c r="E112" i="1" s="1"/>
  <c r="F112" i="1" s="1"/>
  <c r="G112" i="1"/>
  <c r="H112" i="1" s="1"/>
  <c r="D113" i="1"/>
  <c r="G113" i="1"/>
  <c r="H113" i="1" s="1"/>
  <c r="I113" i="1" s="1"/>
  <c r="D114" i="1"/>
  <c r="E114" i="1" s="1"/>
  <c r="F114" i="1" s="1"/>
  <c r="G114" i="1"/>
  <c r="H114" i="1" s="1"/>
  <c r="D115" i="1"/>
  <c r="E115" i="1" s="1"/>
  <c r="F115" i="1" s="1"/>
  <c r="G115" i="1"/>
  <c r="H115" i="1" s="1"/>
  <c r="D87" i="1"/>
  <c r="E87" i="1" s="1"/>
  <c r="F87" i="1" s="1"/>
  <c r="G87" i="1"/>
  <c r="H87" i="1" s="1"/>
  <c r="I87" i="1" s="1"/>
  <c r="D88" i="1"/>
  <c r="E88" i="1" s="1"/>
  <c r="F88" i="1" s="1"/>
  <c r="G88" i="1"/>
  <c r="H88" i="1" s="1"/>
  <c r="E89" i="1"/>
  <c r="F89" i="1" s="1"/>
  <c r="G89" i="1"/>
  <c r="G90" i="1"/>
  <c r="I90" i="1" s="1"/>
  <c r="D91" i="1"/>
  <c r="E91" i="1" s="1"/>
  <c r="F91" i="1" s="1"/>
  <c r="G91" i="1"/>
  <c r="H91" i="1" s="1"/>
  <c r="D92" i="1"/>
  <c r="E92" i="1" s="1"/>
  <c r="F92" i="1" s="1"/>
  <c r="G92" i="1"/>
  <c r="H92" i="1" s="1"/>
  <c r="D93" i="1"/>
  <c r="E93" i="1" s="1"/>
  <c r="F93" i="1" s="1"/>
  <c r="G93" i="1"/>
  <c r="H93" i="1" s="1"/>
  <c r="I93" i="1" s="1"/>
  <c r="D94" i="1"/>
  <c r="E94" i="1" s="1"/>
  <c r="F94" i="1" s="1"/>
  <c r="G94" i="1"/>
  <c r="H94" i="1" s="1"/>
  <c r="D95" i="1"/>
  <c r="E95" i="1" s="1"/>
  <c r="F95" i="1" s="1"/>
  <c r="G95" i="1"/>
  <c r="H95" i="1" s="1"/>
  <c r="D96" i="1"/>
  <c r="E96" i="1" s="1"/>
  <c r="F96" i="1" s="1"/>
  <c r="G96" i="1"/>
  <c r="H96" i="1" s="1"/>
  <c r="I96" i="1" s="1"/>
  <c r="D97" i="1"/>
  <c r="E97" i="1" s="1"/>
  <c r="F97" i="1" s="1"/>
  <c r="G97" i="1"/>
  <c r="H97" i="1" s="1"/>
  <c r="D98" i="1"/>
  <c r="E98" i="1" s="1"/>
  <c r="F98" i="1" s="1"/>
  <c r="G98" i="1"/>
  <c r="H98" i="1" s="1"/>
  <c r="D99" i="1"/>
  <c r="E99" i="1" s="1"/>
  <c r="F99" i="1" s="1"/>
  <c r="G99" i="1"/>
  <c r="H99" i="1" s="1"/>
  <c r="I99" i="1" s="1"/>
  <c r="D100" i="1"/>
  <c r="E100" i="1" s="1"/>
  <c r="F100" i="1" s="1"/>
  <c r="G100" i="1"/>
  <c r="H100" i="1" s="1"/>
  <c r="D101" i="1"/>
  <c r="E101" i="1" s="1"/>
  <c r="F101" i="1" s="1"/>
  <c r="G101" i="1"/>
  <c r="H101" i="1" s="1"/>
  <c r="D103" i="1"/>
  <c r="E103" i="1" s="1"/>
  <c r="F103" i="1" s="1"/>
  <c r="G103" i="1"/>
  <c r="H103" i="1" s="1"/>
  <c r="I103" i="1" s="1"/>
  <c r="D104" i="1"/>
  <c r="E104" i="1" s="1"/>
  <c r="F104" i="1" s="1"/>
  <c r="G104" i="1"/>
  <c r="H104" i="1" s="1"/>
  <c r="D105" i="1"/>
  <c r="E105" i="1" s="1"/>
  <c r="F105" i="1" s="1"/>
  <c r="G105" i="1"/>
  <c r="H105" i="1" s="1"/>
  <c r="D106" i="1"/>
  <c r="E106" i="1" s="1"/>
  <c r="F106" i="1" s="1"/>
  <c r="G106" i="1"/>
  <c r="H106" i="1" s="1"/>
  <c r="I106" i="1" s="1"/>
  <c r="D107" i="1"/>
  <c r="E107" i="1" s="1"/>
  <c r="F107" i="1" s="1"/>
  <c r="G107" i="1"/>
  <c r="H107" i="1" s="1"/>
  <c r="D108" i="1"/>
  <c r="E108" i="1" s="1"/>
  <c r="F108" i="1" s="1"/>
  <c r="G108" i="1"/>
  <c r="H108" i="1" s="1"/>
  <c r="D109" i="1"/>
  <c r="E109" i="1" s="1"/>
  <c r="F109" i="1" s="1"/>
  <c r="G109" i="1"/>
  <c r="H109" i="1" s="1"/>
  <c r="I109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D83" i="1"/>
  <c r="E83" i="1" s="1"/>
  <c r="D84" i="1"/>
  <c r="D85" i="1"/>
  <c r="E85" i="1" s="1"/>
  <c r="D86" i="1"/>
  <c r="E86" i="1" s="1"/>
  <c r="E84" i="1"/>
  <c r="D82" i="1"/>
  <c r="E82" i="1" s="1"/>
  <c r="F82" i="1" s="1"/>
  <c r="D12" i="3"/>
  <c r="E12" i="3" s="1"/>
  <c r="F12" i="3" s="1"/>
  <c r="D13" i="3"/>
  <c r="D14" i="3"/>
  <c r="E14" i="3" s="1"/>
  <c r="F14" i="3" s="1"/>
  <c r="D15" i="3"/>
  <c r="E15" i="3" s="1"/>
  <c r="F15" i="3" s="1"/>
  <c r="D16" i="3"/>
  <c r="E16" i="3" s="1"/>
  <c r="F16" i="3" s="1"/>
  <c r="D11" i="3"/>
  <c r="E11" i="3" s="1"/>
  <c r="F11" i="3" s="1"/>
  <c r="G67" i="1"/>
  <c r="H67" i="1" s="1"/>
  <c r="G68" i="1"/>
  <c r="H68" i="1" s="1"/>
  <c r="G69" i="1"/>
  <c r="H69" i="1" s="1"/>
  <c r="I69" i="1" s="1"/>
  <c r="G70" i="1"/>
  <c r="H70" i="1" s="1"/>
  <c r="G71" i="1"/>
  <c r="H71" i="1" s="1"/>
  <c r="I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I79" i="1" s="1"/>
  <c r="G80" i="1"/>
  <c r="H80" i="1" s="1"/>
  <c r="G81" i="1"/>
  <c r="H81" i="1" s="1"/>
  <c r="I81" i="1" s="1"/>
  <c r="D69" i="1"/>
  <c r="E69" i="1" s="1"/>
  <c r="D70" i="1"/>
  <c r="E70" i="1" s="1"/>
  <c r="F70" i="1" s="1"/>
  <c r="D71" i="1"/>
  <c r="E71" i="1" s="1"/>
  <c r="F71" i="1" s="1"/>
  <c r="D72" i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D80" i="1"/>
  <c r="E80" i="1" s="1"/>
  <c r="F80" i="1" s="1"/>
  <c r="D81" i="1"/>
  <c r="E81" i="1" s="1"/>
  <c r="F81" i="1" s="1"/>
  <c r="E72" i="1"/>
  <c r="F72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7" i="3"/>
  <c r="F7" i="3" s="1"/>
  <c r="D8" i="3"/>
  <c r="E8" i="3" s="1"/>
  <c r="F8" i="3" s="1"/>
  <c r="D9" i="3"/>
  <c r="E9" i="3" s="1"/>
  <c r="F9" i="3" s="1"/>
  <c r="D10" i="3"/>
  <c r="E10" i="3" s="1"/>
  <c r="F10" i="3" s="1"/>
  <c r="D6" i="3"/>
  <c r="C35" i="2"/>
  <c r="D35" i="2" s="1"/>
  <c r="E35" i="2" s="1"/>
  <c r="F35" i="2"/>
  <c r="G35" i="2" s="1"/>
  <c r="H35" i="2" s="1"/>
  <c r="F32" i="2"/>
  <c r="G32" i="2" s="1"/>
  <c r="H32" i="2" s="1"/>
  <c r="F33" i="2"/>
  <c r="G33" i="2" s="1"/>
  <c r="H33" i="2" s="1"/>
  <c r="F34" i="2"/>
  <c r="G34" i="2" s="1"/>
  <c r="H34" i="2" s="1"/>
  <c r="C32" i="2"/>
  <c r="D32" i="2" s="1"/>
  <c r="E32" i="2" s="1"/>
  <c r="C33" i="2"/>
  <c r="D33" i="2" s="1"/>
  <c r="E33" i="2" s="1"/>
  <c r="C34" i="2"/>
  <c r="D34" i="2" s="1"/>
  <c r="E34" i="2" s="1"/>
  <c r="F31" i="2"/>
  <c r="G31" i="2" s="1"/>
  <c r="H31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C19" i="2"/>
  <c r="D19" i="2" s="1"/>
  <c r="E19" i="2" s="1"/>
  <c r="C20" i="2"/>
  <c r="D20" i="2" s="1"/>
  <c r="E20" i="2" s="1"/>
  <c r="H10" i="2"/>
  <c r="E10" i="2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F4" i="2"/>
  <c r="G4" i="2" s="1"/>
  <c r="C4" i="2"/>
  <c r="D4" i="2" s="1"/>
  <c r="R5" i="1"/>
  <c r="S5" i="1" s="1"/>
  <c r="T5" i="1" s="1"/>
  <c r="R6" i="1"/>
  <c r="S6" i="1" s="1"/>
  <c r="T6" i="1" s="1"/>
  <c r="R7" i="1"/>
  <c r="S7" i="1" s="1"/>
  <c r="T7" i="1" s="1"/>
  <c r="R8" i="1"/>
  <c r="S8" i="1" s="1"/>
  <c r="T8" i="1" s="1"/>
  <c r="R9" i="1"/>
  <c r="S9" i="1" s="1"/>
  <c r="T9" i="1" s="1"/>
  <c r="R10" i="1"/>
  <c r="S10" i="1" s="1"/>
  <c r="T10" i="1" s="1"/>
  <c r="R11" i="1"/>
  <c r="S11" i="1" s="1"/>
  <c r="T11" i="1" s="1"/>
  <c r="R12" i="1"/>
  <c r="S12" i="1" s="1"/>
  <c r="T12" i="1" s="1"/>
  <c r="R13" i="1"/>
  <c r="S13" i="1" s="1"/>
  <c r="T13" i="1" s="1"/>
  <c r="R14" i="1"/>
  <c r="S14" i="1" s="1"/>
  <c r="T14" i="1" s="1"/>
  <c r="R15" i="1"/>
  <c r="S15" i="1" s="1"/>
  <c r="T15" i="1" s="1"/>
  <c r="R16" i="1"/>
  <c r="S16" i="1" s="1"/>
  <c r="T16" i="1" s="1"/>
  <c r="R4" i="1"/>
  <c r="S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Q8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4" i="1"/>
  <c r="P4" i="1" s="1"/>
  <c r="G44" i="1"/>
  <c r="H44" i="1" s="1"/>
  <c r="I44" i="1" s="1"/>
  <c r="G45" i="1"/>
  <c r="H45" i="1" s="1"/>
  <c r="I45" i="1" s="1"/>
  <c r="G46" i="1"/>
  <c r="H46" i="1" s="1"/>
  <c r="G47" i="1"/>
  <c r="H47" i="1" s="1"/>
  <c r="I47" i="1" s="1"/>
  <c r="G48" i="1"/>
  <c r="H48" i="1" s="1"/>
  <c r="I48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D48" i="1"/>
  <c r="E48" i="1" s="1"/>
  <c r="F48" i="1" s="1"/>
  <c r="D49" i="1"/>
  <c r="E49" i="1" s="1"/>
  <c r="D50" i="1"/>
  <c r="E50" i="1" s="1"/>
  <c r="F50" i="1" s="1"/>
  <c r="D51" i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E51" i="1"/>
  <c r="F51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I62" i="1" s="1"/>
  <c r="G63" i="1"/>
  <c r="H63" i="1" s="1"/>
  <c r="G64" i="1"/>
  <c r="H64" i="1" s="1"/>
  <c r="G65" i="1"/>
  <c r="H65" i="1" s="1"/>
  <c r="I65" i="1" s="1"/>
  <c r="G66" i="1"/>
  <c r="H66" i="1" s="1"/>
  <c r="D42" i="1"/>
  <c r="E42" i="1" s="1"/>
  <c r="F42" i="1" s="1"/>
  <c r="D43" i="1"/>
  <c r="E43" i="1" s="1"/>
  <c r="F43" i="1" s="1"/>
  <c r="G32" i="1"/>
  <c r="H32" i="1" s="1"/>
  <c r="I32" i="1" s="1"/>
  <c r="G33" i="1"/>
  <c r="H33" i="1" s="1"/>
  <c r="I33" i="1" s="1"/>
  <c r="G34" i="1"/>
  <c r="H34" i="1" s="1"/>
  <c r="G35" i="1"/>
  <c r="H35" i="1" s="1"/>
  <c r="I35" i="1" s="1"/>
  <c r="G36" i="1"/>
  <c r="H36" i="1" s="1"/>
  <c r="I36" i="1" s="1"/>
  <c r="G37" i="1"/>
  <c r="H37" i="1" s="1"/>
  <c r="G39" i="1"/>
  <c r="H39" i="1" s="1"/>
  <c r="G40" i="1"/>
  <c r="H40" i="1" s="1"/>
  <c r="G41" i="1"/>
  <c r="H41" i="1" s="1"/>
  <c r="G42" i="1"/>
  <c r="H42" i="1" s="1"/>
  <c r="G43" i="1"/>
  <c r="H43" i="1" s="1"/>
  <c r="D33" i="1"/>
  <c r="D34" i="1"/>
  <c r="E34" i="1" s="1"/>
  <c r="F34" i="1" s="1"/>
  <c r="D35" i="1"/>
  <c r="D36" i="1"/>
  <c r="E36" i="1" s="1"/>
  <c r="F36" i="1" s="1"/>
  <c r="D37" i="1"/>
  <c r="E37" i="1" s="1"/>
  <c r="F37" i="1" s="1"/>
  <c r="D39" i="1"/>
  <c r="E39" i="1" s="1"/>
  <c r="F39" i="1" s="1"/>
  <c r="D40" i="1"/>
  <c r="D41" i="1"/>
  <c r="E33" i="1"/>
  <c r="F33" i="1" s="1"/>
  <c r="E35" i="1"/>
  <c r="F35" i="1" s="1"/>
  <c r="E40" i="1"/>
  <c r="F40" i="1" s="1"/>
  <c r="E41" i="1"/>
  <c r="F41" i="1" s="1"/>
  <c r="D26" i="1"/>
  <c r="E26" i="1" s="1"/>
  <c r="F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F32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D24" i="1"/>
  <c r="E24" i="1" s="1"/>
  <c r="F24" i="1" s="1"/>
  <c r="D25" i="1"/>
  <c r="E25" i="1" s="1"/>
  <c r="F25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G21" i="1"/>
  <c r="H21" i="1" s="1"/>
  <c r="G22" i="1"/>
  <c r="H22" i="1" s="1"/>
  <c r="I22" i="1" s="1"/>
  <c r="G23" i="1"/>
  <c r="H23" i="1" s="1"/>
  <c r="I23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5" i="1"/>
  <c r="H5" i="1" s="1"/>
  <c r="I5" i="1" s="1"/>
  <c r="G6" i="1"/>
  <c r="H6" i="1" s="1"/>
  <c r="G7" i="1"/>
  <c r="H7" i="1" s="1"/>
  <c r="I7" i="1" s="1"/>
  <c r="G8" i="1"/>
  <c r="H8" i="1" s="1"/>
  <c r="I8" i="1" s="1"/>
  <c r="D6" i="1"/>
  <c r="E6" i="1" s="1"/>
  <c r="D7" i="1"/>
  <c r="E7" i="1" s="1"/>
  <c r="F7" i="1" s="1"/>
  <c r="D8" i="1"/>
  <c r="E8" i="1" s="1"/>
  <c r="F8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5" i="1"/>
  <c r="E5" i="1" s="1"/>
  <c r="F5" i="1" s="1"/>
  <c r="D4" i="1"/>
  <c r="F4" i="1" s="1"/>
  <c r="G4" i="1"/>
  <c r="I4" i="1" s="1"/>
  <c r="K218" i="1" l="1"/>
  <c r="F30" i="1"/>
  <c r="J30" i="1" s="1"/>
  <c r="K30" i="1"/>
  <c r="J219" i="1"/>
  <c r="F28" i="1"/>
  <c r="J28" i="1" s="1"/>
  <c r="K28" i="1"/>
  <c r="F29" i="1"/>
  <c r="J29" i="1" s="1"/>
  <c r="K29" i="1"/>
  <c r="J255" i="1"/>
  <c r="J237" i="1"/>
  <c r="F31" i="1"/>
  <c r="J31" i="1" s="1"/>
  <c r="K31" i="1"/>
  <c r="K166" i="1"/>
  <c r="J211" i="1"/>
  <c r="I10" i="2"/>
  <c r="K263" i="1"/>
  <c r="U26" i="1"/>
  <c r="K233" i="1"/>
  <c r="J228" i="1"/>
  <c r="J202" i="1"/>
  <c r="J178" i="1"/>
  <c r="I11" i="2"/>
  <c r="K172" i="1"/>
  <c r="K4" i="1"/>
  <c r="K6" i="1"/>
  <c r="K5" i="1"/>
  <c r="I13" i="2"/>
  <c r="U20" i="1"/>
  <c r="I223" i="1"/>
  <c r="J223" i="1" s="1"/>
  <c r="K223" i="1"/>
  <c r="I199" i="1"/>
  <c r="J199" i="1" s="1"/>
  <c r="K199" i="1"/>
  <c r="I189" i="1"/>
  <c r="J189" i="1" s="1"/>
  <c r="K189" i="1"/>
  <c r="I156" i="1"/>
  <c r="J156" i="1" s="1"/>
  <c r="K156" i="1"/>
  <c r="I213" i="1"/>
  <c r="J213" i="1" s="1"/>
  <c r="K213" i="1"/>
  <c r="K190" i="1"/>
  <c r="I190" i="1"/>
  <c r="J190" i="1" s="1"/>
  <c r="K157" i="1"/>
  <c r="I157" i="1"/>
  <c r="J157" i="1" s="1"/>
  <c r="I250" i="1"/>
  <c r="J250" i="1" s="1"/>
  <c r="K250" i="1"/>
  <c r="I241" i="1"/>
  <c r="J241" i="1" s="1"/>
  <c r="K241" i="1"/>
  <c r="K214" i="1"/>
  <c r="I214" i="1"/>
  <c r="J214" i="1" s="1"/>
  <c r="K184" i="1"/>
  <c r="I184" i="1"/>
  <c r="J184" i="1" s="1"/>
  <c r="K148" i="1"/>
  <c r="I148" i="1"/>
  <c r="J148" i="1" s="1"/>
  <c r="I18" i="2"/>
  <c r="I15" i="2"/>
  <c r="I6" i="2"/>
  <c r="K79" i="1"/>
  <c r="K262" i="1"/>
  <c r="K257" i="1"/>
  <c r="K251" i="1"/>
  <c r="K242" i="1"/>
  <c r="K232" i="1"/>
  <c r="K227" i="1"/>
  <c r="J216" i="1"/>
  <c r="I172" i="1"/>
  <c r="J172" i="1" s="1"/>
  <c r="I166" i="1"/>
  <c r="J166" i="1" s="1"/>
  <c r="K165" i="1"/>
  <c r="I14" i="2"/>
  <c r="I19" i="2"/>
  <c r="K134" i="1"/>
  <c r="K131" i="1"/>
  <c r="K66" i="1"/>
  <c r="K266" i="1"/>
  <c r="J261" i="1"/>
  <c r="K254" i="1"/>
  <c r="J246" i="1"/>
  <c r="K236" i="1"/>
  <c r="K224" i="1"/>
  <c r="K63" i="1"/>
  <c r="I137" i="1"/>
  <c r="J137" i="1" s="1"/>
  <c r="K136" i="1"/>
  <c r="K122" i="1"/>
  <c r="J144" i="1"/>
  <c r="J145" i="1"/>
  <c r="K75" i="1"/>
  <c r="K147" i="1"/>
  <c r="T18" i="1"/>
  <c r="T4" i="1"/>
  <c r="E4" i="2"/>
  <c r="D37" i="2"/>
  <c r="Q18" i="1"/>
  <c r="Q4" i="1"/>
  <c r="I16" i="2"/>
  <c r="I12" i="2"/>
  <c r="F6" i="1"/>
  <c r="I63" i="1"/>
  <c r="J63" i="1" s="1"/>
  <c r="I5" i="2"/>
  <c r="F6" i="3"/>
  <c r="E13" i="3"/>
  <c r="F13" i="3" s="1"/>
  <c r="U17" i="1"/>
  <c r="I118" i="1"/>
  <c r="J118" i="1" s="1"/>
  <c r="K118" i="1"/>
  <c r="I253" i="1"/>
  <c r="J253" i="1" s="1"/>
  <c r="K253" i="1"/>
  <c r="I31" i="2"/>
  <c r="I32" i="2"/>
  <c r="K68" i="1"/>
  <c r="I68" i="1"/>
  <c r="U29" i="1"/>
  <c r="U23" i="1"/>
  <c r="I6" i="1"/>
  <c r="J6" i="1" s="1"/>
  <c r="H4" i="2"/>
  <c r="G37" i="2"/>
  <c r="I20" i="2"/>
  <c r="K125" i="1"/>
  <c r="I125" i="1"/>
  <c r="J125" i="1" s="1"/>
  <c r="I259" i="1"/>
  <c r="J259" i="1" s="1"/>
  <c r="K259" i="1"/>
  <c r="I34" i="2"/>
  <c r="I33" i="2"/>
  <c r="K86" i="1"/>
  <c r="K83" i="1"/>
  <c r="K103" i="1"/>
  <c r="K99" i="1"/>
  <c r="K96" i="1"/>
  <c r="K93" i="1"/>
  <c r="H135" i="1"/>
  <c r="H146" i="1" s="1"/>
  <c r="I134" i="1"/>
  <c r="J134" i="1" s="1"/>
  <c r="I131" i="1"/>
  <c r="J131" i="1" s="1"/>
  <c r="K130" i="1"/>
  <c r="I122" i="1"/>
  <c r="J122" i="1" s="1"/>
  <c r="K119" i="1"/>
  <c r="K271" i="1"/>
  <c r="K268" i="1"/>
  <c r="K265" i="1"/>
  <c r="K260" i="1"/>
  <c r="K256" i="1"/>
  <c r="J252" i="1"/>
  <c r="K245" i="1"/>
  <c r="J235" i="1"/>
  <c r="I220" i="1"/>
  <c r="J220" i="1" s="1"/>
  <c r="K220" i="1"/>
  <c r="J208" i="1"/>
  <c r="I195" i="1"/>
  <c r="J195" i="1" s="1"/>
  <c r="K195" i="1"/>
  <c r="I174" i="1"/>
  <c r="J174" i="1" s="1"/>
  <c r="K174" i="1"/>
  <c r="J163" i="1"/>
  <c r="K160" i="1"/>
  <c r="I160" i="1"/>
  <c r="J160" i="1" s="1"/>
  <c r="I141" i="1"/>
  <c r="J141" i="1" s="1"/>
  <c r="K141" i="1"/>
  <c r="K72" i="1"/>
  <c r="J128" i="1"/>
  <c r="J119" i="1"/>
  <c r="I238" i="1"/>
  <c r="J238" i="1" s="1"/>
  <c r="K238" i="1"/>
  <c r="K196" i="1"/>
  <c r="I196" i="1"/>
  <c r="J196" i="1" s="1"/>
  <c r="I187" i="1"/>
  <c r="J187" i="1" s="1"/>
  <c r="K187" i="1"/>
  <c r="K175" i="1"/>
  <c r="I175" i="1"/>
  <c r="J175" i="1" s="1"/>
  <c r="I150" i="1"/>
  <c r="J150" i="1" s="1"/>
  <c r="K150" i="1"/>
  <c r="I142" i="1"/>
  <c r="J142" i="1" s="1"/>
  <c r="K142" i="1"/>
  <c r="K74" i="1"/>
  <c r="K84" i="1"/>
  <c r="E90" i="1"/>
  <c r="F90" i="1" s="1"/>
  <c r="J90" i="1" s="1"/>
  <c r="J127" i="1"/>
  <c r="J264" i="1"/>
  <c r="J262" i="1"/>
  <c r="K247" i="1"/>
  <c r="I244" i="1"/>
  <c r="J244" i="1" s="1"/>
  <c r="K244" i="1"/>
  <c r="J243" i="1"/>
  <c r="I229" i="1"/>
  <c r="J229" i="1" s="1"/>
  <c r="K229" i="1"/>
  <c r="J205" i="1"/>
  <c r="J181" i="1"/>
  <c r="I159" i="1"/>
  <c r="J159" i="1" s="1"/>
  <c r="K159" i="1"/>
  <c r="J154" i="1"/>
  <c r="K151" i="1"/>
  <c r="I151" i="1"/>
  <c r="J151" i="1" s="1"/>
  <c r="J139" i="1"/>
  <c r="J234" i="1"/>
  <c r="J232" i="1"/>
  <c r="J225" i="1"/>
  <c r="K211" i="1"/>
  <c r="K208" i="1"/>
  <c r="K205" i="1"/>
  <c r="K202" i="1"/>
  <c r="K181" i="1"/>
  <c r="K178" i="1"/>
  <c r="J165" i="1"/>
  <c r="K163" i="1"/>
  <c r="K154" i="1"/>
  <c r="J147" i="1"/>
  <c r="K145" i="1"/>
  <c r="K139" i="1"/>
  <c r="K248" i="1"/>
  <c r="K239" i="1"/>
  <c r="K235" i="1"/>
  <c r="K230" i="1"/>
  <c r="K226" i="1"/>
  <c r="K221" i="1"/>
  <c r="K217" i="1"/>
  <c r="K198" i="1"/>
  <c r="K193" i="1"/>
  <c r="K177" i="1"/>
  <c r="K169" i="1"/>
  <c r="K162" i="1"/>
  <c r="K153" i="1"/>
  <c r="J226" i="1"/>
  <c r="J217" i="1"/>
  <c r="J198" i="1"/>
  <c r="J193" i="1"/>
  <c r="J177" i="1"/>
  <c r="J169" i="1"/>
  <c r="J162" i="1"/>
  <c r="J153" i="1"/>
  <c r="K144" i="1"/>
  <c r="I269" i="1"/>
  <c r="J269" i="1" s="1"/>
  <c r="K269" i="1"/>
  <c r="J271" i="1"/>
  <c r="J268" i="1"/>
  <c r="J265" i="1"/>
  <c r="J258" i="1"/>
  <c r="J256" i="1"/>
  <c r="J249" i="1"/>
  <c r="J247" i="1"/>
  <c r="J240" i="1"/>
  <c r="J231" i="1"/>
  <c r="J222" i="1"/>
  <c r="K270" i="1"/>
  <c r="I270" i="1"/>
  <c r="J270" i="1" s="1"/>
  <c r="K267" i="1"/>
  <c r="I267" i="1"/>
  <c r="J267" i="1" s="1"/>
  <c r="I215" i="1"/>
  <c r="J215" i="1" s="1"/>
  <c r="K215" i="1"/>
  <c r="I194" i="1"/>
  <c r="J194" i="1" s="1"/>
  <c r="K194" i="1"/>
  <c r="I191" i="1"/>
  <c r="J191" i="1" s="1"/>
  <c r="K191" i="1"/>
  <c r="K183" i="1"/>
  <c r="I183" i="1"/>
  <c r="J183" i="1" s="1"/>
  <c r="I173" i="1"/>
  <c r="J173" i="1" s="1"/>
  <c r="K173" i="1"/>
  <c r="I170" i="1"/>
  <c r="J170" i="1" s="1"/>
  <c r="K170" i="1"/>
  <c r="I149" i="1"/>
  <c r="J149" i="1" s="1"/>
  <c r="K149" i="1"/>
  <c r="I212" i="1"/>
  <c r="J212" i="1" s="1"/>
  <c r="K212" i="1"/>
  <c r="I209" i="1"/>
  <c r="J209" i="1" s="1"/>
  <c r="K209" i="1"/>
  <c r="I206" i="1"/>
  <c r="J206" i="1" s="1"/>
  <c r="K206" i="1"/>
  <c r="I203" i="1"/>
  <c r="J203" i="1" s="1"/>
  <c r="K203" i="1"/>
  <c r="K201" i="1"/>
  <c r="I201" i="1"/>
  <c r="J201" i="1" s="1"/>
  <c r="I188" i="1"/>
  <c r="J188" i="1" s="1"/>
  <c r="K188" i="1"/>
  <c r="I182" i="1"/>
  <c r="J182" i="1" s="1"/>
  <c r="K182" i="1"/>
  <c r="I179" i="1"/>
  <c r="J179" i="1" s="1"/>
  <c r="K179" i="1"/>
  <c r="K171" i="1"/>
  <c r="F171" i="1"/>
  <c r="J171" i="1" s="1"/>
  <c r="I164" i="1"/>
  <c r="J164" i="1" s="1"/>
  <c r="K164" i="1"/>
  <c r="I155" i="1"/>
  <c r="J155" i="1" s="1"/>
  <c r="K155" i="1"/>
  <c r="I263" i="1"/>
  <c r="J263" i="1" s="1"/>
  <c r="I260" i="1"/>
  <c r="J260" i="1" s="1"/>
  <c r="I251" i="1"/>
  <c r="J251" i="1" s="1"/>
  <c r="I248" i="1"/>
  <c r="J248" i="1" s="1"/>
  <c r="I242" i="1"/>
  <c r="J242" i="1" s="1"/>
  <c r="I239" i="1"/>
  <c r="J239" i="1" s="1"/>
  <c r="I236" i="1"/>
  <c r="J236" i="1" s="1"/>
  <c r="I233" i="1"/>
  <c r="J233" i="1" s="1"/>
  <c r="I224" i="1"/>
  <c r="J224" i="1" s="1"/>
  <c r="I221" i="1"/>
  <c r="J221" i="1" s="1"/>
  <c r="I218" i="1"/>
  <c r="J218" i="1" s="1"/>
  <c r="K264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0" i="1"/>
  <c r="F210" i="1"/>
  <c r="J210" i="1" s="1"/>
  <c r="K207" i="1"/>
  <c r="F207" i="1"/>
  <c r="J207" i="1" s="1"/>
  <c r="K204" i="1"/>
  <c r="F204" i="1"/>
  <c r="J204" i="1" s="1"/>
  <c r="I200" i="1"/>
  <c r="J200" i="1" s="1"/>
  <c r="K200" i="1"/>
  <c r="I197" i="1"/>
  <c r="J197" i="1" s="1"/>
  <c r="K197" i="1"/>
  <c r="K192" i="1"/>
  <c r="I192" i="1"/>
  <c r="J192" i="1" s="1"/>
  <c r="K186" i="1"/>
  <c r="I186" i="1"/>
  <c r="J186" i="1" s="1"/>
  <c r="K180" i="1"/>
  <c r="F180" i="1"/>
  <c r="J180" i="1" s="1"/>
  <c r="I176" i="1"/>
  <c r="J176" i="1" s="1"/>
  <c r="K176" i="1"/>
  <c r="K168" i="1"/>
  <c r="I168" i="1"/>
  <c r="J168" i="1" s="1"/>
  <c r="I161" i="1"/>
  <c r="J161" i="1" s="1"/>
  <c r="K161" i="1"/>
  <c r="I152" i="1"/>
  <c r="J152" i="1" s="1"/>
  <c r="K152" i="1"/>
  <c r="I143" i="1"/>
  <c r="J143" i="1" s="1"/>
  <c r="K143" i="1"/>
  <c r="I185" i="1"/>
  <c r="J185" i="1" s="1"/>
  <c r="K185" i="1"/>
  <c r="I167" i="1"/>
  <c r="J167" i="1" s="1"/>
  <c r="K167" i="1"/>
  <c r="I158" i="1"/>
  <c r="J158" i="1" s="1"/>
  <c r="K158" i="1"/>
  <c r="I140" i="1"/>
  <c r="J140" i="1" s="1"/>
  <c r="K140" i="1"/>
  <c r="I266" i="1"/>
  <c r="J266" i="1" s="1"/>
  <c r="I257" i="1"/>
  <c r="J257" i="1" s="1"/>
  <c r="I254" i="1"/>
  <c r="J254" i="1" s="1"/>
  <c r="I245" i="1"/>
  <c r="J245" i="1" s="1"/>
  <c r="I230" i="1"/>
  <c r="J230" i="1" s="1"/>
  <c r="I227" i="1"/>
  <c r="J227" i="1" s="1"/>
  <c r="J136" i="1"/>
  <c r="K133" i="1"/>
  <c r="K128" i="1"/>
  <c r="K127" i="1"/>
  <c r="K124" i="1"/>
  <c r="K121" i="1"/>
  <c r="I123" i="1"/>
  <c r="J123" i="1" s="1"/>
  <c r="K123" i="1"/>
  <c r="F116" i="1"/>
  <c r="J116" i="1" s="1"/>
  <c r="K116" i="1"/>
  <c r="I138" i="1"/>
  <c r="J138" i="1" s="1"/>
  <c r="K138" i="1"/>
  <c r="I129" i="1"/>
  <c r="J129" i="1" s="1"/>
  <c r="K129" i="1"/>
  <c r="I120" i="1"/>
  <c r="J120" i="1" s="1"/>
  <c r="K120" i="1"/>
  <c r="J133" i="1"/>
  <c r="J124" i="1"/>
  <c r="I132" i="1"/>
  <c r="J132" i="1" s="1"/>
  <c r="K132" i="1"/>
  <c r="I126" i="1"/>
  <c r="J126" i="1" s="1"/>
  <c r="K126" i="1"/>
  <c r="I117" i="1"/>
  <c r="J117" i="1" s="1"/>
  <c r="K117" i="1"/>
  <c r="J130" i="1"/>
  <c r="J121" i="1"/>
  <c r="E113" i="1"/>
  <c r="F113" i="1" s="1"/>
  <c r="J113" i="1" s="1"/>
  <c r="J81" i="1"/>
  <c r="K80" i="1"/>
  <c r="I80" i="1"/>
  <c r="J80" i="1" s="1"/>
  <c r="K77" i="1"/>
  <c r="I77" i="1"/>
  <c r="J77" i="1" s="1"/>
  <c r="K69" i="1"/>
  <c r="K87" i="1"/>
  <c r="K110" i="1"/>
  <c r="J82" i="1"/>
  <c r="K76" i="1"/>
  <c r="K73" i="1"/>
  <c r="K70" i="1"/>
  <c r="K109" i="1"/>
  <c r="K106" i="1"/>
  <c r="U28" i="1"/>
  <c r="U25" i="1"/>
  <c r="U22" i="1"/>
  <c r="U19" i="1"/>
  <c r="U30" i="1"/>
  <c r="U27" i="1"/>
  <c r="U24" i="1"/>
  <c r="U21" i="1"/>
  <c r="F86" i="1"/>
  <c r="J86" i="1" s="1"/>
  <c r="K85" i="1"/>
  <c r="F85" i="1"/>
  <c r="J85" i="1" s="1"/>
  <c r="F84" i="1"/>
  <c r="J84" i="1" s="1"/>
  <c r="F83" i="1"/>
  <c r="J83" i="1" s="1"/>
  <c r="K115" i="1"/>
  <c r="I115" i="1"/>
  <c r="J115" i="1" s="1"/>
  <c r="K112" i="1"/>
  <c r="I112" i="1"/>
  <c r="J112" i="1" s="1"/>
  <c r="I114" i="1"/>
  <c r="J114" i="1" s="1"/>
  <c r="K114" i="1"/>
  <c r="I111" i="1"/>
  <c r="J111" i="1" s="1"/>
  <c r="K111" i="1"/>
  <c r="J110" i="1"/>
  <c r="K108" i="1"/>
  <c r="I108" i="1"/>
  <c r="J108" i="1" s="1"/>
  <c r="K105" i="1"/>
  <c r="I105" i="1"/>
  <c r="J105" i="1" s="1"/>
  <c r="K101" i="1"/>
  <c r="I101" i="1"/>
  <c r="J101" i="1" s="1"/>
  <c r="K98" i="1"/>
  <c r="I98" i="1"/>
  <c r="J98" i="1" s="1"/>
  <c r="K95" i="1"/>
  <c r="I95" i="1"/>
  <c r="J95" i="1" s="1"/>
  <c r="K92" i="1"/>
  <c r="I92" i="1"/>
  <c r="J92" i="1" s="1"/>
  <c r="K89" i="1"/>
  <c r="I89" i="1"/>
  <c r="J89" i="1" s="1"/>
  <c r="I107" i="1"/>
  <c r="J107" i="1" s="1"/>
  <c r="K107" i="1"/>
  <c r="I104" i="1"/>
  <c r="J104" i="1" s="1"/>
  <c r="K104" i="1"/>
  <c r="I100" i="1"/>
  <c r="J100" i="1" s="1"/>
  <c r="K100" i="1"/>
  <c r="I97" i="1"/>
  <c r="J97" i="1" s="1"/>
  <c r="K97" i="1"/>
  <c r="I94" i="1"/>
  <c r="J94" i="1" s="1"/>
  <c r="K94" i="1"/>
  <c r="I91" i="1"/>
  <c r="J91" i="1" s="1"/>
  <c r="K91" i="1"/>
  <c r="I88" i="1"/>
  <c r="J88" i="1" s="1"/>
  <c r="K88" i="1"/>
  <c r="J109" i="1"/>
  <c r="J106" i="1"/>
  <c r="J103" i="1"/>
  <c r="J99" i="1"/>
  <c r="J96" i="1"/>
  <c r="J93" i="1"/>
  <c r="J87" i="1"/>
  <c r="K82" i="1"/>
  <c r="K81" i="1"/>
  <c r="F79" i="1"/>
  <c r="J79" i="1" s="1"/>
  <c r="K78" i="1"/>
  <c r="I78" i="1"/>
  <c r="J78" i="1" s="1"/>
  <c r="I76" i="1"/>
  <c r="J76" i="1" s="1"/>
  <c r="I75" i="1"/>
  <c r="J75" i="1" s="1"/>
  <c r="I74" i="1"/>
  <c r="J74" i="1" s="1"/>
  <c r="I73" i="1"/>
  <c r="J73" i="1" s="1"/>
  <c r="I72" i="1"/>
  <c r="J72" i="1" s="1"/>
  <c r="K71" i="1"/>
  <c r="J71" i="1"/>
  <c r="I70" i="1"/>
  <c r="J70" i="1" s="1"/>
  <c r="F69" i="1"/>
  <c r="J69" i="1" s="1"/>
  <c r="J68" i="1"/>
  <c r="K67" i="1"/>
  <c r="I67" i="1"/>
  <c r="J67" i="1" s="1"/>
  <c r="I66" i="1"/>
  <c r="J66" i="1" s="1"/>
  <c r="K64" i="1"/>
  <c r="J65" i="1"/>
  <c r="K65" i="1"/>
  <c r="I64" i="1"/>
  <c r="J64" i="1" s="1"/>
  <c r="J62" i="1"/>
  <c r="K62" i="1"/>
  <c r="I35" i="2"/>
  <c r="I30" i="2"/>
  <c r="I29" i="2"/>
  <c r="I28" i="2"/>
  <c r="I27" i="2"/>
  <c r="I26" i="2"/>
  <c r="I25" i="2"/>
  <c r="I24" i="2"/>
  <c r="I23" i="2"/>
  <c r="I22" i="2"/>
  <c r="I21" i="2"/>
  <c r="I17" i="2"/>
  <c r="I9" i="2"/>
  <c r="I8" i="2"/>
  <c r="I7" i="2"/>
  <c r="J4" i="1"/>
  <c r="U8" i="1"/>
  <c r="J22" i="1"/>
  <c r="J19" i="1"/>
  <c r="U14" i="1"/>
  <c r="U5" i="1"/>
  <c r="U11" i="1"/>
  <c r="U12" i="1"/>
  <c r="U15" i="1"/>
  <c r="I21" i="1"/>
  <c r="J21" i="1" s="1"/>
  <c r="K21" i="1"/>
  <c r="I43" i="1"/>
  <c r="J43" i="1" s="1"/>
  <c r="K43" i="1"/>
  <c r="I40" i="1"/>
  <c r="J40" i="1" s="1"/>
  <c r="K40" i="1"/>
  <c r="I37" i="1"/>
  <c r="J37" i="1" s="1"/>
  <c r="K37" i="1"/>
  <c r="I34" i="1"/>
  <c r="J34" i="1" s="1"/>
  <c r="K34" i="1"/>
  <c r="I59" i="1"/>
  <c r="J59" i="1" s="1"/>
  <c r="K59" i="1"/>
  <c r="I56" i="1"/>
  <c r="J56" i="1" s="1"/>
  <c r="K56" i="1"/>
  <c r="I50" i="1"/>
  <c r="J50" i="1" s="1"/>
  <c r="K50" i="1"/>
  <c r="I41" i="1"/>
  <c r="J41" i="1" s="1"/>
  <c r="K41" i="1"/>
  <c r="K60" i="1"/>
  <c r="I60" i="1"/>
  <c r="J60" i="1" s="1"/>
  <c r="K57" i="1"/>
  <c r="I57" i="1"/>
  <c r="J57" i="1" s="1"/>
  <c r="K54" i="1"/>
  <c r="I54" i="1"/>
  <c r="J54" i="1" s="1"/>
  <c r="K51" i="1"/>
  <c r="I51" i="1"/>
  <c r="J51" i="1" s="1"/>
  <c r="I20" i="1"/>
  <c r="J20" i="1" s="1"/>
  <c r="K20" i="1"/>
  <c r="I42" i="1"/>
  <c r="J42" i="1" s="1"/>
  <c r="K42" i="1"/>
  <c r="I39" i="1"/>
  <c r="J39" i="1" s="1"/>
  <c r="K39" i="1"/>
  <c r="I61" i="1"/>
  <c r="J61" i="1" s="1"/>
  <c r="K61" i="1"/>
  <c r="I58" i="1"/>
  <c r="J58" i="1" s="1"/>
  <c r="K58" i="1"/>
  <c r="I55" i="1"/>
  <c r="J55" i="1" s="1"/>
  <c r="K55" i="1"/>
  <c r="I52" i="1"/>
  <c r="J52" i="1" s="1"/>
  <c r="K52" i="1"/>
  <c r="I49" i="1"/>
  <c r="K49" i="1"/>
  <c r="F47" i="1"/>
  <c r="J47" i="1" s="1"/>
  <c r="K47" i="1"/>
  <c r="U16" i="1"/>
  <c r="U13" i="1"/>
  <c r="U10" i="1"/>
  <c r="U9" i="1"/>
  <c r="I46" i="1"/>
  <c r="J46" i="1" s="1"/>
  <c r="K46" i="1"/>
  <c r="I53" i="1"/>
  <c r="J53" i="1" s="1"/>
  <c r="K53" i="1"/>
  <c r="J36" i="1"/>
  <c r="K25" i="1"/>
  <c r="K22" i="1"/>
  <c r="K19" i="1"/>
  <c r="K16" i="1"/>
  <c r="K13" i="1"/>
  <c r="K7" i="1"/>
  <c r="K48" i="1"/>
  <c r="K45" i="1"/>
  <c r="J5" i="1"/>
  <c r="J13" i="1"/>
  <c r="J35" i="1"/>
  <c r="K35" i="1"/>
  <c r="K32" i="1"/>
  <c r="K26" i="1"/>
  <c r="K23" i="1"/>
  <c r="K17" i="1"/>
  <c r="K14" i="1"/>
  <c r="K8" i="1"/>
  <c r="J14" i="1"/>
  <c r="J33" i="1"/>
  <c r="K36" i="1"/>
  <c r="K33" i="1"/>
  <c r="K27" i="1"/>
  <c r="K24" i="1"/>
  <c r="K18" i="1"/>
  <c r="K15" i="1"/>
  <c r="J48" i="1"/>
  <c r="J45" i="1"/>
  <c r="J44" i="1"/>
  <c r="U7" i="1"/>
  <c r="U6" i="1"/>
  <c r="K44" i="1"/>
  <c r="F49" i="1"/>
  <c r="J32" i="1"/>
  <c r="J27" i="1"/>
  <c r="J18" i="1"/>
  <c r="J26" i="1"/>
  <c r="J17" i="1"/>
  <c r="J23" i="1"/>
  <c r="J25" i="1"/>
  <c r="J24" i="1"/>
  <c r="J16" i="1"/>
  <c r="J15" i="1"/>
  <c r="J8" i="1"/>
  <c r="J7" i="1"/>
  <c r="U4" i="1" l="1"/>
  <c r="K135" i="1"/>
  <c r="I4" i="2"/>
  <c r="U18" i="1"/>
  <c r="K90" i="1"/>
  <c r="I135" i="1"/>
  <c r="J135" i="1" s="1"/>
  <c r="K113" i="1"/>
  <c r="I146" i="1"/>
  <c r="E146" i="1"/>
  <c r="F146" i="1" s="1"/>
  <c r="J49" i="1"/>
  <c r="K146" i="1" l="1"/>
  <c r="J1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  <author>OFFICE</author>
  </authors>
  <commentList>
    <comment ref="A4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taxes copied from the bill
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Building fund folder
</t>
        </r>
      </text>
    </comment>
    <comment ref="H4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OFFICE:</t>
        </r>
        <r>
          <rPr>
            <sz val="9"/>
            <color indexed="81"/>
            <rFont val="Tahoma"/>
            <family val="2"/>
          </rPr>
          <t xml:space="preserve">
-10% credit applied after tax amount
57.6*.9
</t>
        </r>
      </text>
    </comment>
    <comment ref="B5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food/ house folder
</t>
        </r>
      </text>
    </comment>
    <comment ref="B5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food/ house folder</t>
        </r>
      </text>
    </comment>
    <comment ref="B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various folder start
</t>
        </r>
      </text>
    </comment>
    <comment ref="M6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Ivona: start of the food folder
</t>
        </r>
      </text>
    </comment>
  </commentList>
</comments>
</file>

<file path=xl/sharedStrings.xml><?xml version="1.0" encoding="utf-8"?>
<sst xmlns="http://schemas.openxmlformats.org/spreadsheetml/2006/main" count="263" uniqueCount="68">
  <si>
    <t>Date</t>
  </si>
  <si>
    <t xml:space="preserve">full price </t>
  </si>
  <si>
    <t>federal %</t>
  </si>
  <si>
    <t>federal Total</t>
  </si>
  <si>
    <t>50% rebate on federal</t>
  </si>
  <si>
    <t>(A)</t>
  </si>
  <si>
    <t>C= A*B</t>
  </si>
  <si>
    <t>D= .5*C</t>
  </si>
  <si>
    <t>Provincial</t>
  </si>
  <si>
    <t>part of HST</t>
  </si>
  <si>
    <t>Total</t>
  </si>
  <si>
    <t>82% prov.</t>
  </si>
  <si>
    <t>rebate</t>
  </si>
  <si>
    <t>(B)=5/113</t>
  </si>
  <si>
    <t>E=8/113</t>
  </si>
  <si>
    <t>F=E*A</t>
  </si>
  <si>
    <t>G=.82*F</t>
  </si>
  <si>
    <t>Total Rebate</t>
  </si>
  <si>
    <t>H=G+D</t>
  </si>
  <si>
    <t>Total HST</t>
  </si>
  <si>
    <t>I</t>
  </si>
  <si>
    <t>(I)</t>
  </si>
  <si>
    <t>Federal Total</t>
  </si>
  <si>
    <t>Total Rebate Claimed</t>
  </si>
  <si>
    <t>C= I*5%</t>
  </si>
  <si>
    <t>F=I*8%</t>
  </si>
  <si>
    <t>B=(.05/.13)*</t>
  </si>
  <si>
    <t>E=.08/.13</t>
  </si>
  <si>
    <t>Bill Name</t>
  </si>
  <si>
    <t>Calculating from HST</t>
  </si>
  <si>
    <t>Total Federal claimed 2011</t>
  </si>
  <si>
    <t>Provincial Total</t>
  </si>
  <si>
    <t>Total Provincial claimed 2011</t>
  </si>
  <si>
    <t>Food</t>
  </si>
  <si>
    <t>Summary Claimed in 2011</t>
  </si>
  <si>
    <t>Bell</t>
  </si>
  <si>
    <t>Name</t>
  </si>
  <si>
    <t>Bourghtons</t>
  </si>
  <si>
    <t>Leons</t>
  </si>
  <si>
    <t>City Clean</t>
  </si>
  <si>
    <t>Costco</t>
  </si>
  <si>
    <t>DiCarlo</t>
  </si>
  <si>
    <t>Cannon</t>
  </si>
  <si>
    <t>Enbridge</t>
  </si>
  <si>
    <t>Toronto Hydro</t>
  </si>
  <si>
    <t>P.P.S. Fire &amp; Security</t>
  </si>
  <si>
    <t>Haber church envelopes</t>
  </si>
  <si>
    <t>2012-03-025</t>
  </si>
  <si>
    <t>staples</t>
  </si>
  <si>
    <t>canadian tire</t>
  </si>
  <si>
    <t>(B)=5/1053</t>
  </si>
  <si>
    <t>St. Joseph Inspirational Services</t>
  </si>
  <si>
    <t>Ramada</t>
  </si>
  <si>
    <t>Rex Lumber</t>
  </si>
  <si>
    <t>AA Floors</t>
  </si>
  <si>
    <t>Aurora Electric supply</t>
  </si>
  <si>
    <t>walmart</t>
  </si>
  <si>
    <t>Philips dry goods</t>
  </si>
  <si>
    <t>projector source canada</t>
  </si>
  <si>
    <t>Innovative Plumbing Services</t>
  </si>
  <si>
    <t>Best Buy</t>
  </si>
  <si>
    <t>Future Shop</t>
  </si>
  <si>
    <t>Bayard Canada</t>
  </si>
  <si>
    <t>Purolator</t>
  </si>
  <si>
    <t>Alairu Computers</t>
  </si>
  <si>
    <t>nimbus systems</t>
  </si>
  <si>
    <t>church wares</t>
  </si>
  <si>
    <t>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</si>
</sst>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0" xfId="0" applyBorder="1"/>
    <xf numFmtId="0" fontId="0" fillId="0" borderId="8" xfId="0" applyBorder="1"/>
    <xf numFmtId="164" fontId="0" fillId="0" borderId="10" xfId="0" applyNumberFormat="1" applyBorder="1"/>
    <xf numFmtId="0" fontId="0" fillId="0" borderId="10" xfId="0" applyBorder="1"/>
    <xf numFmtId="0" fontId="0" fillId="0" borderId="9" xfId="0" applyBorder="1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10" xfId="0" applyFill="1" applyBorder="1"/>
    <xf numFmtId="164" fontId="1" fillId="0" borderId="0" xfId="0" applyNumberFormat="1" applyFont="1"/>
    <xf numFmtId="0" fontId="1" fillId="0" borderId="0" xfId="0" applyFont="1"/>
    <xf numFmtId="0" fontId="1" fillId="2" borderId="0" xfId="0" applyFont="1" applyFill="1"/>
    <xf numFmtId="14" fontId="0" fillId="0" borderId="7" xfId="0" applyNumberFormat="1" applyBorder="1"/>
    <xf numFmtId="0" fontId="0" fillId="0" borderId="0" xfId="0" applyFill="1" applyBorder="1"/>
    <xf numFmtId="14" fontId="0" fillId="0" borderId="0" xfId="0" applyNumberFormat="1"/>
    <xf numFmtId="2" fontId="0" fillId="0" borderId="0" xfId="0" applyNumberFormat="1"/>
    <xf numFmtId="1" fontId="0" fillId="3" borderId="0" xfId="0" applyNumberFormat="1" applyFill="1"/>
    <xf numFmtId="1" fontId="0" fillId="3" borderId="10" xfId="0" applyNumberFormat="1" applyFill="1" applyBorder="1"/>
    <xf numFmtId="0" fontId="0" fillId="0" borderId="11" xfId="0" applyBorder="1"/>
    <xf numFmtId="0" fontId="0" fillId="3" borderId="11" xfId="0" applyFill="1" applyBorder="1"/>
    <xf numFmtId="9" fontId="0" fillId="0" borderId="0" xfId="0" applyNumberFormat="1"/>
    <xf numFmtId="0" fontId="0" fillId="4" borderId="0" xfId="0" applyFill="1"/>
    <xf numFmtId="2" fontId="0" fillId="4" borderId="0" xfId="0" applyNumberFormat="1" applyFill="1"/>
    <xf numFmtId="9" fontId="0" fillId="4" borderId="0" xfId="0" applyNumberFormat="1" applyFill="1"/>
    <xf numFmtId="0" fontId="4" fillId="0" borderId="0" xfId="0" applyFont="1"/>
    <xf numFmtId="164" fontId="0" fillId="0" borderId="13" xfId="0" applyNumberFormat="1" applyBorder="1"/>
    <xf numFmtId="0" fontId="0" fillId="0" borderId="13" xfId="0" applyBorder="1"/>
    <xf numFmtId="0" fontId="0" fillId="2" borderId="13" xfId="0" applyFill="1" applyBorder="1"/>
    <xf numFmtId="0" fontId="0" fillId="0" borderId="12" xfId="0" applyBorder="1"/>
    <xf numFmtId="0" fontId="1" fillId="0" borderId="0" xfId="0" applyFont="1" applyFill="1" applyBorder="1"/>
    <xf numFmtId="164" fontId="0" fillId="0" borderId="0" xfId="0" applyNumberFormat="1" applyFont="1"/>
    <xf numFmtId="0" fontId="0" fillId="0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"/>
  <sheetViews>
    <sheetView tabSelected="1" zoomScaleNormal="100" workbookViewId="0">
      <selection activeCell="A4" sqref="A4"/>
    </sheetView>
  </sheetViews>
  <sheetFormatPr defaultRowHeight="15" x14ac:dyDescent="0.25"/>
  <cols>
    <col min="1" max="1" width="11.5703125" bestFit="1" customWidth="1"/>
    <col min="2" max="2" width="17.28515625" bestFit="1" customWidth="1"/>
    <col min="3" max="3" width="9.85546875" bestFit="1" customWidth="1"/>
    <col min="4" max="4" width="14.7109375" bestFit="1" customWidth="1"/>
    <col min="5" max="5" width="14.7109375" style="14" bestFit="1" customWidth="1"/>
    <col min="6" max="6" width="21" bestFit="1" customWidth="1"/>
    <col min="7" max="7" width="13.42578125" bestFit="1" customWidth="1"/>
    <col min="8" max="8" width="11.42578125" style="14" customWidth="1"/>
    <col min="9" max="11" width="14.7109375" bestFit="1" customWidth="1"/>
    <col min="12" max="12" width="11.5703125" bestFit="1" customWidth="1"/>
    <col min="13" max="13" width="13.7109375" customWidth="1"/>
    <col min="14" max="14" width="9.28515625" bestFit="1" customWidth="1"/>
    <col min="15" max="15" width="14.7109375" bestFit="1" customWidth="1"/>
    <col min="16" max="16" width="18.5703125" bestFit="1" customWidth="1"/>
    <col min="17" max="17" width="20.85546875" bestFit="1" customWidth="1"/>
    <col min="18" max="18" width="14.7109375" bestFit="1" customWidth="1"/>
    <col min="19" max="19" width="9.85546875" customWidth="1"/>
    <col min="20" max="20" width="14.7109375" bestFit="1" customWidth="1"/>
    <col min="21" max="21" width="21.42578125" bestFit="1" customWidth="1"/>
  </cols>
  <sheetData>
    <row r="1" spans="1:22" x14ac:dyDescent="0.25">
      <c r="A1">
        <v>2011</v>
      </c>
      <c r="C1" t="s">
        <v>5</v>
      </c>
      <c r="D1" t="s">
        <v>13</v>
      </c>
      <c r="E1" s="14" t="s">
        <v>6</v>
      </c>
      <c r="F1" t="s">
        <v>7</v>
      </c>
      <c r="G1" t="s">
        <v>14</v>
      </c>
      <c r="H1" s="14" t="s">
        <v>15</v>
      </c>
      <c r="I1" t="s">
        <v>16</v>
      </c>
      <c r="J1" t="s">
        <v>18</v>
      </c>
      <c r="K1" t="s">
        <v>20</v>
      </c>
      <c r="L1">
        <v>2011</v>
      </c>
      <c r="N1" t="s">
        <v>21</v>
      </c>
      <c r="O1" t="s">
        <v>26</v>
      </c>
      <c r="P1" s="14" t="s">
        <v>24</v>
      </c>
      <c r="Q1" t="s">
        <v>7</v>
      </c>
      <c r="R1" t="s">
        <v>27</v>
      </c>
      <c r="S1" t="s">
        <v>25</v>
      </c>
      <c r="T1" t="s">
        <v>16</v>
      </c>
      <c r="U1" t="s">
        <v>18</v>
      </c>
    </row>
    <row r="2" spans="1:22" x14ac:dyDescent="0.25">
      <c r="A2" s="1" t="s">
        <v>0</v>
      </c>
      <c r="B2" s="2" t="s">
        <v>36</v>
      </c>
      <c r="C2" s="2" t="s">
        <v>1</v>
      </c>
      <c r="D2" s="2" t="s">
        <v>2</v>
      </c>
      <c r="E2" s="15" t="s">
        <v>3</v>
      </c>
      <c r="F2" s="2" t="s">
        <v>4</v>
      </c>
      <c r="G2" s="2" t="s">
        <v>8</v>
      </c>
      <c r="H2" s="15" t="s">
        <v>8</v>
      </c>
      <c r="I2" s="2" t="s">
        <v>11</v>
      </c>
      <c r="J2" s="2" t="s">
        <v>17</v>
      </c>
      <c r="K2" s="2" t="s">
        <v>19</v>
      </c>
      <c r="L2" s="1" t="s">
        <v>0</v>
      </c>
      <c r="M2" s="2"/>
      <c r="N2" s="2" t="s">
        <v>19</v>
      </c>
      <c r="O2" s="2"/>
      <c r="P2" s="2" t="s">
        <v>22</v>
      </c>
      <c r="Q2" s="2" t="s">
        <v>4</v>
      </c>
      <c r="R2" s="2" t="s">
        <v>8</v>
      </c>
      <c r="S2" s="2" t="s">
        <v>8</v>
      </c>
      <c r="T2" s="2" t="s">
        <v>11</v>
      </c>
      <c r="U2" s="2" t="s">
        <v>23</v>
      </c>
      <c r="V2" s="6"/>
    </row>
    <row r="3" spans="1:22" x14ac:dyDescent="0.25">
      <c r="A3" s="3"/>
      <c r="B3" s="4"/>
      <c r="C3" s="4"/>
      <c r="D3" s="4"/>
      <c r="E3" s="16"/>
      <c r="F3" s="4"/>
      <c r="G3" s="4" t="s">
        <v>9</v>
      </c>
      <c r="H3" s="16" t="s">
        <v>10</v>
      </c>
      <c r="I3" s="4" t="s">
        <v>12</v>
      </c>
      <c r="J3" s="4"/>
      <c r="K3" s="4"/>
      <c r="L3" s="3" t="s">
        <v>29</v>
      </c>
      <c r="M3" s="4"/>
      <c r="N3" s="4"/>
      <c r="O3" s="4"/>
      <c r="P3" s="4"/>
      <c r="Q3" s="4"/>
      <c r="R3" s="4" t="s">
        <v>9</v>
      </c>
      <c r="S3" s="4" t="s">
        <v>10</v>
      </c>
      <c r="T3" s="4" t="s">
        <v>12</v>
      </c>
      <c r="U3" s="4"/>
      <c r="V3" s="7"/>
    </row>
    <row r="4" spans="1:22" x14ac:dyDescent="0.25">
      <c r="A4" s="34">
        <v>40941</v>
      </c>
      <c r="B4" s="35" t="s">
        <v>37</v>
      </c>
      <c r="C4" s="35">
        <v>30.28</v>
      </c>
      <c r="D4" s="35">
        <f>5/113</f>
        <v>4.4247787610619468E-2</v>
      </c>
      <c r="E4" s="36">
        <v>0.5</v>
      </c>
      <c r="F4" s="35">
        <f>0.5*E4</f>
        <v>0.25</v>
      </c>
      <c r="G4" s="35">
        <f>8/113</f>
        <v>7.0796460176991149E-2</v>
      </c>
      <c r="H4" s="36">
        <v>2.2799999999999998</v>
      </c>
      <c r="I4" s="35">
        <f>0.82*H4</f>
        <v>1.8695999999999997</v>
      </c>
      <c r="J4" s="35">
        <f>+I4+F4</f>
        <v>2.1195999999999997</v>
      </c>
      <c r="K4" s="37">
        <f>+H4+E4</f>
        <v>2.78</v>
      </c>
      <c r="L4" s="8">
        <v>40976</v>
      </c>
      <c r="M4" s="35" t="s">
        <v>37</v>
      </c>
      <c r="N4" s="9">
        <v>14.04</v>
      </c>
      <c r="O4" s="9">
        <f>0.05/0.13</f>
        <v>0.38461538461538464</v>
      </c>
      <c r="P4" s="9">
        <f>+O4*N4</f>
        <v>5.4</v>
      </c>
      <c r="Q4" s="9">
        <f>0.5*P4</f>
        <v>2.7</v>
      </c>
      <c r="R4" s="9">
        <f>0.08/0.13</f>
        <v>0.61538461538461542</v>
      </c>
      <c r="S4" s="9">
        <f>+R4*N4</f>
        <v>8.64</v>
      </c>
      <c r="T4" s="9">
        <f>0.82*S4</f>
        <v>7.0848000000000004</v>
      </c>
      <c r="U4" s="9">
        <f t="shared" ref="U4:U16" si="0">+T4+Q4</f>
        <v>9.7848000000000006</v>
      </c>
      <c r="V4" s="10"/>
    </row>
    <row r="5" spans="1:22" ht="15.75" thickBot="1" x14ac:dyDescent="0.3">
      <c r="A5" s="11">
        <v>40976</v>
      </c>
      <c r="B5" s="35" t="s">
        <v>37</v>
      </c>
      <c r="C5" s="12">
        <v>31.58</v>
      </c>
      <c r="D5" s="12">
        <f t="shared" ref="D5:D69" si="1">5/113</f>
        <v>4.4247787610619468E-2</v>
      </c>
      <c r="E5" s="17">
        <f t="shared" ref="E5:E68" si="2">+D5*C5</f>
        <v>1.3973451327433628</v>
      </c>
      <c r="F5" s="12">
        <f t="shared" ref="F5:F68" si="3">0.5*E5</f>
        <v>0.6986725663716814</v>
      </c>
      <c r="G5" s="12">
        <f t="shared" ref="G5:G68" si="4">8/113</f>
        <v>7.0796460176991149E-2</v>
      </c>
      <c r="H5" s="17">
        <f t="shared" ref="H5:H68" si="5">+G5*C5</f>
        <v>2.2357522123893805</v>
      </c>
      <c r="I5" s="12">
        <f t="shared" ref="I5:I68" si="6">0.82*H5</f>
        <v>1.8333168141592919</v>
      </c>
      <c r="J5" s="12">
        <f t="shared" ref="J5:J68" si="7">+I5+F5</f>
        <v>2.5319893805309732</v>
      </c>
      <c r="K5" s="13">
        <f>+H5+E5</f>
        <v>3.6330973451327431</v>
      </c>
      <c r="L5" s="5">
        <v>41253</v>
      </c>
      <c r="M5" s="22" t="s">
        <v>35</v>
      </c>
      <c r="N5" s="9">
        <v>19.5</v>
      </c>
      <c r="O5" s="9">
        <f t="shared" ref="O5:O68" si="8">0.05/0.13</f>
        <v>0.38461538461538464</v>
      </c>
      <c r="P5" s="9">
        <f t="shared" ref="P5:P16" si="9">+O5*N5</f>
        <v>7.5</v>
      </c>
      <c r="Q5" s="9">
        <f t="shared" ref="Q5:Q16" si="10">0.5*P5</f>
        <v>3.75</v>
      </c>
      <c r="R5" s="9">
        <f t="shared" ref="R5:R68" si="11">0.08/0.13</f>
        <v>0.61538461538461542</v>
      </c>
      <c r="S5" s="9">
        <f t="shared" ref="S5:S16" si="12">+R5*N5</f>
        <v>12</v>
      </c>
      <c r="T5" s="9">
        <f t="shared" ref="T5:T16" si="13">0.82*S5</f>
        <v>9.84</v>
      </c>
      <c r="U5" s="9">
        <f t="shared" si="0"/>
        <v>13.59</v>
      </c>
      <c r="V5" s="10"/>
    </row>
    <row r="6" spans="1:22" x14ac:dyDescent="0.25">
      <c r="A6" s="5">
        <v>40953</v>
      </c>
      <c r="B6" s="35" t="s">
        <v>37</v>
      </c>
      <c r="C6">
        <v>115.99</v>
      </c>
      <c r="D6">
        <f t="shared" si="1"/>
        <v>4.4247787610619468E-2</v>
      </c>
      <c r="E6" s="14">
        <f t="shared" si="2"/>
        <v>5.1323008849557521</v>
      </c>
      <c r="F6">
        <f t="shared" si="3"/>
        <v>2.566150442477876</v>
      </c>
      <c r="G6">
        <f t="shared" si="4"/>
        <v>7.0796460176991149E-2</v>
      </c>
      <c r="H6" s="14">
        <f t="shared" si="5"/>
        <v>8.2116814159292026</v>
      </c>
      <c r="I6">
        <f t="shared" si="6"/>
        <v>6.7335787610619455</v>
      </c>
      <c r="J6">
        <f t="shared" si="7"/>
        <v>9.2997292035398225</v>
      </c>
      <c r="K6">
        <f>+H6+E6</f>
        <v>13.343982300884955</v>
      </c>
      <c r="L6" s="5">
        <v>41210</v>
      </c>
      <c r="M6" s="22" t="s">
        <v>35</v>
      </c>
      <c r="N6" s="9">
        <v>20.350000000000001</v>
      </c>
      <c r="O6" s="9">
        <f t="shared" si="8"/>
        <v>0.38461538461538464</v>
      </c>
      <c r="P6" s="9">
        <f t="shared" si="9"/>
        <v>7.8269230769230775</v>
      </c>
      <c r="Q6" s="9">
        <f t="shared" si="10"/>
        <v>3.9134615384615388</v>
      </c>
      <c r="R6" s="9">
        <f t="shared" si="11"/>
        <v>0.61538461538461542</v>
      </c>
      <c r="S6" s="9">
        <f t="shared" si="12"/>
        <v>12.523076923076925</v>
      </c>
      <c r="T6" s="9">
        <f t="shared" si="13"/>
        <v>10.268923076923077</v>
      </c>
      <c r="U6" s="9">
        <f t="shared" si="0"/>
        <v>14.182384615384615</v>
      </c>
      <c r="V6" s="10"/>
    </row>
    <row r="7" spans="1:22" x14ac:dyDescent="0.25">
      <c r="A7" s="5">
        <v>41121</v>
      </c>
      <c r="B7" s="35" t="s">
        <v>38</v>
      </c>
      <c r="C7">
        <v>4760.63</v>
      </c>
      <c r="D7">
        <f t="shared" si="1"/>
        <v>4.4247787610619468E-2</v>
      </c>
      <c r="E7" s="14">
        <f t="shared" si="2"/>
        <v>210.64734513274337</v>
      </c>
      <c r="F7">
        <f t="shared" si="3"/>
        <v>105.32367256637168</v>
      </c>
      <c r="G7">
        <f t="shared" si="4"/>
        <v>7.0796460176991149E-2</v>
      </c>
      <c r="H7" s="14">
        <f t="shared" si="5"/>
        <v>337.03575221238941</v>
      </c>
      <c r="I7">
        <f t="shared" si="6"/>
        <v>276.36931681415928</v>
      </c>
      <c r="J7">
        <f t="shared" si="7"/>
        <v>381.69298938053095</v>
      </c>
      <c r="K7">
        <f t="shared" ref="K7:K70" si="14">+H7+E7</f>
        <v>547.68309734513275</v>
      </c>
      <c r="L7" s="8">
        <v>41180</v>
      </c>
      <c r="M7" s="22" t="s">
        <v>35</v>
      </c>
      <c r="N7" s="22">
        <v>19.989999999999998</v>
      </c>
      <c r="O7" s="9">
        <f t="shared" si="8"/>
        <v>0.38461538461538464</v>
      </c>
      <c r="P7" s="9">
        <f t="shared" si="9"/>
        <v>7.6884615384615387</v>
      </c>
      <c r="Q7" s="9">
        <f t="shared" si="10"/>
        <v>3.8442307692307693</v>
      </c>
      <c r="R7" s="9">
        <f t="shared" si="11"/>
        <v>0.61538461538461542</v>
      </c>
      <c r="S7" s="9">
        <f t="shared" si="12"/>
        <v>12.301538461538462</v>
      </c>
      <c r="T7" s="9">
        <f t="shared" si="13"/>
        <v>10.087261538461538</v>
      </c>
      <c r="U7" s="9">
        <f t="shared" si="0"/>
        <v>13.931492307692308</v>
      </c>
      <c r="V7" s="10"/>
    </row>
    <row r="8" spans="1:22" x14ac:dyDescent="0.25">
      <c r="A8" s="5">
        <v>41249</v>
      </c>
      <c r="B8" s="22" t="s">
        <v>39</v>
      </c>
      <c r="C8">
        <v>37.86</v>
      </c>
      <c r="D8">
        <f t="shared" si="1"/>
        <v>4.4247787610619468E-2</v>
      </c>
      <c r="E8" s="14">
        <f t="shared" si="2"/>
        <v>1.675221238938053</v>
      </c>
      <c r="F8">
        <f t="shared" si="3"/>
        <v>0.83761061946902649</v>
      </c>
      <c r="G8">
        <f t="shared" si="4"/>
        <v>7.0796460176991149E-2</v>
      </c>
      <c r="H8" s="14">
        <f t="shared" si="5"/>
        <v>2.6803539823008848</v>
      </c>
      <c r="I8">
        <f t="shared" si="6"/>
        <v>2.1978902654867256</v>
      </c>
      <c r="J8">
        <f t="shared" si="7"/>
        <v>3.0355008849557521</v>
      </c>
      <c r="K8" s="24">
        <f t="shared" si="14"/>
        <v>4.3555752212389383</v>
      </c>
      <c r="L8" s="8">
        <v>41161</v>
      </c>
      <c r="M8" s="22" t="s">
        <v>35</v>
      </c>
      <c r="N8" s="22">
        <v>14.55</v>
      </c>
      <c r="O8" s="9">
        <f t="shared" si="8"/>
        <v>0.38461538461538464</v>
      </c>
      <c r="P8" s="9">
        <f t="shared" si="9"/>
        <v>5.5961538461538467</v>
      </c>
      <c r="Q8" s="9">
        <f t="shared" si="10"/>
        <v>2.7980769230769234</v>
      </c>
      <c r="R8" s="9">
        <f t="shared" si="11"/>
        <v>0.61538461538461542</v>
      </c>
      <c r="S8" s="9">
        <f t="shared" si="12"/>
        <v>8.953846153846154</v>
      </c>
      <c r="T8" s="9">
        <f t="shared" si="13"/>
        <v>7.3421538461538463</v>
      </c>
      <c r="U8" s="9">
        <f t="shared" si="0"/>
        <v>10.140230769230769</v>
      </c>
      <c r="V8" s="10"/>
    </row>
    <row r="9" spans="1:22" x14ac:dyDescent="0.25">
      <c r="A9" s="5">
        <v>41235</v>
      </c>
      <c r="B9" s="22" t="s">
        <v>39</v>
      </c>
      <c r="C9">
        <v>37.86</v>
      </c>
      <c r="D9">
        <f t="shared" si="1"/>
        <v>4.4247787610619468E-2</v>
      </c>
      <c r="E9" s="14">
        <f t="shared" ref="E9:E10" si="15">+D9*C9</f>
        <v>1.675221238938053</v>
      </c>
      <c r="F9">
        <f t="shared" ref="F9:F10" si="16">0.5*E9</f>
        <v>0.83761061946902649</v>
      </c>
      <c r="G9">
        <f t="shared" si="4"/>
        <v>7.0796460176991149E-2</v>
      </c>
      <c r="H9" s="14">
        <f t="shared" ref="H9:H10" si="17">+G9*C9</f>
        <v>2.6803539823008848</v>
      </c>
      <c r="I9">
        <f t="shared" ref="I9:I10" si="18">0.82*H9</f>
        <v>2.1978902654867256</v>
      </c>
      <c r="J9">
        <f t="shared" ref="J9:J10" si="19">+I9+F9</f>
        <v>3.0355008849557521</v>
      </c>
      <c r="K9" s="24">
        <f t="shared" ref="K9:K10" si="20">+H9+E9</f>
        <v>4.3555752212389383</v>
      </c>
      <c r="L9" s="8">
        <v>41118</v>
      </c>
      <c r="M9" s="22" t="s">
        <v>35</v>
      </c>
      <c r="N9" s="22">
        <v>19.8</v>
      </c>
      <c r="O9" s="9">
        <f t="shared" si="8"/>
        <v>0.38461538461538464</v>
      </c>
      <c r="P9" s="9">
        <f t="shared" si="9"/>
        <v>7.6153846153846159</v>
      </c>
      <c r="Q9" s="9">
        <f t="shared" si="10"/>
        <v>3.8076923076923079</v>
      </c>
      <c r="R9" s="9">
        <f t="shared" si="11"/>
        <v>0.61538461538461542</v>
      </c>
      <c r="S9" s="9">
        <f t="shared" si="12"/>
        <v>12.184615384615386</v>
      </c>
      <c r="T9" s="9">
        <f t="shared" si="13"/>
        <v>9.9913846153846162</v>
      </c>
      <c r="U9" s="9">
        <f t="shared" si="0"/>
        <v>13.799076923076925</v>
      </c>
      <c r="V9" s="10"/>
    </row>
    <row r="10" spans="1:22" x14ac:dyDescent="0.25">
      <c r="A10" s="5">
        <v>41242</v>
      </c>
      <c r="B10" s="22" t="s">
        <v>39</v>
      </c>
      <c r="C10">
        <v>37.86</v>
      </c>
      <c r="D10">
        <f t="shared" si="1"/>
        <v>4.4247787610619468E-2</v>
      </c>
      <c r="E10" s="14">
        <f t="shared" si="15"/>
        <v>1.675221238938053</v>
      </c>
      <c r="F10">
        <f t="shared" si="16"/>
        <v>0.83761061946902649</v>
      </c>
      <c r="G10">
        <f t="shared" si="4"/>
        <v>7.0796460176991149E-2</v>
      </c>
      <c r="H10" s="14">
        <f t="shared" si="17"/>
        <v>2.6803539823008848</v>
      </c>
      <c r="I10">
        <f t="shared" si="18"/>
        <v>2.1978902654867256</v>
      </c>
      <c r="J10">
        <f t="shared" si="19"/>
        <v>3.0355008849557521</v>
      </c>
      <c r="K10" s="24">
        <f t="shared" si="20"/>
        <v>4.3555752212389383</v>
      </c>
      <c r="L10" s="8">
        <v>41088</v>
      </c>
      <c r="M10" s="22" t="s">
        <v>35</v>
      </c>
      <c r="N10" s="22">
        <v>18.309999999999999</v>
      </c>
      <c r="O10" s="9">
        <f t="shared" si="8"/>
        <v>0.38461538461538464</v>
      </c>
      <c r="P10" s="9">
        <f t="shared" si="9"/>
        <v>7.0423076923076922</v>
      </c>
      <c r="Q10" s="9">
        <f t="shared" si="10"/>
        <v>3.5211538461538461</v>
      </c>
      <c r="R10" s="9">
        <f t="shared" si="11"/>
        <v>0.61538461538461542</v>
      </c>
      <c r="S10" s="9">
        <f t="shared" si="12"/>
        <v>11.267692307692307</v>
      </c>
      <c r="T10" s="9">
        <f t="shared" si="13"/>
        <v>9.2395076923076918</v>
      </c>
      <c r="U10" s="9">
        <f t="shared" si="0"/>
        <v>12.760661538461537</v>
      </c>
      <c r="V10" s="10"/>
    </row>
    <row r="11" spans="1:22" x14ac:dyDescent="0.25">
      <c r="A11" s="5">
        <v>41228</v>
      </c>
      <c r="B11" s="22" t="s">
        <v>39</v>
      </c>
      <c r="C11">
        <v>37.86</v>
      </c>
      <c r="D11">
        <f t="shared" si="1"/>
        <v>4.4247787610619468E-2</v>
      </c>
      <c r="E11" s="14">
        <f t="shared" ref="E11:E12" si="21">+D11*C11</f>
        <v>1.675221238938053</v>
      </c>
      <c r="F11">
        <f t="shared" ref="F11:F12" si="22">0.5*E11</f>
        <v>0.83761061946902649</v>
      </c>
      <c r="G11">
        <f t="shared" si="4"/>
        <v>7.0796460176991149E-2</v>
      </c>
      <c r="H11" s="14">
        <f t="shared" ref="H11:H12" si="23">+G11*C11</f>
        <v>2.6803539823008848</v>
      </c>
      <c r="I11">
        <f t="shared" ref="I11:I12" si="24">0.82*H11</f>
        <v>2.1978902654867256</v>
      </c>
      <c r="J11">
        <f t="shared" ref="J11:J12" si="25">+I11+F11</f>
        <v>3.0355008849557521</v>
      </c>
      <c r="K11" s="24">
        <f t="shared" ref="K11:K12" si="26">+H11+E11</f>
        <v>4.3555752212389383</v>
      </c>
      <c r="L11" s="8">
        <v>40996</v>
      </c>
      <c r="M11" s="22" t="s">
        <v>35</v>
      </c>
      <c r="N11" s="22">
        <v>18.23</v>
      </c>
      <c r="O11" s="9">
        <f t="shared" si="8"/>
        <v>0.38461538461538464</v>
      </c>
      <c r="P11" s="9">
        <f t="shared" si="9"/>
        <v>7.0115384615384624</v>
      </c>
      <c r="Q11" s="9">
        <f t="shared" si="10"/>
        <v>3.5057692307692312</v>
      </c>
      <c r="R11" s="9">
        <f t="shared" si="11"/>
        <v>0.61538461538461542</v>
      </c>
      <c r="S11" s="9">
        <f t="shared" si="12"/>
        <v>11.21846153846154</v>
      </c>
      <c r="T11" s="9">
        <f t="shared" si="13"/>
        <v>9.1991384615384622</v>
      </c>
      <c r="U11" s="9">
        <f t="shared" si="0"/>
        <v>12.704907692307692</v>
      </c>
      <c r="V11" s="10"/>
    </row>
    <row r="12" spans="1:22" x14ac:dyDescent="0.25">
      <c r="A12" s="5">
        <v>41221</v>
      </c>
      <c r="B12" s="22" t="s">
        <v>39</v>
      </c>
      <c r="C12">
        <v>37.86</v>
      </c>
      <c r="D12">
        <f t="shared" si="1"/>
        <v>4.4247787610619468E-2</v>
      </c>
      <c r="E12" s="14">
        <f t="shared" si="21"/>
        <v>1.675221238938053</v>
      </c>
      <c r="F12">
        <f t="shared" si="22"/>
        <v>0.83761061946902649</v>
      </c>
      <c r="G12">
        <f t="shared" si="4"/>
        <v>7.0796460176991149E-2</v>
      </c>
      <c r="H12" s="14">
        <f t="shared" si="23"/>
        <v>2.6803539823008848</v>
      </c>
      <c r="I12">
        <f t="shared" si="24"/>
        <v>2.1978902654867256</v>
      </c>
      <c r="J12">
        <f t="shared" si="25"/>
        <v>3.0355008849557521</v>
      </c>
      <c r="K12" s="24">
        <f t="shared" si="26"/>
        <v>4.3555752212389383</v>
      </c>
      <c r="L12" s="8">
        <v>40967</v>
      </c>
      <c r="M12" s="22" t="s">
        <v>35</v>
      </c>
      <c r="N12" s="22">
        <v>16.23</v>
      </c>
      <c r="O12" s="9">
        <f t="shared" si="8"/>
        <v>0.38461538461538464</v>
      </c>
      <c r="P12" s="9">
        <f t="shared" si="9"/>
        <v>6.2423076923076932</v>
      </c>
      <c r="Q12" s="9">
        <f t="shared" si="10"/>
        <v>3.1211538461538466</v>
      </c>
      <c r="R12" s="9">
        <f t="shared" si="11"/>
        <v>0.61538461538461542</v>
      </c>
      <c r="S12" s="9">
        <f t="shared" si="12"/>
        <v>9.9876923076923081</v>
      </c>
      <c r="T12" s="9">
        <f t="shared" si="13"/>
        <v>8.1899076923076919</v>
      </c>
      <c r="U12" s="9">
        <f t="shared" si="0"/>
        <v>11.311061538461539</v>
      </c>
      <c r="V12" s="10"/>
    </row>
    <row r="13" spans="1:22" x14ac:dyDescent="0.25">
      <c r="A13" s="5">
        <v>41214</v>
      </c>
      <c r="B13" s="22" t="s">
        <v>39</v>
      </c>
      <c r="C13">
        <v>37.86</v>
      </c>
      <c r="D13">
        <f t="shared" si="1"/>
        <v>4.4247787610619468E-2</v>
      </c>
      <c r="E13" s="14">
        <f t="shared" si="2"/>
        <v>1.675221238938053</v>
      </c>
      <c r="F13">
        <f t="shared" si="3"/>
        <v>0.83761061946902649</v>
      </c>
      <c r="G13">
        <f t="shared" si="4"/>
        <v>7.0796460176991149E-2</v>
      </c>
      <c r="H13" s="14">
        <f t="shared" si="5"/>
        <v>2.6803539823008848</v>
      </c>
      <c r="I13">
        <f t="shared" si="6"/>
        <v>2.1978902654867256</v>
      </c>
      <c r="J13">
        <f t="shared" si="7"/>
        <v>3.0355008849557521</v>
      </c>
      <c r="K13" s="24">
        <f t="shared" si="14"/>
        <v>4.3555752212389383</v>
      </c>
      <c r="L13" s="8">
        <v>40936</v>
      </c>
      <c r="M13" s="22" t="s">
        <v>35</v>
      </c>
      <c r="N13" s="22">
        <v>17.899999999999999</v>
      </c>
      <c r="O13" s="9">
        <f t="shared" si="8"/>
        <v>0.38461538461538464</v>
      </c>
      <c r="P13" s="9">
        <f t="shared" si="9"/>
        <v>6.8846153846153841</v>
      </c>
      <c r="Q13" s="9">
        <f t="shared" si="10"/>
        <v>3.4423076923076921</v>
      </c>
      <c r="R13" s="9">
        <f t="shared" si="11"/>
        <v>0.61538461538461542</v>
      </c>
      <c r="S13" s="9">
        <f t="shared" si="12"/>
        <v>11.015384615384615</v>
      </c>
      <c r="T13" s="9">
        <f t="shared" si="13"/>
        <v>9.0326153846153847</v>
      </c>
      <c r="U13" s="9">
        <f t="shared" si="0"/>
        <v>12.474923076923076</v>
      </c>
      <c r="V13" s="10"/>
    </row>
    <row r="14" spans="1:22" x14ac:dyDescent="0.25">
      <c r="A14" s="5">
        <v>41096</v>
      </c>
      <c r="B14" s="22" t="s">
        <v>39</v>
      </c>
      <c r="C14">
        <v>35.6</v>
      </c>
      <c r="D14">
        <f t="shared" si="1"/>
        <v>4.4247787610619468E-2</v>
      </c>
      <c r="E14" s="14">
        <f t="shared" si="2"/>
        <v>1.5752212389380531</v>
      </c>
      <c r="F14">
        <f t="shared" si="3"/>
        <v>0.78761061946902655</v>
      </c>
      <c r="G14">
        <f t="shared" si="4"/>
        <v>7.0796460176991149E-2</v>
      </c>
      <c r="H14" s="14">
        <f t="shared" si="5"/>
        <v>2.5203539823008851</v>
      </c>
      <c r="I14">
        <f t="shared" si="6"/>
        <v>2.0666902654867259</v>
      </c>
      <c r="J14">
        <f t="shared" si="7"/>
        <v>2.8543008849557525</v>
      </c>
      <c r="K14" s="24">
        <f t="shared" si="14"/>
        <v>4.0955752212389385</v>
      </c>
      <c r="L14" s="5">
        <v>40920</v>
      </c>
      <c r="M14" s="22" t="s">
        <v>35</v>
      </c>
      <c r="N14" s="22">
        <v>17.899999999999999</v>
      </c>
      <c r="O14" s="9">
        <f t="shared" si="8"/>
        <v>0.38461538461538464</v>
      </c>
      <c r="P14" s="9">
        <f t="shared" si="9"/>
        <v>6.8846153846153841</v>
      </c>
      <c r="Q14" s="9">
        <f t="shared" si="10"/>
        <v>3.4423076923076921</v>
      </c>
      <c r="R14" s="9">
        <f t="shared" si="11"/>
        <v>0.61538461538461542</v>
      </c>
      <c r="S14" s="9">
        <f t="shared" si="12"/>
        <v>11.015384615384615</v>
      </c>
      <c r="T14" s="9">
        <f t="shared" si="13"/>
        <v>9.0326153846153847</v>
      </c>
      <c r="U14" s="9">
        <f t="shared" si="0"/>
        <v>12.474923076923076</v>
      </c>
      <c r="V14" s="10"/>
    </row>
    <row r="15" spans="1:22" x14ac:dyDescent="0.25">
      <c r="A15" s="5">
        <v>41067</v>
      </c>
      <c r="B15" s="22" t="s">
        <v>39</v>
      </c>
      <c r="C15">
        <v>35.6</v>
      </c>
      <c r="D15">
        <f t="shared" si="1"/>
        <v>4.4247787610619468E-2</v>
      </c>
      <c r="E15" s="14">
        <f t="shared" si="2"/>
        <v>1.5752212389380531</v>
      </c>
      <c r="F15">
        <f t="shared" si="3"/>
        <v>0.78761061946902655</v>
      </c>
      <c r="G15">
        <f t="shared" si="4"/>
        <v>7.0796460176991149E-2</v>
      </c>
      <c r="H15" s="14">
        <f t="shared" si="5"/>
        <v>2.5203539823008851</v>
      </c>
      <c r="I15">
        <f t="shared" si="6"/>
        <v>2.0666902654867259</v>
      </c>
      <c r="J15">
        <f t="shared" si="7"/>
        <v>2.8543008849557525</v>
      </c>
      <c r="K15" s="24">
        <f t="shared" si="14"/>
        <v>4.0955752212389385</v>
      </c>
      <c r="L15" s="5">
        <v>41067</v>
      </c>
      <c r="M15" s="22" t="s">
        <v>35</v>
      </c>
      <c r="N15" s="22">
        <v>18.71</v>
      </c>
      <c r="O15" s="9">
        <f t="shared" si="8"/>
        <v>0.38461538461538464</v>
      </c>
      <c r="P15" s="9">
        <f t="shared" si="9"/>
        <v>7.1961538461538472</v>
      </c>
      <c r="Q15" s="9">
        <f t="shared" si="10"/>
        <v>3.5980769230769236</v>
      </c>
      <c r="R15" s="9">
        <f t="shared" si="11"/>
        <v>0.61538461538461542</v>
      </c>
      <c r="S15" s="9">
        <f t="shared" si="12"/>
        <v>11.513846153846155</v>
      </c>
      <c r="T15" s="9">
        <f t="shared" si="13"/>
        <v>9.4413538461538469</v>
      </c>
      <c r="U15" s="9">
        <f t="shared" si="0"/>
        <v>13.039430769230771</v>
      </c>
      <c r="V15" s="10"/>
    </row>
    <row r="16" spans="1:22" x14ac:dyDescent="0.25">
      <c r="A16" s="5">
        <v>41082</v>
      </c>
      <c r="B16" s="22" t="s">
        <v>39</v>
      </c>
      <c r="C16">
        <v>35.6</v>
      </c>
      <c r="D16">
        <f t="shared" si="1"/>
        <v>4.4247787610619468E-2</v>
      </c>
      <c r="E16" s="14">
        <f t="shared" si="2"/>
        <v>1.5752212389380531</v>
      </c>
      <c r="F16">
        <f t="shared" si="3"/>
        <v>0.78761061946902655</v>
      </c>
      <c r="G16">
        <f t="shared" si="4"/>
        <v>7.0796460176991149E-2</v>
      </c>
      <c r="H16" s="14">
        <f t="shared" si="5"/>
        <v>2.5203539823008851</v>
      </c>
      <c r="I16">
        <f t="shared" si="6"/>
        <v>2.0666902654867259</v>
      </c>
      <c r="J16">
        <f t="shared" si="7"/>
        <v>2.8543008849557525</v>
      </c>
      <c r="K16" s="24">
        <f t="shared" si="14"/>
        <v>4.0955752212389385</v>
      </c>
      <c r="L16" s="8">
        <v>41027</v>
      </c>
      <c r="M16" s="22" t="s">
        <v>35</v>
      </c>
      <c r="N16" s="22">
        <v>17.22</v>
      </c>
      <c r="O16" s="9">
        <f t="shared" si="8"/>
        <v>0.38461538461538464</v>
      </c>
      <c r="P16" s="9">
        <f t="shared" si="9"/>
        <v>6.6230769230769226</v>
      </c>
      <c r="Q16" s="9">
        <f t="shared" si="10"/>
        <v>3.3115384615384613</v>
      </c>
      <c r="R16" s="9">
        <f t="shared" si="11"/>
        <v>0.61538461538461542</v>
      </c>
      <c r="S16" s="9">
        <f t="shared" si="12"/>
        <v>10.596923076923076</v>
      </c>
      <c r="T16" s="9">
        <f t="shared" si="13"/>
        <v>8.6894769230769224</v>
      </c>
      <c r="U16" s="9">
        <f t="shared" si="0"/>
        <v>12.001015384615384</v>
      </c>
      <c r="V16" s="10"/>
    </row>
    <row r="17" spans="1:22" x14ac:dyDescent="0.25">
      <c r="A17" s="5">
        <v>41039</v>
      </c>
      <c r="B17" s="22" t="s">
        <v>39</v>
      </c>
      <c r="C17">
        <v>35.6</v>
      </c>
      <c r="D17">
        <f t="shared" si="1"/>
        <v>4.4247787610619468E-2</v>
      </c>
      <c r="E17" s="14">
        <f t="shared" si="2"/>
        <v>1.5752212389380531</v>
      </c>
      <c r="F17">
        <f t="shared" si="3"/>
        <v>0.78761061946902655</v>
      </c>
      <c r="G17">
        <f t="shared" si="4"/>
        <v>7.0796460176991149E-2</v>
      </c>
      <c r="H17" s="14">
        <f t="shared" si="5"/>
        <v>2.5203539823008851</v>
      </c>
      <c r="I17">
        <f t="shared" si="6"/>
        <v>2.0666902654867259</v>
      </c>
      <c r="J17">
        <f t="shared" si="7"/>
        <v>2.8543008849557525</v>
      </c>
      <c r="K17" s="24">
        <f t="shared" si="14"/>
        <v>4.0955752212389385</v>
      </c>
      <c r="L17" s="5">
        <v>41073</v>
      </c>
      <c r="M17" s="22" t="s">
        <v>40</v>
      </c>
      <c r="N17" s="22">
        <v>8.7200000000000006</v>
      </c>
      <c r="O17" s="9">
        <f t="shared" si="8"/>
        <v>0.38461538461538464</v>
      </c>
      <c r="P17" s="9">
        <f t="shared" ref="P17:P30" si="27">+O17*N17</f>
        <v>3.3538461538461544</v>
      </c>
      <c r="Q17" s="9">
        <f t="shared" ref="Q17:Q30" si="28">0.5*P17</f>
        <v>1.6769230769230772</v>
      </c>
      <c r="R17" s="9">
        <f t="shared" si="11"/>
        <v>0.61538461538461542</v>
      </c>
      <c r="S17" s="9">
        <f t="shared" ref="S17:S30" si="29">+R17*N17</f>
        <v>5.3661538461538472</v>
      </c>
      <c r="T17" s="9">
        <f t="shared" ref="T17:T30" si="30">0.82*S17</f>
        <v>4.4002461538461546</v>
      </c>
      <c r="U17" s="9">
        <f t="shared" ref="U17:U30" si="31">+T17+Q17</f>
        <v>6.0771692307692318</v>
      </c>
      <c r="V17" s="10"/>
    </row>
    <row r="18" spans="1:22" x14ac:dyDescent="0.25">
      <c r="A18" s="5">
        <v>41053</v>
      </c>
      <c r="B18" s="22" t="s">
        <v>39</v>
      </c>
      <c r="C18">
        <v>35.6</v>
      </c>
      <c r="D18">
        <f t="shared" si="1"/>
        <v>4.4247787610619468E-2</v>
      </c>
      <c r="E18" s="14">
        <f t="shared" si="2"/>
        <v>1.5752212389380531</v>
      </c>
      <c r="F18">
        <f t="shared" si="3"/>
        <v>0.78761061946902655</v>
      </c>
      <c r="G18">
        <f t="shared" si="4"/>
        <v>7.0796460176991149E-2</v>
      </c>
      <c r="H18" s="14">
        <f t="shared" si="5"/>
        <v>2.5203539823008851</v>
      </c>
      <c r="I18">
        <f t="shared" si="6"/>
        <v>2.0666902654867259</v>
      </c>
      <c r="J18">
        <f t="shared" si="7"/>
        <v>2.8543008849557525</v>
      </c>
      <c r="K18" s="24">
        <f t="shared" si="14"/>
        <v>4.0955752212389385</v>
      </c>
      <c r="L18" s="8">
        <v>41061</v>
      </c>
      <c r="M18" s="22" t="s">
        <v>40</v>
      </c>
      <c r="N18" s="22">
        <v>13.16</v>
      </c>
      <c r="O18" s="9">
        <f t="shared" si="8"/>
        <v>0.38461538461538464</v>
      </c>
      <c r="P18" s="9">
        <f t="shared" si="27"/>
        <v>5.0615384615384622</v>
      </c>
      <c r="Q18" s="9">
        <f t="shared" si="28"/>
        <v>2.5307692307692311</v>
      </c>
      <c r="R18" s="9">
        <f t="shared" si="11"/>
        <v>0.61538461538461542</v>
      </c>
      <c r="S18" s="9">
        <f t="shared" si="29"/>
        <v>8.0984615384615388</v>
      </c>
      <c r="T18" s="9">
        <f t="shared" si="30"/>
        <v>6.6407384615384615</v>
      </c>
      <c r="U18" s="9">
        <f t="shared" si="31"/>
        <v>9.1715076923076921</v>
      </c>
      <c r="V18" s="10"/>
    </row>
    <row r="19" spans="1:22" x14ac:dyDescent="0.25">
      <c r="A19" s="5">
        <v>41004</v>
      </c>
      <c r="B19" s="22" t="s">
        <v>39</v>
      </c>
      <c r="C19">
        <v>35.6</v>
      </c>
      <c r="D19">
        <f t="shared" si="1"/>
        <v>4.4247787610619468E-2</v>
      </c>
      <c r="E19" s="14">
        <f t="shared" si="2"/>
        <v>1.5752212389380531</v>
      </c>
      <c r="F19">
        <f t="shared" si="3"/>
        <v>0.78761061946902655</v>
      </c>
      <c r="G19">
        <f t="shared" si="4"/>
        <v>7.0796460176991149E-2</v>
      </c>
      <c r="H19" s="14">
        <f t="shared" si="5"/>
        <v>2.5203539823008851</v>
      </c>
      <c r="I19">
        <f t="shared" si="6"/>
        <v>2.0666902654867259</v>
      </c>
      <c r="J19">
        <f t="shared" si="7"/>
        <v>2.8543008849557525</v>
      </c>
      <c r="K19" s="24">
        <f t="shared" si="14"/>
        <v>4.0955752212389385</v>
      </c>
      <c r="L19" s="8">
        <v>41047</v>
      </c>
      <c r="M19" s="22" t="s">
        <v>40</v>
      </c>
      <c r="N19" s="22">
        <v>6.83</v>
      </c>
      <c r="O19" s="9">
        <f t="shared" si="8"/>
        <v>0.38461538461538464</v>
      </c>
      <c r="P19" s="9">
        <f t="shared" si="27"/>
        <v>2.6269230769230769</v>
      </c>
      <c r="Q19" s="9">
        <f t="shared" si="28"/>
        <v>1.3134615384615385</v>
      </c>
      <c r="R19" s="9">
        <f t="shared" si="11"/>
        <v>0.61538461538461542</v>
      </c>
      <c r="S19" s="9">
        <f t="shared" si="29"/>
        <v>4.2030769230769236</v>
      </c>
      <c r="T19" s="9">
        <f t="shared" si="30"/>
        <v>3.4465230769230772</v>
      </c>
      <c r="U19" s="9">
        <f t="shared" si="31"/>
        <v>4.7599846153846155</v>
      </c>
      <c r="V19" s="10"/>
    </row>
    <row r="20" spans="1:22" x14ac:dyDescent="0.25">
      <c r="A20" s="5">
        <v>41011</v>
      </c>
      <c r="B20" s="22" t="s">
        <v>39</v>
      </c>
      <c r="C20">
        <v>35.6</v>
      </c>
      <c r="D20">
        <f t="shared" si="1"/>
        <v>4.4247787610619468E-2</v>
      </c>
      <c r="E20" s="14">
        <f t="shared" si="2"/>
        <v>1.5752212389380531</v>
      </c>
      <c r="F20">
        <f t="shared" si="3"/>
        <v>0.78761061946902655</v>
      </c>
      <c r="G20">
        <f t="shared" si="4"/>
        <v>7.0796460176991149E-2</v>
      </c>
      <c r="H20" s="14">
        <f t="shared" si="5"/>
        <v>2.5203539823008851</v>
      </c>
      <c r="I20">
        <f t="shared" si="6"/>
        <v>2.0666902654867259</v>
      </c>
      <c r="J20">
        <f t="shared" si="7"/>
        <v>2.8543008849557525</v>
      </c>
      <c r="K20" s="24">
        <f t="shared" si="14"/>
        <v>4.0955752212389385</v>
      </c>
      <c r="L20" s="21">
        <v>41036</v>
      </c>
      <c r="M20" s="22" t="s">
        <v>40</v>
      </c>
      <c r="N20" s="22">
        <v>5.59</v>
      </c>
      <c r="O20" s="9">
        <f t="shared" si="8"/>
        <v>0.38461538461538464</v>
      </c>
      <c r="P20" s="9">
        <f t="shared" si="27"/>
        <v>2.15</v>
      </c>
      <c r="Q20" s="9">
        <f t="shared" si="28"/>
        <v>1.075</v>
      </c>
      <c r="R20" s="9">
        <f t="shared" si="11"/>
        <v>0.61538461538461542</v>
      </c>
      <c r="S20" s="9">
        <f t="shared" si="29"/>
        <v>3.44</v>
      </c>
      <c r="T20" s="9">
        <f t="shared" si="30"/>
        <v>2.8207999999999998</v>
      </c>
      <c r="U20" s="9">
        <f t="shared" si="31"/>
        <v>3.8957999999999995</v>
      </c>
      <c r="V20" s="10"/>
    </row>
    <row r="21" spans="1:22" x14ac:dyDescent="0.25">
      <c r="A21" s="5">
        <v>41018</v>
      </c>
      <c r="B21" s="22" t="s">
        <v>39</v>
      </c>
      <c r="C21">
        <v>35.6</v>
      </c>
      <c r="D21">
        <f t="shared" si="1"/>
        <v>4.4247787610619468E-2</v>
      </c>
      <c r="E21" s="14">
        <f t="shared" si="2"/>
        <v>1.5752212389380531</v>
      </c>
      <c r="F21">
        <f t="shared" si="3"/>
        <v>0.78761061946902655</v>
      </c>
      <c r="G21">
        <f t="shared" si="4"/>
        <v>7.0796460176991149E-2</v>
      </c>
      <c r="H21" s="14">
        <f t="shared" si="5"/>
        <v>2.5203539823008851</v>
      </c>
      <c r="I21">
        <f t="shared" si="6"/>
        <v>2.0666902654867259</v>
      </c>
      <c r="J21">
        <f t="shared" si="7"/>
        <v>2.8543008849557525</v>
      </c>
      <c r="K21" s="24">
        <f t="shared" si="14"/>
        <v>4.0955752212389385</v>
      </c>
      <c r="L21" s="21">
        <v>41031</v>
      </c>
      <c r="M21" s="22" t="s">
        <v>40</v>
      </c>
      <c r="N21" s="22">
        <v>6.48</v>
      </c>
      <c r="O21" s="9">
        <f t="shared" si="8"/>
        <v>0.38461538461538464</v>
      </c>
      <c r="P21" s="9">
        <f t="shared" si="27"/>
        <v>2.4923076923076928</v>
      </c>
      <c r="Q21" s="9">
        <f t="shared" si="28"/>
        <v>1.2461538461538464</v>
      </c>
      <c r="R21" s="9">
        <f t="shared" si="11"/>
        <v>0.61538461538461542</v>
      </c>
      <c r="S21" s="9">
        <f t="shared" si="29"/>
        <v>3.9876923076923081</v>
      </c>
      <c r="T21" s="9">
        <f t="shared" si="30"/>
        <v>3.2699076923076924</v>
      </c>
      <c r="U21" s="9">
        <f t="shared" si="31"/>
        <v>4.516061538461539</v>
      </c>
      <c r="V21" s="10"/>
    </row>
    <row r="22" spans="1:22" x14ac:dyDescent="0.25">
      <c r="A22" s="5">
        <v>41025</v>
      </c>
      <c r="B22" s="22" t="s">
        <v>39</v>
      </c>
      <c r="C22">
        <v>35.6</v>
      </c>
      <c r="D22">
        <f t="shared" si="1"/>
        <v>4.4247787610619468E-2</v>
      </c>
      <c r="E22" s="14">
        <f t="shared" si="2"/>
        <v>1.5752212389380531</v>
      </c>
      <c r="F22">
        <f t="shared" si="3"/>
        <v>0.78761061946902655</v>
      </c>
      <c r="G22">
        <f t="shared" si="4"/>
        <v>7.0796460176991149E-2</v>
      </c>
      <c r="H22" s="14">
        <f t="shared" si="5"/>
        <v>2.5203539823008851</v>
      </c>
      <c r="I22">
        <f t="shared" si="6"/>
        <v>2.0666902654867259</v>
      </c>
      <c r="J22">
        <f t="shared" si="7"/>
        <v>2.8543008849557525</v>
      </c>
      <c r="K22" s="24">
        <f t="shared" si="14"/>
        <v>4.0955752212389385</v>
      </c>
      <c r="L22" s="21">
        <v>40994</v>
      </c>
      <c r="M22" s="22" t="s">
        <v>40</v>
      </c>
      <c r="N22" s="22">
        <v>1.29</v>
      </c>
      <c r="O22" s="9">
        <f t="shared" si="8"/>
        <v>0.38461538461538464</v>
      </c>
      <c r="P22" s="9">
        <f t="shared" si="27"/>
        <v>0.49615384615384617</v>
      </c>
      <c r="Q22" s="9">
        <f t="shared" si="28"/>
        <v>0.24807692307692308</v>
      </c>
      <c r="R22" s="9">
        <f t="shared" si="11"/>
        <v>0.61538461538461542</v>
      </c>
      <c r="S22" s="9">
        <f t="shared" si="29"/>
        <v>0.79384615384615387</v>
      </c>
      <c r="T22" s="9">
        <f t="shared" si="30"/>
        <v>0.65095384615384611</v>
      </c>
      <c r="U22" s="9">
        <f t="shared" si="31"/>
        <v>0.89903076923076919</v>
      </c>
      <c r="V22" s="10"/>
    </row>
    <row r="23" spans="1:22" x14ac:dyDescent="0.25">
      <c r="A23" s="5">
        <v>40969</v>
      </c>
      <c r="B23" s="22" t="s">
        <v>39</v>
      </c>
      <c r="C23">
        <v>35.6</v>
      </c>
      <c r="D23">
        <f t="shared" si="1"/>
        <v>4.4247787610619468E-2</v>
      </c>
      <c r="E23" s="14">
        <f t="shared" si="2"/>
        <v>1.5752212389380531</v>
      </c>
      <c r="F23">
        <f t="shared" si="3"/>
        <v>0.78761061946902655</v>
      </c>
      <c r="G23">
        <f t="shared" si="4"/>
        <v>7.0796460176991149E-2</v>
      </c>
      <c r="H23" s="14">
        <f t="shared" si="5"/>
        <v>2.5203539823008851</v>
      </c>
      <c r="I23">
        <f t="shared" si="6"/>
        <v>2.0666902654867259</v>
      </c>
      <c r="J23">
        <f t="shared" si="7"/>
        <v>2.8543008849557525</v>
      </c>
      <c r="K23" s="24">
        <f t="shared" si="14"/>
        <v>4.0955752212389385</v>
      </c>
      <c r="L23" s="21">
        <v>40988</v>
      </c>
      <c r="M23" s="22" t="s">
        <v>40</v>
      </c>
      <c r="N23" s="22">
        <v>9.85</v>
      </c>
      <c r="O23" s="9">
        <f t="shared" si="8"/>
        <v>0.38461538461538464</v>
      </c>
      <c r="P23" s="9">
        <f t="shared" si="27"/>
        <v>3.7884615384615383</v>
      </c>
      <c r="Q23" s="9">
        <f t="shared" si="28"/>
        <v>1.8942307692307692</v>
      </c>
      <c r="R23" s="9">
        <f t="shared" si="11"/>
        <v>0.61538461538461542</v>
      </c>
      <c r="S23" s="9">
        <f t="shared" si="29"/>
        <v>6.0615384615384613</v>
      </c>
      <c r="T23" s="9">
        <f t="shared" si="30"/>
        <v>4.9704615384615378</v>
      </c>
      <c r="U23" s="9">
        <f t="shared" si="31"/>
        <v>6.864692307692307</v>
      </c>
      <c r="V23" s="10"/>
    </row>
    <row r="24" spans="1:22" x14ac:dyDescent="0.25">
      <c r="A24" s="5">
        <v>40976</v>
      </c>
      <c r="B24" s="22" t="s">
        <v>39</v>
      </c>
      <c r="C24">
        <v>35.6</v>
      </c>
      <c r="D24">
        <f t="shared" si="1"/>
        <v>4.4247787610619468E-2</v>
      </c>
      <c r="E24" s="14">
        <f t="shared" si="2"/>
        <v>1.5752212389380531</v>
      </c>
      <c r="F24">
        <f t="shared" si="3"/>
        <v>0.78761061946902655</v>
      </c>
      <c r="G24">
        <f t="shared" si="4"/>
        <v>7.0796460176991149E-2</v>
      </c>
      <c r="H24" s="14">
        <f t="shared" si="5"/>
        <v>2.5203539823008851</v>
      </c>
      <c r="I24">
        <f t="shared" si="6"/>
        <v>2.0666902654867259</v>
      </c>
      <c r="J24">
        <f t="shared" si="7"/>
        <v>2.8543008849557525</v>
      </c>
      <c r="K24" s="24">
        <f t="shared" si="14"/>
        <v>4.0955752212389385</v>
      </c>
      <c r="L24" s="21">
        <v>40977</v>
      </c>
      <c r="M24" s="22" t="s">
        <v>40</v>
      </c>
      <c r="N24" s="22">
        <v>8.0500000000000007</v>
      </c>
      <c r="O24" s="9">
        <f t="shared" si="8"/>
        <v>0.38461538461538464</v>
      </c>
      <c r="P24" s="9">
        <f t="shared" si="27"/>
        <v>3.0961538461538467</v>
      </c>
      <c r="Q24" s="9">
        <f t="shared" si="28"/>
        <v>1.5480769230769234</v>
      </c>
      <c r="R24" s="9">
        <f t="shared" si="11"/>
        <v>0.61538461538461542</v>
      </c>
      <c r="S24" s="9">
        <f t="shared" si="29"/>
        <v>4.9538461538461549</v>
      </c>
      <c r="T24" s="9">
        <f t="shared" si="30"/>
        <v>4.0621538461538469</v>
      </c>
      <c r="U24" s="9">
        <f t="shared" si="31"/>
        <v>5.6102307692307702</v>
      </c>
      <c r="V24" s="10"/>
    </row>
    <row r="25" spans="1:22" x14ac:dyDescent="0.25">
      <c r="A25" s="5">
        <v>40983</v>
      </c>
      <c r="B25" s="22" t="s">
        <v>39</v>
      </c>
      <c r="C25">
        <v>35.6</v>
      </c>
      <c r="D25">
        <f t="shared" si="1"/>
        <v>4.4247787610619468E-2</v>
      </c>
      <c r="E25" s="14">
        <f t="shared" si="2"/>
        <v>1.5752212389380531</v>
      </c>
      <c r="F25">
        <f t="shared" si="3"/>
        <v>0.78761061946902655</v>
      </c>
      <c r="G25">
        <f t="shared" si="4"/>
        <v>7.0796460176991149E-2</v>
      </c>
      <c r="H25" s="14">
        <f t="shared" si="5"/>
        <v>2.5203539823008851</v>
      </c>
      <c r="I25">
        <f t="shared" si="6"/>
        <v>2.0666902654867259</v>
      </c>
      <c r="J25">
        <f t="shared" si="7"/>
        <v>2.8543008849557525</v>
      </c>
      <c r="K25" s="24">
        <f t="shared" si="14"/>
        <v>4.0955752212389385</v>
      </c>
      <c r="L25" s="21">
        <v>41001</v>
      </c>
      <c r="M25" s="22" t="s">
        <v>40</v>
      </c>
      <c r="N25" s="22">
        <v>27.59</v>
      </c>
      <c r="O25" s="9">
        <f t="shared" si="8"/>
        <v>0.38461538461538464</v>
      </c>
      <c r="P25" s="9">
        <f t="shared" si="27"/>
        <v>10.611538461538462</v>
      </c>
      <c r="Q25" s="9">
        <f t="shared" si="28"/>
        <v>5.305769230769231</v>
      </c>
      <c r="R25" s="9">
        <f t="shared" si="11"/>
        <v>0.61538461538461542</v>
      </c>
      <c r="S25" s="9">
        <f t="shared" si="29"/>
        <v>16.978461538461538</v>
      </c>
      <c r="T25" s="9">
        <f t="shared" si="30"/>
        <v>13.922338461538461</v>
      </c>
      <c r="U25" s="9">
        <f t="shared" si="31"/>
        <v>19.228107692307692</v>
      </c>
      <c r="V25" s="10"/>
    </row>
    <row r="26" spans="1:22" x14ac:dyDescent="0.25">
      <c r="A26" s="5">
        <v>40990</v>
      </c>
      <c r="B26" s="22" t="s">
        <v>39</v>
      </c>
      <c r="C26">
        <v>35.6</v>
      </c>
      <c r="D26">
        <f t="shared" si="1"/>
        <v>4.4247787610619468E-2</v>
      </c>
      <c r="E26" s="14">
        <f t="shared" si="2"/>
        <v>1.5752212389380531</v>
      </c>
      <c r="F26">
        <f t="shared" si="3"/>
        <v>0.78761061946902655</v>
      </c>
      <c r="G26">
        <f t="shared" si="4"/>
        <v>7.0796460176991149E-2</v>
      </c>
      <c r="H26" s="14">
        <f t="shared" si="5"/>
        <v>2.5203539823008851</v>
      </c>
      <c r="I26">
        <f t="shared" si="6"/>
        <v>2.0666902654867259</v>
      </c>
      <c r="J26">
        <f t="shared" si="7"/>
        <v>2.8543008849557525</v>
      </c>
      <c r="K26" s="24">
        <f t="shared" si="14"/>
        <v>4.0955752212389385</v>
      </c>
      <c r="L26" s="21">
        <v>40924</v>
      </c>
      <c r="M26" s="22" t="s">
        <v>40</v>
      </c>
      <c r="N26" s="22">
        <v>1.51</v>
      </c>
      <c r="O26" s="9">
        <f t="shared" si="8"/>
        <v>0.38461538461538464</v>
      </c>
      <c r="P26" s="9">
        <f t="shared" si="27"/>
        <v>0.58076923076923082</v>
      </c>
      <c r="Q26" s="9">
        <f t="shared" si="28"/>
        <v>0.29038461538461541</v>
      </c>
      <c r="R26" s="9">
        <f t="shared" si="11"/>
        <v>0.61538461538461542</v>
      </c>
      <c r="S26" s="9">
        <f t="shared" si="29"/>
        <v>0.9292307692307693</v>
      </c>
      <c r="T26" s="9">
        <f t="shared" si="30"/>
        <v>0.76196923076923073</v>
      </c>
      <c r="U26" s="9">
        <f t="shared" si="31"/>
        <v>1.0523538461538462</v>
      </c>
      <c r="V26" s="10"/>
    </row>
    <row r="27" spans="1:22" x14ac:dyDescent="0.25">
      <c r="A27" s="5">
        <v>40997</v>
      </c>
      <c r="B27" s="22" t="s">
        <v>39</v>
      </c>
      <c r="C27">
        <v>35.6</v>
      </c>
      <c r="D27">
        <f t="shared" si="1"/>
        <v>4.4247787610619468E-2</v>
      </c>
      <c r="E27" s="14">
        <f t="shared" si="2"/>
        <v>1.5752212389380531</v>
      </c>
      <c r="F27">
        <f t="shared" si="3"/>
        <v>0.78761061946902655</v>
      </c>
      <c r="G27">
        <f t="shared" si="4"/>
        <v>7.0796460176991149E-2</v>
      </c>
      <c r="H27" s="14">
        <f t="shared" si="5"/>
        <v>2.5203539823008851</v>
      </c>
      <c r="I27">
        <f t="shared" si="6"/>
        <v>2.0666902654867259</v>
      </c>
      <c r="J27">
        <f t="shared" si="7"/>
        <v>2.8543008849557525</v>
      </c>
      <c r="K27" s="24">
        <f t="shared" si="14"/>
        <v>4.0955752212389385</v>
      </c>
      <c r="L27" s="21">
        <v>40933</v>
      </c>
      <c r="M27" s="22" t="s">
        <v>40</v>
      </c>
      <c r="N27" s="22">
        <v>7.19</v>
      </c>
      <c r="O27" s="9">
        <f t="shared" si="8"/>
        <v>0.38461538461538464</v>
      </c>
      <c r="P27" s="9">
        <f t="shared" si="27"/>
        <v>2.7653846153846158</v>
      </c>
      <c r="Q27" s="9">
        <f t="shared" si="28"/>
        <v>1.3826923076923079</v>
      </c>
      <c r="R27" s="9">
        <f t="shared" si="11"/>
        <v>0.61538461538461542</v>
      </c>
      <c r="S27" s="9">
        <f t="shared" si="29"/>
        <v>4.4246153846153851</v>
      </c>
      <c r="T27" s="9">
        <f t="shared" si="30"/>
        <v>3.6281846153846153</v>
      </c>
      <c r="U27" s="9">
        <f t="shared" si="31"/>
        <v>5.010876923076923</v>
      </c>
      <c r="V27" s="10"/>
    </row>
    <row r="28" spans="1:22" x14ac:dyDescent="0.25">
      <c r="A28" s="5">
        <v>40941</v>
      </c>
      <c r="B28" s="22" t="s">
        <v>39</v>
      </c>
      <c r="C28">
        <v>35.6</v>
      </c>
      <c r="D28">
        <f t="shared" si="1"/>
        <v>4.4247787610619468E-2</v>
      </c>
      <c r="E28" s="14">
        <f t="shared" ref="E28:E31" si="32">+D28*C28</f>
        <v>1.5752212389380531</v>
      </c>
      <c r="F28">
        <f t="shared" ref="F28:F31" si="33">0.5*E28</f>
        <v>0.78761061946902655</v>
      </c>
      <c r="G28">
        <f t="shared" si="4"/>
        <v>7.0796460176991149E-2</v>
      </c>
      <c r="H28" s="14">
        <f t="shared" ref="H28:H31" si="34">+G28*C28</f>
        <v>2.5203539823008851</v>
      </c>
      <c r="I28">
        <f t="shared" ref="I28:I31" si="35">0.82*H28</f>
        <v>2.0666902654867259</v>
      </c>
      <c r="J28">
        <f t="shared" ref="J28:J31" si="36">+I28+F28</f>
        <v>2.8543008849557525</v>
      </c>
      <c r="K28" s="24">
        <f t="shared" ref="K28:K31" si="37">+H28+E28</f>
        <v>4.0955752212389385</v>
      </c>
      <c r="L28" s="21">
        <v>40933</v>
      </c>
      <c r="M28" s="22" t="s">
        <v>40</v>
      </c>
      <c r="N28" s="22">
        <v>6.75</v>
      </c>
      <c r="O28" s="9">
        <f t="shared" si="8"/>
        <v>0.38461538461538464</v>
      </c>
      <c r="P28" s="9">
        <f t="shared" si="27"/>
        <v>2.5961538461538463</v>
      </c>
      <c r="Q28" s="9">
        <f t="shared" si="28"/>
        <v>1.2980769230769231</v>
      </c>
      <c r="R28" s="9">
        <f t="shared" si="11"/>
        <v>0.61538461538461542</v>
      </c>
      <c r="S28" s="9">
        <f t="shared" si="29"/>
        <v>4.1538461538461542</v>
      </c>
      <c r="T28" s="9">
        <f t="shared" si="30"/>
        <v>3.4061538461538463</v>
      </c>
      <c r="U28" s="9">
        <f t="shared" si="31"/>
        <v>4.7042307692307697</v>
      </c>
      <c r="V28" s="10"/>
    </row>
    <row r="29" spans="1:22" x14ac:dyDescent="0.25">
      <c r="A29" s="5">
        <v>40948</v>
      </c>
      <c r="B29" s="22" t="s">
        <v>39</v>
      </c>
      <c r="C29">
        <v>35.6</v>
      </c>
      <c r="D29">
        <f t="shared" si="1"/>
        <v>4.4247787610619468E-2</v>
      </c>
      <c r="E29" s="14">
        <f t="shared" si="32"/>
        <v>1.5752212389380531</v>
      </c>
      <c r="F29">
        <f t="shared" si="33"/>
        <v>0.78761061946902655</v>
      </c>
      <c r="G29">
        <f t="shared" si="4"/>
        <v>7.0796460176991149E-2</v>
      </c>
      <c r="H29" s="14">
        <f t="shared" si="34"/>
        <v>2.5203539823008851</v>
      </c>
      <c r="I29">
        <f t="shared" si="35"/>
        <v>2.0666902654867259</v>
      </c>
      <c r="J29">
        <f t="shared" si="36"/>
        <v>2.8543008849557525</v>
      </c>
      <c r="K29" s="24">
        <f t="shared" si="37"/>
        <v>4.0955752212389385</v>
      </c>
      <c r="L29" s="21">
        <v>40918</v>
      </c>
      <c r="M29" s="22" t="s">
        <v>40</v>
      </c>
      <c r="N29" s="22">
        <v>17.350000000000001</v>
      </c>
      <c r="O29" s="9">
        <f t="shared" si="8"/>
        <v>0.38461538461538464</v>
      </c>
      <c r="P29" s="9">
        <f t="shared" si="27"/>
        <v>6.6730769230769242</v>
      </c>
      <c r="Q29" s="9">
        <f t="shared" si="28"/>
        <v>3.3365384615384621</v>
      </c>
      <c r="R29" s="9">
        <f t="shared" si="11"/>
        <v>0.61538461538461542</v>
      </c>
      <c r="S29" s="9">
        <f t="shared" si="29"/>
        <v>10.676923076923078</v>
      </c>
      <c r="T29" s="9">
        <f t="shared" si="30"/>
        <v>8.7550769230769241</v>
      </c>
      <c r="U29" s="9">
        <f t="shared" si="31"/>
        <v>12.091615384615386</v>
      </c>
      <c r="V29" s="10"/>
    </row>
    <row r="30" spans="1:22" x14ac:dyDescent="0.25">
      <c r="A30" s="5">
        <v>40955</v>
      </c>
      <c r="B30" s="22" t="s">
        <v>39</v>
      </c>
      <c r="C30">
        <v>35.6</v>
      </c>
      <c r="D30">
        <f t="shared" si="1"/>
        <v>4.4247787610619468E-2</v>
      </c>
      <c r="E30" s="14">
        <f t="shared" si="32"/>
        <v>1.5752212389380531</v>
      </c>
      <c r="F30">
        <f t="shared" si="33"/>
        <v>0.78761061946902655</v>
      </c>
      <c r="G30">
        <f t="shared" si="4"/>
        <v>7.0796460176991149E-2</v>
      </c>
      <c r="H30" s="14">
        <f t="shared" si="34"/>
        <v>2.5203539823008851</v>
      </c>
      <c r="I30">
        <f t="shared" si="35"/>
        <v>2.0666902654867259</v>
      </c>
      <c r="J30">
        <f t="shared" si="36"/>
        <v>2.8543008849557525</v>
      </c>
      <c r="K30" s="24">
        <f t="shared" si="37"/>
        <v>4.0955752212389385</v>
      </c>
      <c r="L30" s="21">
        <v>41062</v>
      </c>
      <c r="M30" s="22" t="s">
        <v>40</v>
      </c>
      <c r="N30" s="4">
        <v>8.1300000000000008</v>
      </c>
      <c r="O30" s="9">
        <f t="shared" si="8"/>
        <v>0.38461538461538464</v>
      </c>
      <c r="P30" s="9">
        <f t="shared" si="27"/>
        <v>3.1269230769230774</v>
      </c>
      <c r="Q30" s="9">
        <f t="shared" si="28"/>
        <v>1.5634615384615387</v>
      </c>
      <c r="R30" s="9">
        <f t="shared" si="11"/>
        <v>0.61538461538461542</v>
      </c>
      <c r="S30" s="9">
        <f t="shared" si="29"/>
        <v>5.0030769230769234</v>
      </c>
      <c r="T30" s="9">
        <f t="shared" si="30"/>
        <v>4.1025230769230774</v>
      </c>
      <c r="U30" s="9">
        <f t="shared" si="31"/>
        <v>5.6659846153846161</v>
      </c>
      <c r="V30" s="10"/>
    </row>
    <row r="31" spans="1:22" x14ac:dyDescent="0.25">
      <c r="A31" s="5">
        <v>40962</v>
      </c>
      <c r="B31" s="22" t="s">
        <v>39</v>
      </c>
      <c r="C31">
        <v>35.6</v>
      </c>
      <c r="D31">
        <f t="shared" si="1"/>
        <v>4.4247787610619468E-2</v>
      </c>
      <c r="E31" s="14">
        <f t="shared" si="32"/>
        <v>1.5752212389380531</v>
      </c>
      <c r="F31">
        <f t="shared" si="33"/>
        <v>0.78761061946902655</v>
      </c>
      <c r="G31">
        <f t="shared" si="4"/>
        <v>7.0796460176991149E-2</v>
      </c>
      <c r="H31" s="14">
        <f t="shared" si="34"/>
        <v>2.5203539823008851</v>
      </c>
      <c r="I31">
        <f t="shared" si="35"/>
        <v>2.0666902654867259</v>
      </c>
      <c r="J31">
        <f t="shared" si="36"/>
        <v>2.8543008849557525</v>
      </c>
      <c r="K31" s="24">
        <f t="shared" si="37"/>
        <v>4.0955752212389385</v>
      </c>
      <c r="L31" s="21">
        <v>41154</v>
      </c>
      <c r="M31" s="22" t="s">
        <v>40</v>
      </c>
      <c r="N31" s="22">
        <v>5.26</v>
      </c>
      <c r="O31" s="9">
        <f t="shared" si="8"/>
        <v>0.38461538461538464</v>
      </c>
      <c r="P31" s="9">
        <f t="shared" ref="P31:P48" si="38">+O31*N31</f>
        <v>2.023076923076923</v>
      </c>
      <c r="Q31" s="9">
        <f t="shared" ref="Q31:Q48" si="39">0.5*P31</f>
        <v>1.0115384615384615</v>
      </c>
      <c r="R31" s="9">
        <f t="shared" si="11"/>
        <v>0.61538461538461542</v>
      </c>
      <c r="S31" s="9">
        <f t="shared" ref="S31:S48" si="40">+R31*N31</f>
        <v>3.2369230769230768</v>
      </c>
      <c r="T31" s="9">
        <f t="shared" ref="T31:T48" si="41">0.82*S31</f>
        <v>2.6542769230769228</v>
      </c>
      <c r="U31" s="9">
        <f t="shared" ref="U31:U48" si="42">+T31+Q31</f>
        <v>3.6658153846153843</v>
      </c>
    </row>
    <row r="32" spans="1:22" x14ac:dyDescent="0.25">
      <c r="A32" s="5">
        <v>40951</v>
      </c>
      <c r="B32" s="22" t="s">
        <v>39</v>
      </c>
      <c r="C32">
        <v>284.81</v>
      </c>
      <c r="D32">
        <f t="shared" si="1"/>
        <v>4.4247787610619468E-2</v>
      </c>
      <c r="E32" s="14">
        <f t="shared" si="2"/>
        <v>12.602212389380531</v>
      </c>
      <c r="F32">
        <f t="shared" si="3"/>
        <v>6.3011061946902656</v>
      </c>
      <c r="G32">
        <f t="shared" si="4"/>
        <v>7.0796460176991149E-2</v>
      </c>
      <c r="H32" s="14">
        <f t="shared" si="5"/>
        <v>20.163539823008851</v>
      </c>
      <c r="I32">
        <f t="shared" si="6"/>
        <v>16.534102654867258</v>
      </c>
      <c r="J32">
        <f t="shared" si="7"/>
        <v>22.835208849557525</v>
      </c>
      <c r="K32" s="24">
        <f t="shared" si="14"/>
        <v>32.76575221238938</v>
      </c>
      <c r="L32" s="21">
        <v>40963</v>
      </c>
      <c r="M32" s="22" t="s">
        <v>40</v>
      </c>
      <c r="N32" s="22">
        <v>9.1300000000000008</v>
      </c>
      <c r="O32" s="9">
        <f t="shared" si="8"/>
        <v>0.38461538461538464</v>
      </c>
      <c r="P32" s="9">
        <f t="shared" si="38"/>
        <v>3.5115384615384619</v>
      </c>
      <c r="Q32" s="9">
        <f t="shared" si="39"/>
        <v>1.755769230769231</v>
      </c>
      <c r="R32" s="9">
        <f t="shared" si="11"/>
        <v>0.61538461538461542</v>
      </c>
      <c r="S32" s="9">
        <f t="shared" si="40"/>
        <v>5.6184615384615393</v>
      </c>
      <c r="T32" s="9">
        <f t="shared" si="41"/>
        <v>4.6071384615384616</v>
      </c>
      <c r="U32" s="9">
        <f t="shared" si="42"/>
        <v>6.3629076923076928</v>
      </c>
    </row>
    <row r="33" spans="1:21" x14ac:dyDescent="0.25">
      <c r="A33" s="23">
        <v>41253</v>
      </c>
      <c r="B33" s="22" t="s">
        <v>41</v>
      </c>
      <c r="C33">
        <v>423.69</v>
      </c>
      <c r="D33">
        <f t="shared" si="1"/>
        <v>4.4247787610619468E-2</v>
      </c>
      <c r="E33" s="14">
        <f t="shared" si="2"/>
        <v>18.747345132743362</v>
      </c>
      <c r="F33">
        <f t="shared" si="3"/>
        <v>9.3736725663716811</v>
      </c>
      <c r="G33">
        <f t="shared" si="4"/>
        <v>7.0796460176991149E-2</v>
      </c>
      <c r="H33" s="14">
        <f t="shared" si="5"/>
        <v>29.99575221238938</v>
      </c>
      <c r="I33">
        <f t="shared" si="6"/>
        <v>24.59651681415929</v>
      </c>
      <c r="J33">
        <f t="shared" si="7"/>
        <v>33.970189380530968</v>
      </c>
      <c r="K33" s="24">
        <f t="shared" si="14"/>
        <v>48.743097345132739</v>
      </c>
      <c r="L33" s="21">
        <v>40957</v>
      </c>
      <c r="M33" s="22" t="s">
        <v>40</v>
      </c>
      <c r="N33" s="22">
        <v>9.43</v>
      </c>
      <c r="O33" s="9">
        <f t="shared" si="8"/>
        <v>0.38461538461538464</v>
      </c>
      <c r="P33" s="9">
        <f t="shared" si="38"/>
        <v>3.6269230769230769</v>
      </c>
      <c r="Q33" s="9">
        <f t="shared" si="39"/>
        <v>1.8134615384615385</v>
      </c>
      <c r="R33" s="9">
        <f t="shared" si="11"/>
        <v>0.61538461538461542</v>
      </c>
      <c r="S33" s="9">
        <f t="shared" si="40"/>
        <v>5.8030769230769232</v>
      </c>
      <c r="T33" s="9">
        <f t="shared" si="41"/>
        <v>4.7585230769230771</v>
      </c>
      <c r="U33" s="9">
        <f t="shared" si="42"/>
        <v>6.5719846153846158</v>
      </c>
    </row>
    <row r="34" spans="1:21" x14ac:dyDescent="0.25">
      <c r="A34" s="5">
        <v>41206</v>
      </c>
      <c r="B34" s="22" t="s">
        <v>41</v>
      </c>
      <c r="C34">
        <v>172.09</v>
      </c>
      <c r="D34">
        <f t="shared" si="1"/>
        <v>4.4247787610619468E-2</v>
      </c>
      <c r="E34" s="14">
        <f t="shared" si="2"/>
        <v>7.6146017699115047</v>
      </c>
      <c r="F34">
        <f t="shared" si="3"/>
        <v>3.8073008849557524</v>
      </c>
      <c r="G34">
        <f t="shared" si="4"/>
        <v>7.0796460176991149E-2</v>
      </c>
      <c r="H34" s="14">
        <f t="shared" si="5"/>
        <v>12.183362831858407</v>
      </c>
      <c r="I34">
        <f t="shared" si="6"/>
        <v>9.9903575221238938</v>
      </c>
      <c r="J34">
        <f t="shared" si="7"/>
        <v>13.797658407079647</v>
      </c>
      <c r="K34">
        <f t="shared" si="14"/>
        <v>19.797964601769912</v>
      </c>
      <c r="L34" s="21">
        <v>40920</v>
      </c>
      <c r="M34" s="22" t="s">
        <v>40</v>
      </c>
      <c r="N34" s="22">
        <v>2.3199999999999998</v>
      </c>
      <c r="O34" s="9">
        <f t="shared" si="8"/>
        <v>0.38461538461538464</v>
      </c>
      <c r="P34" s="9">
        <f t="shared" si="38"/>
        <v>0.89230769230769225</v>
      </c>
      <c r="Q34" s="9">
        <f t="shared" si="39"/>
        <v>0.44615384615384612</v>
      </c>
      <c r="R34" s="9">
        <f t="shared" si="11"/>
        <v>0.61538461538461542</v>
      </c>
      <c r="S34" s="9">
        <f t="shared" si="40"/>
        <v>1.4276923076923076</v>
      </c>
      <c r="T34" s="9">
        <f t="shared" si="41"/>
        <v>1.1707076923076922</v>
      </c>
      <c r="U34" s="9">
        <f t="shared" si="42"/>
        <v>1.6168615384615384</v>
      </c>
    </row>
    <row r="35" spans="1:21" x14ac:dyDescent="0.25">
      <c r="A35" s="5">
        <v>41198</v>
      </c>
      <c r="B35" s="22" t="s">
        <v>41</v>
      </c>
      <c r="C35">
        <v>112.44</v>
      </c>
      <c r="D35">
        <f t="shared" si="1"/>
        <v>4.4247787610619468E-2</v>
      </c>
      <c r="E35" s="14">
        <f t="shared" si="2"/>
        <v>4.9752212389380528</v>
      </c>
      <c r="F35">
        <f t="shared" si="3"/>
        <v>2.4876106194690264</v>
      </c>
      <c r="G35">
        <f t="shared" si="4"/>
        <v>7.0796460176991149E-2</v>
      </c>
      <c r="H35" s="14">
        <f t="shared" si="5"/>
        <v>7.9603539823008846</v>
      </c>
      <c r="I35">
        <f t="shared" si="6"/>
        <v>6.5274902654867253</v>
      </c>
      <c r="J35">
        <f t="shared" si="7"/>
        <v>9.0151008849557517</v>
      </c>
      <c r="K35">
        <f t="shared" si="14"/>
        <v>12.935575221238938</v>
      </c>
      <c r="L35" s="21">
        <v>40920</v>
      </c>
      <c r="M35" s="22" t="s">
        <v>40</v>
      </c>
      <c r="N35" s="22">
        <v>2.77</v>
      </c>
      <c r="O35" s="9">
        <f t="shared" si="8"/>
        <v>0.38461538461538464</v>
      </c>
      <c r="P35" s="9">
        <f t="shared" si="38"/>
        <v>1.0653846153846154</v>
      </c>
      <c r="Q35" s="9">
        <f t="shared" si="39"/>
        <v>0.53269230769230769</v>
      </c>
      <c r="R35" s="9">
        <f t="shared" si="11"/>
        <v>0.61538461538461542</v>
      </c>
      <c r="S35" s="9">
        <f t="shared" si="40"/>
        <v>1.7046153846153846</v>
      </c>
      <c r="T35" s="9">
        <f t="shared" si="41"/>
        <v>1.3977846153846154</v>
      </c>
      <c r="U35" s="9">
        <f t="shared" si="42"/>
        <v>1.930476923076923</v>
      </c>
    </row>
    <row r="36" spans="1:21" x14ac:dyDescent="0.25">
      <c r="A36" s="5">
        <v>41061</v>
      </c>
      <c r="B36" s="22" t="s">
        <v>41</v>
      </c>
      <c r="C36">
        <v>524.77</v>
      </c>
      <c r="D36">
        <f t="shared" si="1"/>
        <v>4.4247787610619468E-2</v>
      </c>
      <c r="E36" s="14">
        <f t="shared" si="2"/>
        <v>23.219911504424779</v>
      </c>
      <c r="F36">
        <f t="shared" si="3"/>
        <v>11.60995575221239</v>
      </c>
      <c r="G36">
        <f t="shared" si="4"/>
        <v>7.0796460176991149E-2</v>
      </c>
      <c r="H36" s="14">
        <f t="shared" si="5"/>
        <v>37.151858407079644</v>
      </c>
      <c r="I36">
        <f t="shared" si="6"/>
        <v>30.464523893805307</v>
      </c>
      <c r="J36">
        <f t="shared" si="7"/>
        <v>42.074479646017693</v>
      </c>
      <c r="K36">
        <f t="shared" si="14"/>
        <v>60.371769911504423</v>
      </c>
      <c r="L36" s="21">
        <v>40920</v>
      </c>
      <c r="M36" s="22" t="s">
        <v>40</v>
      </c>
      <c r="N36" s="22">
        <v>14.69</v>
      </c>
      <c r="O36" s="9">
        <f t="shared" si="8"/>
        <v>0.38461538461538464</v>
      </c>
      <c r="P36" s="9">
        <f t="shared" si="38"/>
        <v>5.65</v>
      </c>
      <c r="Q36" s="9">
        <f t="shared" si="39"/>
        <v>2.8250000000000002</v>
      </c>
      <c r="R36" s="9">
        <f t="shared" si="11"/>
        <v>0.61538461538461542</v>
      </c>
      <c r="S36" s="9">
        <f t="shared" si="40"/>
        <v>9.0400000000000009</v>
      </c>
      <c r="T36" s="9">
        <f t="shared" si="41"/>
        <v>7.4128000000000007</v>
      </c>
      <c r="U36" s="9">
        <f t="shared" si="42"/>
        <v>10.2378</v>
      </c>
    </row>
    <row r="37" spans="1:21" x14ac:dyDescent="0.25">
      <c r="A37" s="5">
        <v>41218</v>
      </c>
      <c r="B37" s="22" t="s">
        <v>41</v>
      </c>
      <c r="C37">
        <v>61.02</v>
      </c>
      <c r="D37">
        <f t="shared" si="1"/>
        <v>4.4247787610619468E-2</v>
      </c>
      <c r="E37" s="14">
        <f t="shared" si="2"/>
        <v>2.7</v>
      </c>
      <c r="F37">
        <f t="shared" si="3"/>
        <v>1.35</v>
      </c>
      <c r="G37">
        <f t="shared" si="4"/>
        <v>7.0796460176991149E-2</v>
      </c>
      <c r="H37" s="14">
        <f t="shared" si="5"/>
        <v>4.32</v>
      </c>
      <c r="I37">
        <f t="shared" si="6"/>
        <v>3.5424000000000002</v>
      </c>
      <c r="J37">
        <f t="shared" si="7"/>
        <v>4.8924000000000003</v>
      </c>
      <c r="K37">
        <f t="shared" si="14"/>
        <v>7.0200000000000005</v>
      </c>
      <c r="L37" s="21">
        <v>40920</v>
      </c>
      <c r="M37" s="22" t="s">
        <v>40</v>
      </c>
      <c r="N37" s="22">
        <v>14.98</v>
      </c>
      <c r="O37" s="9">
        <f t="shared" si="8"/>
        <v>0.38461538461538464</v>
      </c>
      <c r="P37" s="9">
        <f t="shared" si="38"/>
        <v>5.7615384615384624</v>
      </c>
      <c r="Q37" s="9">
        <f t="shared" si="39"/>
        <v>2.8807692307692312</v>
      </c>
      <c r="R37" s="9">
        <f t="shared" si="11"/>
        <v>0.61538461538461542</v>
      </c>
      <c r="S37" s="9">
        <f t="shared" si="40"/>
        <v>9.2184615384615398</v>
      </c>
      <c r="T37" s="9">
        <f t="shared" si="41"/>
        <v>7.5591384615384625</v>
      </c>
      <c r="U37" s="9">
        <f t="shared" si="42"/>
        <v>10.439907692307694</v>
      </c>
    </row>
    <row r="38" spans="1:21" x14ac:dyDescent="0.25">
      <c r="A38" s="39">
        <v>41002</v>
      </c>
      <c r="B38" s="40" t="s">
        <v>41</v>
      </c>
      <c r="C38" s="41">
        <v>207.73</v>
      </c>
      <c r="D38">
        <f t="shared" si="1"/>
        <v>4.4247787610619468E-2</v>
      </c>
      <c r="E38" s="14">
        <f t="shared" ref="E38" si="43">+D38*C38</f>
        <v>9.1915929203539815</v>
      </c>
      <c r="F38">
        <f t="shared" ref="F38" si="44">0.5*E38</f>
        <v>4.5957964601769907</v>
      </c>
      <c r="G38">
        <f t="shared" si="4"/>
        <v>7.0796460176991149E-2</v>
      </c>
      <c r="H38" s="14">
        <f t="shared" ref="H38" si="45">+G38*C38</f>
        <v>14.70654867256637</v>
      </c>
      <c r="I38">
        <f t="shared" ref="I38" si="46">0.82*H38</f>
        <v>12.059369911504422</v>
      </c>
      <c r="J38">
        <f t="shared" ref="J38" si="47">+I38+F38</f>
        <v>16.655166371681414</v>
      </c>
      <c r="K38">
        <f t="shared" ref="K38" si="48">+H38+E38</f>
        <v>23.898141592920354</v>
      </c>
      <c r="L38" s="21">
        <v>41233</v>
      </c>
      <c r="M38" s="22" t="s">
        <v>41</v>
      </c>
      <c r="N38" s="22">
        <v>20.52</v>
      </c>
      <c r="O38" s="9">
        <f t="shared" si="8"/>
        <v>0.38461538461538464</v>
      </c>
      <c r="P38" s="9">
        <f t="shared" si="38"/>
        <v>7.8923076923076927</v>
      </c>
      <c r="Q38" s="9">
        <f t="shared" si="39"/>
        <v>3.9461538461538463</v>
      </c>
      <c r="R38" s="9">
        <f t="shared" si="11"/>
        <v>0.61538461538461542</v>
      </c>
      <c r="S38" s="9">
        <f t="shared" si="40"/>
        <v>12.627692307692309</v>
      </c>
      <c r="T38" s="9">
        <f t="shared" si="41"/>
        <v>10.354707692307693</v>
      </c>
      <c r="U38" s="9">
        <f t="shared" si="42"/>
        <v>14.30086153846154</v>
      </c>
    </row>
    <row r="39" spans="1:21" x14ac:dyDescent="0.25">
      <c r="A39" s="5">
        <v>40940</v>
      </c>
      <c r="B39" s="40" t="s">
        <v>41</v>
      </c>
      <c r="C39" s="41">
        <v>287.69</v>
      </c>
      <c r="D39">
        <f t="shared" si="1"/>
        <v>4.4247787610619468E-2</v>
      </c>
      <c r="E39" s="14">
        <f t="shared" si="2"/>
        <v>12.729646017699114</v>
      </c>
      <c r="F39">
        <f t="shared" si="3"/>
        <v>6.364823008849557</v>
      </c>
      <c r="G39">
        <f t="shared" si="4"/>
        <v>7.0796460176991149E-2</v>
      </c>
      <c r="H39" s="14">
        <f t="shared" si="5"/>
        <v>20.367433628318583</v>
      </c>
      <c r="I39">
        <f t="shared" si="6"/>
        <v>16.701295575221238</v>
      </c>
      <c r="J39">
        <f t="shared" si="7"/>
        <v>23.066118584070793</v>
      </c>
      <c r="K39">
        <f t="shared" si="14"/>
        <v>33.097079646017697</v>
      </c>
      <c r="L39" s="21">
        <v>41017</v>
      </c>
      <c r="M39" s="22" t="s">
        <v>41</v>
      </c>
      <c r="N39" s="22">
        <v>13.51</v>
      </c>
      <c r="O39" s="9">
        <f t="shared" si="8"/>
        <v>0.38461538461538464</v>
      </c>
      <c r="P39" s="9">
        <f t="shared" si="38"/>
        <v>5.1961538461538463</v>
      </c>
      <c r="Q39" s="9">
        <f t="shared" si="39"/>
        <v>2.5980769230769232</v>
      </c>
      <c r="R39" s="9">
        <f t="shared" si="11"/>
        <v>0.61538461538461542</v>
      </c>
      <c r="S39" s="9">
        <f t="shared" si="40"/>
        <v>8.3138461538461534</v>
      </c>
      <c r="T39" s="9">
        <f t="shared" si="41"/>
        <v>6.8173538461538454</v>
      </c>
      <c r="U39" s="9">
        <f t="shared" si="42"/>
        <v>9.4154307692307686</v>
      </c>
    </row>
    <row r="40" spans="1:21" x14ac:dyDescent="0.25">
      <c r="A40" s="5">
        <v>41205</v>
      </c>
      <c r="B40" s="40" t="s">
        <v>42</v>
      </c>
      <c r="C40" s="41">
        <v>82.49</v>
      </c>
      <c r="D40">
        <f t="shared" si="1"/>
        <v>4.4247787610619468E-2</v>
      </c>
      <c r="E40" s="14">
        <f t="shared" si="2"/>
        <v>3.65</v>
      </c>
      <c r="F40">
        <f t="shared" si="3"/>
        <v>1.825</v>
      </c>
      <c r="G40">
        <f t="shared" si="4"/>
        <v>7.0796460176991149E-2</v>
      </c>
      <c r="H40" s="14">
        <f t="shared" si="5"/>
        <v>5.84</v>
      </c>
      <c r="I40">
        <f t="shared" si="6"/>
        <v>4.7887999999999993</v>
      </c>
      <c r="J40">
        <f t="shared" si="7"/>
        <v>6.6137999999999995</v>
      </c>
      <c r="K40">
        <f t="shared" si="14"/>
        <v>9.49</v>
      </c>
      <c r="L40" s="5">
        <v>41199</v>
      </c>
      <c r="M40" s="40" t="s">
        <v>43</v>
      </c>
      <c r="N40" s="22">
        <v>84.58</v>
      </c>
      <c r="O40" s="9">
        <f t="shared" si="8"/>
        <v>0.38461538461538464</v>
      </c>
      <c r="P40" s="9">
        <f t="shared" si="38"/>
        <v>32.530769230769231</v>
      </c>
      <c r="Q40" s="9">
        <f t="shared" si="39"/>
        <v>16.265384615384615</v>
      </c>
      <c r="R40" s="9">
        <f t="shared" si="11"/>
        <v>0.61538461538461542</v>
      </c>
      <c r="S40" s="9">
        <f t="shared" si="40"/>
        <v>52.049230769230768</v>
      </c>
      <c r="T40" s="9">
        <f t="shared" si="41"/>
        <v>42.68036923076923</v>
      </c>
      <c r="U40" s="9">
        <f t="shared" si="42"/>
        <v>58.945753846153849</v>
      </c>
    </row>
    <row r="41" spans="1:21" x14ac:dyDescent="0.25">
      <c r="A41" s="5">
        <v>41256</v>
      </c>
      <c r="B41" s="40" t="s">
        <v>43</v>
      </c>
      <c r="C41" s="41">
        <v>1275.74</v>
      </c>
      <c r="D41">
        <f t="shared" si="1"/>
        <v>4.4247787610619468E-2</v>
      </c>
      <c r="E41" s="14">
        <f t="shared" si="2"/>
        <v>56.448672566371684</v>
      </c>
      <c r="F41">
        <f t="shared" si="3"/>
        <v>28.224336283185842</v>
      </c>
      <c r="G41">
        <f t="shared" si="4"/>
        <v>7.0796460176991149E-2</v>
      </c>
      <c r="H41" s="14">
        <f t="shared" si="5"/>
        <v>90.317876106194689</v>
      </c>
      <c r="I41">
        <f t="shared" si="6"/>
        <v>74.060658407079643</v>
      </c>
      <c r="J41">
        <f t="shared" si="7"/>
        <v>102.28499469026548</v>
      </c>
      <c r="K41">
        <f t="shared" si="14"/>
        <v>146.76654867256639</v>
      </c>
      <c r="L41" s="21"/>
      <c r="M41" s="40" t="s">
        <v>43</v>
      </c>
      <c r="N41" s="22">
        <v>34.729999999999997</v>
      </c>
      <c r="O41" s="9">
        <f t="shared" si="8"/>
        <v>0.38461538461538464</v>
      </c>
      <c r="P41" s="9">
        <f t="shared" si="38"/>
        <v>13.357692307692307</v>
      </c>
      <c r="Q41" s="9">
        <f t="shared" si="39"/>
        <v>6.6788461538461537</v>
      </c>
      <c r="R41" s="9">
        <f t="shared" si="11"/>
        <v>0.61538461538461542</v>
      </c>
      <c r="S41" s="9">
        <f t="shared" si="40"/>
        <v>21.372307692307693</v>
      </c>
      <c r="T41" s="9">
        <f t="shared" si="41"/>
        <v>17.525292307692308</v>
      </c>
      <c r="U41" s="9">
        <f t="shared" si="42"/>
        <v>24.204138461538463</v>
      </c>
    </row>
    <row r="42" spans="1:21" x14ac:dyDescent="0.25">
      <c r="A42" s="5">
        <v>41228</v>
      </c>
      <c r="B42" s="40" t="s">
        <v>43</v>
      </c>
      <c r="C42" s="41">
        <v>731.97</v>
      </c>
      <c r="D42">
        <f t="shared" si="1"/>
        <v>4.4247787610619468E-2</v>
      </c>
      <c r="E42" s="14">
        <f t="shared" si="2"/>
        <v>32.388053097345136</v>
      </c>
      <c r="F42">
        <f t="shared" si="3"/>
        <v>16.194026548672568</v>
      </c>
      <c r="G42">
        <f t="shared" si="4"/>
        <v>7.0796460176991149E-2</v>
      </c>
      <c r="H42" s="14">
        <f t="shared" si="5"/>
        <v>51.820884955752213</v>
      </c>
      <c r="I42">
        <f t="shared" si="6"/>
        <v>42.49312566371681</v>
      </c>
      <c r="J42">
        <f t="shared" si="7"/>
        <v>58.687152212389378</v>
      </c>
      <c r="K42">
        <f t="shared" si="14"/>
        <v>84.208938053097341</v>
      </c>
      <c r="L42" s="21">
        <v>41246</v>
      </c>
      <c r="M42" s="40" t="s">
        <v>44</v>
      </c>
      <c r="N42" s="22">
        <v>53.06</v>
      </c>
      <c r="O42" s="9">
        <f t="shared" si="8"/>
        <v>0.38461538461538464</v>
      </c>
      <c r="P42" s="9">
        <f t="shared" si="38"/>
        <v>20.407692307692308</v>
      </c>
      <c r="Q42" s="9">
        <f t="shared" si="39"/>
        <v>10.203846153846154</v>
      </c>
      <c r="R42" s="9">
        <f t="shared" si="11"/>
        <v>0.61538461538461542</v>
      </c>
      <c r="S42" s="9">
        <f t="shared" si="40"/>
        <v>32.652307692307694</v>
      </c>
      <c r="T42" s="9">
        <f t="shared" si="41"/>
        <v>26.774892307692308</v>
      </c>
      <c r="U42" s="9">
        <f t="shared" si="42"/>
        <v>36.978738461538462</v>
      </c>
    </row>
    <row r="43" spans="1:21" x14ac:dyDescent="0.25">
      <c r="A43" s="5">
        <v>41169</v>
      </c>
      <c r="B43" s="40" t="s">
        <v>43</v>
      </c>
      <c r="C43" s="41">
        <v>301.87</v>
      </c>
      <c r="D43">
        <f t="shared" si="1"/>
        <v>4.4247787610619468E-2</v>
      </c>
      <c r="E43" s="14">
        <f t="shared" si="2"/>
        <v>13.357079646017699</v>
      </c>
      <c r="F43">
        <f t="shared" si="3"/>
        <v>6.6785398230088493</v>
      </c>
      <c r="G43">
        <f t="shared" si="4"/>
        <v>7.0796460176991149E-2</v>
      </c>
      <c r="H43" s="14">
        <f t="shared" si="5"/>
        <v>21.37132743362832</v>
      </c>
      <c r="I43">
        <f t="shared" si="6"/>
        <v>17.52448849557522</v>
      </c>
      <c r="J43">
        <f t="shared" si="7"/>
        <v>24.203028318584067</v>
      </c>
      <c r="K43">
        <f t="shared" si="14"/>
        <v>34.728407079646018</v>
      </c>
      <c r="L43" s="21">
        <v>41215</v>
      </c>
      <c r="M43" s="40" t="s">
        <v>44</v>
      </c>
      <c r="N43" s="22">
        <v>57.24</v>
      </c>
      <c r="O43" s="9">
        <f t="shared" si="8"/>
        <v>0.38461538461538464</v>
      </c>
      <c r="P43" s="9">
        <f t="shared" si="38"/>
        <v>22.015384615384619</v>
      </c>
      <c r="Q43" s="9">
        <f t="shared" si="39"/>
        <v>11.007692307692309</v>
      </c>
      <c r="R43" s="9">
        <f t="shared" si="11"/>
        <v>0.61538461538461542</v>
      </c>
      <c r="S43" s="9">
        <f t="shared" si="40"/>
        <v>35.22461538461539</v>
      </c>
      <c r="T43" s="9">
        <f t="shared" si="41"/>
        <v>28.884184615384619</v>
      </c>
      <c r="U43" s="9">
        <f t="shared" si="42"/>
        <v>39.891876923076929</v>
      </c>
    </row>
    <row r="44" spans="1:21" x14ac:dyDescent="0.25">
      <c r="A44" s="5">
        <v>41138</v>
      </c>
      <c r="B44" s="40" t="s">
        <v>43</v>
      </c>
      <c r="C44" s="41">
        <v>291.94</v>
      </c>
      <c r="D44">
        <f t="shared" si="1"/>
        <v>4.4247787610619468E-2</v>
      </c>
      <c r="E44" s="14">
        <f t="shared" si="2"/>
        <v>12.917699115044247</v>
      </c>
      <c r="F44">
        <f t="shared" ref="F44:F48" si="49">0.5*E44</f>
        <v>6.4588495575221234</v>
      </c>
      <c r="G44">
        <f t="shared" si="4"/>
        <v>7.0796460176991149E-2</v>
      </c>
      <c r="H44" s="14">
        <f t="shared" ref="H44:H48" si="50">+G44*C44</f>
        <v>20.668318584070796</v>
      </c>
      <c r="I44">
        <f t="shared" ref="I44:I48" si="51">0.82*H44</f>
        <v>16.94802123893805</v>
      </c>
      <c r="J44">
        <f t="shared" ref="J44:J48" si="52">+I44+F44</f>
        <v>23.406870796460176</v>
      </c>
      <c r="K44">
        <f t="shared" ref="K44:K48" si="53">+H44+E44</f>
        <v>33.586017699115047</v>
      </c>
      <c r="L44" s="21">
        <v>41211</v>
      </c>
      <c r="M44" s="40" t="s">
        <v>44</v>
      </c>
      <c r="N44" s="22">
        <v>36.51</v>
      </c>
      <c r="O44" s="9">
        <f t="shared" si="8"/>
        <v>0.38461538461538464</v>
      </c>
      <c r="P44" s="9">
        <f t="shared" si="38"/>
        <v>14.042307692307693</v>
      </c>
      <c r="Q44" s="9">
        <f t="shared" si="39"/>
        <v>7.0211538461538465</v>
      </c>
      <c r="R44" s="9">
        <f t="shared" si="11"/>
        <v>0.61538461538461542</v>
      </c>
      <c r="S44" s="9">
        <f t="shared" si="40"/>
        <v>22.467692307692307</v>
      </c>
      <c r="T44" s="9">
        <f t="shared" si="41"/>
        <v>18.423507692307691</v>
      </c>
      <c r="U44" s="9">
        <f t="shared" si="42"/>
        <v>25.444661538461538</v>
      </c>
    </row>
    <row r="45" spans="1:21" x14ac:dyDescent="0.25">
      <c r="A45" s="5">
        <v>41109</v>
      </c>
      <c r="B45" s="40" t="s">
        <v>43</v>
      </c>
      <c r="C45" s="41">
        <v>316.35000000000002</v>
      </c>
      <c r="D45">
        <f t="shared" si="1"/>
        <v>4.4247787610619468E-2</v>
      </c>
      <c r="E45" s="14">
        <f t="shared" si="2"/>
        <v>13.99778761061947</v>
      </c>
      <c r="F45">
        <f t="shared" si="49"/>
        <v>6.9988938053097351</v>
      </c>
      <c r="G45">
        <f t="shared" si="4"/>
        <v>7.0796460176991149E-2</v>
      </c>
      <c r="H45" s="14">
        <f t="shared" si="50"/>
        <v>22.396460176991152</v>
      </c>
      <c r="I45">
        <f t="shared" si="51"/>
        <v>18.365097345132742</v>
      </c>
      <c r="J45">
        <f t="shared" si="52"/>
        <v>25.363991150442477</v>
      </c>
      <c r="K45">
        <f t="shared" si="53"/>
        <v>36.394247787610624</v>
      </c>
      <c r="L45" s="21">
        <v>41185</v>
      </c>
      <c r="M45" s="40" t="s">
        <v>44</v>
      </c>
      <c r="N45" s="22">
        <v>54.93</v>
      </c>
      <c r="O45" s="9">
        <f t="shared" si="8"/>
        <v>0.38461538461538464</v>
      </c>
      <c r="P45" s="9">
        <f t="shared" si="38"/>
        <v>21.126923076923077</v>
      </c>
      <c r="Q45" s="9">
        <f t="shared" si="39"/>
        <v>10.563461538461539</v>
      </c>
      <c r="R45" s="9">
        <f t="shared" si="11"/>
        <v>0.61538461538461542</v>
      </c>
      <c r="S45" s="9">
        <f t="shared" si="40"/>
        <v>33.803076923076922</v>
      </c>
      <c r="T45" s="9">
        <f t="shared" si="41"/>
        <v>27.718523076923073</v>
      </c>
      <c r="U45" s="9">
        <f t="shared" si="42"/>
        <v>38.281984615384616</v>
      </c>
    </row>
    <row r="46" spans="1:21" x14ac:dyDescent="0.25">
      <c r="A46" s="5">
        <v>41078</v>
      </c>
      <c r="B46" s="40" t="s">
        <v>43</v>
      </c>
      <c r="C46" s="41">
        <v>412.51</v>
      </c>
      <c r="D46">
        <f t="shared" si="1"/>
        <v>4.4247787610619468E-2</v>
      </c>
      <c r="E46" s="14">
        <f t="shared" si="2"/>
        <v>18.252654867256638</v>
      </c>
      <c r="F46">
        <f t="shared" si="49"/>
        <v>9.1263274336283189</v>
      </c>
      <c r="G46">
        <f t="shared" si="4"/>
        <v>7.0796460176991149E-2</v>
      </c>
      <c r="H46" s="14">
        <f t="shared" si="50"/>
        <v>29.204247787610619</v>
      </c>
      <c r="I46">
        <f t="shared" si="51"/>
        <v>23.947483185840706</v>
      </c>
      <c r="J46">
        <f t="shared" si="52"/>
        <v>33.073810619469029</v>
      </c>
      <c r="K46">
        <f t="shared" si="53"/>
        <v>47.456902654867257</v>
      </c>
      <c r="L46" s="21">
        <v>41145</v>
      </c>
      <c r="M46" s="40" t="s">
        <v>44</v>
      </c>
      <c r="N46" s="22">
        <v>55.1</v>
      </c>
      <c r="O46" s="9">
        <f t="shared" si="8"/>
        <v>0.38461538461538464</v>
      </c>
      <c r="P46" s="9">
        <f t="shared" si="38"/>
        <v>21.192307692307693</v>
      </c>
      <c r="Q46" s="9">
        <f t="shared" si="39"/>
        <v>10.596153846153847</v>
      </c>
      <c r="R46" s="9">
        <f t="shared" si="11"/>
        <v>0.61538461538461542</v>
      </c>
      <c r="S46" s="9">
        <f t="shared" si="40"/>
        <v>33.907692307692308</v>
      </c>
      <c r="T46" s="9">
        <f t="shared" si="41"/>
        <v>27.804307692307692</v>
      </c>
      <c r="U46" s="9">
        <f t="shared" si="42"/>
        <v>38.400461538461542</v>
      </c>
    </row>
    <row r="47" spans="1:21" x14ac:dyDescent="0.25">
      <c r="A47" s="5">
        <v>41045</v>
      </c>
      <c r="B47" s="40" t="s">
        <v>43</v>
      </c>
      <c r="C47" s="41">
        <v>733.49</v>
      </c>
      <c r="D47">
        <f t="shared" si="1"/>
        <v>4.4247787610619468E-2</v>
      </c>
      <c r="E47" s="14">
        <f t="shared" si="2"/>
        <v>32.455309734513271</v>
      </c>
      <c r="F47">
        <f t="shared" si="49"/>
        <v>16.227654867256636</v>
      </c>
      <c r="G47">
        <f t="shared" si="4"/>
        <v>7.0796460176991149E-2</v>
      </c>
      <c r="H47" s="14">
        <f t="shared" si="50"/>
        <v>51.928495575221241</v>
      </c>
      <c r="I47">
        <f t="shared" si="51"/>
        <v>42.581366371681412</v>
      </c>
      <c r="J47">
        <f t="shared" si="52"/>
        <v>58.809021238938044</v>
      </c>
      <c r="K47">
        <f t="shared" si="53"/>
        <v>84.383805309734512</v>
      </c>
      <c r="L47" s="21">
        <v>41123</v>
      </c>
      <c r="M47" s="40" t="s">
        <v>44</v>
      </c>
      <c r="N47" s="22">
        <v>67.959999999999994</v>
      </c>
      <c r="O47" s="9">
        <f t="shared" si="8"/>
        <v>0.38461538461538464</v>
      </c>
      <c r="P47" s="9">
        <f t="shared" si="38"/>
        <v>26.138461538461538</v>
      </c>
      <c r="Q47" s="9">
        <f t="shared" si="39"/>
        <v>13.069230769230769</v>
      </c>
      <c r="R47" s="9">
        <f t="shared" si="11"/>
        <v>0.61538461538461542</v>
      </c>
      <c r="S47" s="9">
        <f t="shared" si="40"/>
        <v>41.821538461538459</v>
      </c>
      <c r="T47" s="9">
        <f t="shared" si="41"/>
        <v>34.293661538461535</v>
      </c>
      <c r="U47" s="9">
        <f t="shared" si="42"/>
        <v>47.362892307692306</v>
      </c>
    </row>
    <row r="48" spans="1:21" x14ac:dyDescent="0.25">
      <c r="A48" s="5">
        <v>41016</v>
      </c>
      <c r="B48" s="40" t="s">
        <v>43</v>
      </c>
      <c r="C48" s="41">
        <v>1122.0899999999999</v>
      </c>
      <c r="D48">
        <f t="shared" si="1"/>
        <v>4.4247787610619468E-2</v>
      </c>
      <c r="E48" s="14">
        <f t="shared" si="2"/>
        <v>49.65</v>
      </c>
      <c r="F48">
        <f t="shared" si="49"/>
        <v>24.824999999999999</v>
      </c>
      <c r="G48">
        <f t="shared" si="4"/>
        <v>7.0796460176991149E-2</v>
      </c>
      <c r="H48" s="14">
        <f t="shared" si="50"/>
        <v>79.44</v>
      </c>
      <c r="I48">
        <f t="shared" si="51"/>
        <v>65.140799999999999</v>
      </c>
      <c r="J48">
        <f t="shared" si="52"/>
        <v>89.965800000000002</v>
      </c>
      <c r="K48">
        <f t="shared" si="53"/>
        <v>129.09</v>
      </c>
      <c r="L48" s="21">
        <v>41156</v>
      </c>
      <c r="M48" s="40" t="s">
        <v>44</v>
      </c>
      <c r="N48" s="22">
        <v>56.52</v>
      </c>
      <c r="O48" s="9">
        <f t="shared" si="8"/>
        <v>0.38461538461538464</v>
      </c>
      <c r="P48" s="9">
        <f t="shared" si="38"/>
        <v>21.738461538461539</v>
      </c>
      <c r="Q48" s="9">
        <f t="shared" si="39"/>
        <v>10.86923076923077</v>
      </c>
      <c r="R48" s="9">
        <f t="shared" si="11"/>
        <v>0.61538461538461542</v>
      </c>
      <c r="S48" s="9">
        <f t="shared" si="40"/>
        <v>34.781538461538467</v>
      </c>
      <c r="T48" s="9">
        <f t="shared" si="41"/>
        <v>28.520861538461542</v>
      </c>
      <c r="U48" s="9">
        <f t="shared" si="42"/>
        <v>39.390092307692314</v>
      </c>
    </row>
    <row r="49" spans="1:21" x14ac:dyDescent="0.25">
      <c r="A49" s="5">
        <v>40984</v>
      </c>
      <c r="B49" s="40" t="s">
        <v>43</v>
      </c>
      <c r="C49" s="41">
        <v>1780.12</v>
      </c>
      <c r="D49">
        <f t="shared" si="1"/>
        <v>4.4247787610619468E-2</v>
      </c>
      <c r="E49" s="14">
        <f t="shared" si="2"/>
        <v>78.766371681415919</v>
      </c>
      <c r="F49">
        <f t="shared" si="3"/>
        <v>39.383185840707959</v>
      </c>
      <c r="G49">
        <f t="shared" si="4"/>
        <v>7.0796460176991149E-2</v>
      </c>
      <c r="H49" s="14">
        <f t="shared" si="5"/>
        <v>126.02619469026548</v>
      </c>
      <c r="I49">
        <f t="shared" si="6"/>
        <v>103.34147964601769</v>
      </c>
      <c r="J49">
        <f t="shared" si="7"/>
        <v>142.72466548672566</v>
      </c>
      <c r="K49">
        <f t="shared" si="14"/>
        <v>204.7925663716814</v>
      </c>
      <c r="L49" s="21">
        <v>41087</v>
      </c>
      <c r="M49" s="40" t="s">
        <v>44</v>
      </c>
      <c r="N49" s="22">
        <v>26.17</v>
      </c>
      <c r="O49" s="9">
        <f t="shared" si="8"/>
        <v>0.38461538461538464</v>
      </c>
      <c r="P49" s="9">
        <f t="shared" ref="P49:P58" si="54">+O49*N49</f>
        <v>10.065384615384616</v>
      </c>
      <c r="Q49" s="9">
        <f t="shared" ref="Q49:Q58" si="55">0.5*P49</f>
        <v>5.032692307692308</v>
      </c>
      <c r="R49" s="9">
        <f t="shared" si="11"/>
        <v>0.61538461538461542</v>
      </c>
      <c r="S49" s="9">
        <f t="shared" ref="S49:S58" si="56">+R49*N49</f>
        <v>16.104615384615386</v>
      </c>
      <c r="T49" s="9">
        <f t="shared" ref="T49:T58" si="57">0.82*S49</f>
        <v>13.205784615384616</v>
      </c>
      <c r="U49" s="9">
        <f t="shared" ref="U49:U58" si="58">+T49+Q49</f>
        <v>18.238476923076924</v>
      </c>
    </row>
    <row r="50" spans="1:21" x14ac:dyDescent="0.25">
      <c r="A50" s="5">
        <v>40954</v>
      </c>
      <c r="B50" s="40" t="s">
        <v>43</v>
      </c>
      <c r="C50" s="41">
        <v>2053.7800000000002</v>
      </c>
      <c r="D50">
        <f t="shared" si="1"/>
        <v>4.4247787610619468E-2</v>
      </c>
      <c r="E50" s="14">
        <f t="shared" si="2"/>
        <v>90.875221238938067</v>
      </c>
      <c r="F50">
        <f t="shared" si="3"/>
        <v>45.437610619469034</v>
      </c>
      <c r="G50">
        <f t="shared" si="4"/>
        <v>7.0796460176991149E-2</v>
      </c>
      <c r="H50" s="14">
        <f t="shared" si="5"/>
        <v>145.40035398230089</v>
      </c>
      <c r="I50">
        <f t="shared" si="6"/>
        <v>119.22829026548672</v>
      </c>
      <c r="J50">
        <f t="shared" si="7"/>
        <v>164.66590088495576</v>
      </c>
      <c r="K50">
        <f t="shared" si="14"/>
        <v>236.27557522123897</v>
      </c>
      <c r="L50" s="21">
        <v>41094</v>
      </c>
      <c r="M50" s="40" t="s">
        <v>44</v>
      </c>
      <c r="N50" s="22">
        <v>73.680000000000007</v>
      </c>
      <c r="O50" s="9">
        <f t="shared" si="8"/>
        <v>0.38461538461538464</v>
      </c>
      <c r="P50" s="9">
        <f t="shared" si="54"/>
        <v>28.338461538461544</v>
      </c>
      <c r="Q50" s="9">
        <f t="shared" si="55"/>
        <v>14.169230769230772</v>
      </c>
      <c r="R50" s="9">
        <f t="shared" si="11"/>
        <v>0.61538461538461542</v>
      </c>
      <c r="S50" s="9">
        <f t="shared" si="56"/>
        <v>45.34153846153847</v>
      </c>
      <c r="T50" s="9">
        <f t="shared" si="57"/>
        <v>37.180061538461544</v>
      </c>
      <c r="U50" s="9">
        <f t="shared" si="58"/>
        <v>51.349292307692316</v>
      </c>
    </row>
    <row r="51" spans="1:21" x14ac:dyDescent="0.25">
      <c r="A51" s="5">
        <v>40924</v>
      </c>
      <c r="B51" s="40" t="s">
        <v>43</v>
      </c>
      <c r="C51" s="41">
        <v>2101.5300000000002</v>
      </c>
      <c r="D51">
        <f t="shared" si="1"/>
        <v>4.4247787610619468E-2</v>
      </c>
      <c r="E51" s="14">
        <f t="shared" si="2"/>
        <v>92.988053097345144</v>
      </c>
      <c r="F51">
        <f t="shared" si="3"/>
        <v>46.494026548672572</v>
      </c>
      <c r="G51">
        <f t="shared" si="4"/>
        <v>7.0796460176991149E-2</v>
      </c>
      <c r="H51" s="14">
        <f t="shared" si="5"/>
        <v>148.78088495575221</v>
      </c>
      <c r="I51">
        <f t="shared" si="6"/>
        <v>122.00032566371681</v>
      </c>
      <c r="J51">
        <f t="shared" si="7"/>
        <v>168.49435221238937</v>
      </c>
      <c r="K51">
        <f t="shared" si="14"/>
        <v>241.76893805309737</v>
      </c>
      <c r="L51" s="21">
        <v>41064</v>
      </c>
      <c r="M51" s="40" t="s">
        <v>44</v>
      </c>
      <c r="N51" s="22">
        <v>67.790000000000006</v>
      </c>
      <c r="O51" s="9">
        <f t="shared" si="8"/>
        <v>0.38461538461538464</v>
      </c>
      <c r="P51" s="9">
        <f t="shared" si="54"/>
        <v>26.073076923076925</v>
      </c>
      <c r="Q51" s="9">
        <f t="shared" si="55"/>
        <v>13.036538461538463</v>
      </c>
      <c r="R51" s="9">
        <f t="shared" si="11"/>
        <v>0.61538461538461542</v>
      </c>
      <c r="S51" s="9">
        <f t="shared" si="56"/>
        <v>41.716923076923081</v>
      </c>
      <c r="T51" s="9">
        <f t="shared" si="57"/>
        <v>34.207876923076924</v>
      </c>
      <c r="U51" s="9">
        <f t="shared" si="58"/>
        <v>47.244415384615387</v>
      </c>
    </row>
    <row r="52" spans="1:21" x14ac:dyDescent="0.25">
      <c r="A52" s="5">
        <v>41135</v>
      </c>
      <c r="B52" s="40" t="s">
        <v>45</v>
      </c>
      <c r="C52" s="41">
        <v>146.9</v>
      </c>
      <c r="D52">
        <f t="shared" si="1"/>
        <v>4.4247787610619468E-2</v>
      </c>
      <c r="E52" s="14">
        <f t="shared" si="2"/>
        <v>6.5</v>
      </c>
      <c r="F52">
        <f t="shared" si="3"/>
        <v>3.25</v>
      </c>
      <c r="G52">
        <f t="shared" si="4"/>
        <v>7.0796460176991149E-2</v>
      </c>
      <c r="H52" s="14">
        <f t="shared" si="5"/>
        <v>10.4</v>
      </c>
      <c r="I52">
        <f t="shared" si="6"/>
        <v>8.5280000000000005</v>
      </c>
      <c r="J52">
        <f t="shared" si="7"/>
        <v>11.778</v>
      </c>
      <c r="K52">
        <f t="shared" si="14"/>
        <v>16.899999999999999</v>
      </c>
      <c r="L52" s="21">
        <v>41032</v>
      </c>
      <c r="M52" s="40" t="s">
        <v>44</v>
      </c>
      <c r="N52" s="22">
        <v>55.02</v>
      </c>
      <c r="O52" s="9">
        <f t="shared" si="8"/>
        <v>0.38461538461538464</v>
      </c>
      <c r="P52" s="9">
        <f t="shared" si="54"/>
        <v>21.161538461538463</v>
      </c>
      <c r="Q52" s="9">
        <f t="shared" si="55"/>
        <v>10.580769230769231</v>
      </c>
      <c r="R52" s="9">
        <f t="shared" si="11"/>
        <v>0.61538461538461542</v>
      </c>
      <c r="S52" s="9">
        <f t="shared" si="56"/>
        <v>33.85846153846154</v>
      </c>
      <c r="T52" s="9">
        <f t="shared" si="57"/>
        <v>27.763938461538462</v>
      </c>
      <c r="U52" s="9">
        <f t="shared" si="58"/>
        <v>38.344707692307693</v>
      </c>
    </row>
    <row r="53" spans="1:21" x14ac:dyDescent="0.25">
      <c r="A53" s="5">
        <v>40969</v>
      </c>
      <c r="B53" s="40" t="s">
        <v>45</v>
      </c>
      <c r="C53" s="41">
        <v>888.07</v>
      </c>
      <c r="D53">
        <f t="shared" si="1"/>
        <v>4.4247787610619468E-2</v>
      </c>
      <c r="E53" s="14">
        <f t="shared" si="2"/>
        <v>39.295132743362835</v>
      </c>
      <c r="F53">
        <f t="shared" si="3"/>
        <v>19.647566371681418</v>
      </c>
      <c r="G53">
        <f t="shared" si="4"/>
        <v>7.0796460176991149E-2</v>
      </c>
      <c r="H53" s="14">
        <f t="shared" si="5"/>
        <v>62.872212389380536</v>
      </c>
      <c r="I53">
        <f t="shared" si="6"/>
        <v>51.555214159292035</v>
      </c>
      <c r="J53">
        <f t="shared" si="7"/>
        <v>71.202780530973456</v>
      </c>
      <c r="K53">
        <f t="shared" si="14"/>
        <v>102.16734513274338</v>
      </c>
      <c r="L53" s="21">
        <v>41026</v>
      </c>
      <c r="M53" s="40" t="s">
        <v>44</v>
      </c>
      <c r="N53" s="22">
        <v>23.11</v>
      </c>
      <c r="O53" s="9">
        <f t="shared" si="8"/>
        <v>0.38461538461538464</v>
      </c>
      <c r="P53" s="9">
        <f t="shared" si="54"/>
        <v>8.888461538461538</v>
      </c>
      <c r="Q53" s="9">
        <f t="shared" si="55"/>
        <v>4.444230769230769</v>
      </c>
      <c r="R53" s="9">
        <f t="shared" si="11"/>
        <v>0.61538461538461542</v>
      </c>
      <c r="S53" s="9">
        <f t="shared" si="56"/>
        <v>14.221538461538461</v>
      </c>
      <c r="T53" s="9">
        <f t="shared" si="57"/>
        <v>11.661661538461537</v>
      </c>
      <c r="U53" s="9">
        <f t="shared" si="58"/>
        <v>16.105892307692308</v>
      </c>
    </row>
    <row r="54" spans="1:21" x14ac:dyDescent="0.25">
      <c r="A54" s="5">
        <v>41167</v>
      </c>
      <c r="B54" s="40" t="s">
        <v>46</v>
      </c>
      <c r="C54" s="41">
        <v>1176.56</v>
      </c>
      <c r="D54">
        <f t="shared" si="1"/>
        <v>4.4247787610619468E-2</v>
      </c>
      <c r="E54" s="14">
        <f t="shared" si="2"/>
        <v>52.060176991150442</v>
      </c>
      <c r="F54">
        <f t="shared" si="3"/>
        <v>26.030088495575221</v>
      </c>
      <c r="G54">
        <f t="shared" si="4"/>
        <v>7.0796460176991149E-2</v>
      </c>
      <c r="H54" s="14">
        <f t="shared" si="5"/>
        <v>83.296283185840707</v>
      </c>
      <c r="I54">
        <f t="shared" si="6"/>
        <v>68.302952212389371</v>
      </c>
      <c r="J54">
        <f t="shared" si="7"/>
        <v>94.333040707964585</v>
      </c>
      <c r="K54">
        <f t="shared" si="14"/>
        <v>135.35646017699116</v>
      </c>
      <c r="L54" s="21">
        <v>41002</v>
      </c>
      <c r="M54" s="40" t="s">
        <v>44</v>
      </c>
      <c r="N54" s="22">
        <v>52.21</v>
      </c>
      <c r="O54" s="9">
        <f t="shared" si="8"/>
        <v>0.38461538461538464</v>
      </c>
      <c r="P54" s="9">
        <f t="shared" si="54"/>
        <v>20.080769230769231</v>
      </c>
      <c r="Q54" s="9">
        <f t="shared" si="55"/>
        <v>10.040384615384616</v>
      </c>
      <c r="R54" s="9">
        <f t="shared" si="11"/>
        <v>0.61538461538461542</v>
      </c>
      <c r="S54" s="9">
        <f t="shared" si="56"/>
        <v>32.129230769230773</v>
      </c>
      <c r="T54" s="9">
        <f t="shared" si="57"/>
        <v>26.345969230769231</v>
      </c>
      <c r="U54" s="9">
        <f t="shared" si="58"/>
        <v>36.386353846153845</v>
      </c>
    </row>
    <row r="55" spans="1:21" x14ac:dyDescent="0.25">
      <c r="A55" s="5">
        <v>41143</v>
      </c>
      <c r="B55" s="40" t="s">
        <v>48</v>
      </c>
      <c r="C55" s="41">
        <v>56.49</v>
      </c>
      <c r="D55">
        <f t="shared" si="1"/>
        <v>4.4247787610619468E-2</v>
      </c>
      <c r="E55" s="14">
        <f t="shared" si="2"/>
        <v>2.4995575221238937</v>
      </c>
      <c r="F55">
        <f t="shared" si="3"/>
        <v>1.2497787610619469</v>
      </c>
      <c r="G55">
        <f t="shared" si="4"/>
        <v>7.0796460176991149E-2</v>
      </c>
      <c r="H55" s="14">
        <f t="shared" si="5"/>
        <v>3.9992920353982302</v>
      </c>
      <c r="I55">
        <f t="shared" si="6"/>
        <v>3.2794194690265486</v>
      </c>
      <c r="J55">
        <f t="shared" si="7"/>
        <v>4.529198230088495</v>
      </c>
      <c r="K55">
        <f t="shared" si="14"/>
        <v>6.4988495575221243</v>
      </c>
      <c r="L55" s="21" t="s">
        <v>47</v>
      </c>
      <c r="M55" s="40" t="s">
        <v>44</v>
      </c>
      <c r="N55" s="22">
        <v>62.5</v>
      </c>
      <c r="O55" s="9">
        <f t="shared" si="8"/>
        <v>0.38461538461538464</v>
      </c>
      <c r="P55" s="9">
        <f t="shared" si="54"/>
        <v>24.03846153846154</v>
      </c>
      <c r="Q55" s="9">
        <f t="shared" si="55"/>
        <v>12.01923076923077</v>
      </c>
      <c r="R55" s="9">
        <f t="shared" si="11"/>
        <v>0.61538461538461542</v>
      </c>
      <c r="S55" s="9">
        <f t="shared" si="56"/>
        <v>38.461538461538467</v>
      </c>
      <c r="T55" s="9">
        <f t="shared" si="57"/>
        <v>31.53846153846154</v>
      </c>
      <c r="U55" s="9">
        <f t="shared" si="58"/>
        <v>43.557692307692307</v>
      </c>
    </row>
    <row r="56" spans="1:21" x14ac:dyDescent="0.25">
      <c r="A56" s="5">
        <v>41104</v>
      </c>
      <c r="B56" s="22" t="s">
        <v>49</v>
      </c>
      <c r="C56" s="41">
        <v>49.67</v>
      </c>
      <c r="D56">
        <f t="shared" si="1"/>
        <v>4.4247787610619468E-2</v>
      </c>
      <c r="E56" s="14">
        <f t="shared" si="2"/>
        <v>2.1977876106194691</v>
      </c>
      <c r="F56">
        <f t="shared" si="3"/>
        <v>1.0988938053097346</v>
      </c>
      <c r="G56">
        <f t="shared" si="4"/>
        <v>7.0796460176991149E-2</v>
      </c>
      <c r="H56" s="14">
        <f t="shared" si="5"/>
        <v>3.5164601769911505</v>
      </c>
      <c r="I56">
        <f t="shared" si="6"/>
        <v>2.8834973451327435</v>
      </c>
      <c r="J56">
        <f t="shared" si="7"/>
        <v>3.9823911504424778</v>
      </c>
      <c r="K56">
        <f t="shared" si="14"/>
        <v>5.7142477876106197</v>
      </c>
      <c r="L56" s="21">
        <v>40967</v>
      </c>
      <c r="M56" s="40" t="s">
        <v>44</v>
      </c>
      <c r="N56" s="22">
        <v>24.29</v>
      </c>
      <c r="O56" s="9">
        <f t="shared" si="8"/>
        <v>0.38461538461538464</v>
      </c>
      <c r="P56" s="9">
        <f t="shared" si="54"/>
        <v>9.342307692307692</v>
      </c>
      <c r="Q56" s="9">
        <f t="shared" si="55"/>
        <v>4.671153846153846</v>
      </c>
      <c r="R56" s="9">
        <f t="shared" si="11"/>
        <v>0.61538461538461542</v>
      </c>
      <c r="S56" s="9">
        <f t="shared" si="56"/>
        <v>14.947692307692307</v>
      </c>
      <c r="T56" s="9">
        <f t="shared" si="57"/>
        <v>12.257107692307692</v>
      </c>
      <c r="U56" s="9">
        <f t="shared" si="58"/>
        <v>16.928261538461538</v>
      </c>
    </row>
    <row r="57" spans="1:21" x14ac:dyDescent="0.25">
      <c r="A57" s="5">
        <v>41220</v>
      </c>
      <c r="B57" s="22" t="s">
        <v>52</v>
      </c>
      <c r="C57" s="41">
        <v>2034</v>
      </c>
      <c r="D57">
        <f t="shared" si="1"/>
        <v>4.4247787610619468E-2</v>
      </c>
      <c r="E57" s="14">
        <f t="shared" si="2"/>
        <v>90</v>
      </c>
      <c r="F57">
        <f t="shared" si="3"/>
        <v>45</v>
      </c>
      <c r="G57">
        <f t="shared" si="4"/>
        <v>7.0796460176991149E-2</v>
      </c>
      <c r="H57" s="14">
        <f t="shared" si="5"/>
        <v>144</v>
      </c>
      <c r="I57">
        <f t="shared" si="6"/>
        <v>118.08</v>
      </c>
      <c r="J57">
        <f t="shared" si="7"/>
        <v>163.07999999999998</v>
      </c>
      <c r="K57">
        <f t="shared" si="14"/>
        <v>234</v>
      </c>
      <c r="L57" s="21">
        <v>40942</v>
      </c>
      <c r="M57" s="40" t="s">
        <v>44</v>
      </c>
      <c r="N57" s="22">
        <v>70.27</v>
      </c>
      <c r="O57" s="9">
        <f t="shared" si="8"/>
        <v>0.38461538461538464</v>
      </c>
      <c r="P57" s="9">
        <f t="shared" si="54"/>
        <v>27.026923076923076</v>
      </c>
      <c r="Q57" s="9">
        <f t="shared" si="55"/>
        <v>13.513461538461538</v>
      </c>
      <c r="R57" s="9">
        <f t="shared" si="11"/>
        <v>0.61538461538461542</v>
      </c>
      <c r="S57" s="9">
        <f t="shared" si="56"/>
        <v>43.24307692307692</v>
      </c>
      <c r="T57" s="9">
        <f t="shared" si="57"/>
        <v>35.45932307692307</v>
      </c>
      <c r="U57" s="9">
        <f t="shared" si="58"/>
        <v>48.972784615384612</v>
      </c>
    </row>
    <row r="58" spans="1:21" x14ac:dyDescent="0.25">
      <c r="A58" s="5">
        <v>41208</v>
      </c>
      <c r="B58" s="22" t="s">
        <v>52</v>
      </c>
      <c r="C58" s="41">
        <v>93.74</v>
      </c>
      <c r="D58">
        <f t="shared" si="1"/>
        <v>4.4247787610619468E-2</v>
      </c>
      <c r="E58" s="14">
        <f t="shared" si="2"/>
        <v>4.1477876106194689</v>
      </c>
      <c r="F58">
        <f t="shared" si="3"/>
        <v>2.0738938053097344</v>
      </c>
      <c r="G58">
        <f t="shared" si="4"/>
        <v>7.0796460176991149E-2</v>
      </c>
      <c r="H58" s="14">
        <f t="shared" si="5"/>
        <v>6.6364601769911502</v>
      </c>
      <c r="I58">
        <f t="shared" si="6"/>
        <v>5.4418973451327428</v>
      </c>
      <c r="J58">
        <f t="shared" si="7"/>
        <v>7.5157911504424773</v>
      </c>
      <c r="K58">
        <f t="shared" si="14"/>
        <v>10.784247787610619</v>
      </c>
      <c r="L58" s="23">
        <v>40912</v>
      </c>
      <c r="M58" s="40" t="s">
        <v>44</v>
      </c>
      <c r="N58" s="22">
        <v>57.16</v>
      </c>
      <c r="O58" s="9">
        <f t="shared" si="8"/>
        <v>0.38461538461538464</v>
      </c>
      <c r="P58" s="9">
        <f t="shared" si="54"/>
        <v>21.984615384615385</v>
      </c>
      <c r="Q58" s="9">
        <f t="shared" si="55"/>
        <v>10.992307692307692</v>
      </c>
      <c r="R58" s="9">
        <f t="shared" si="11"/>
        <v>0.61538461538461542</v>
      </c>
      <c r="S58" s="9">
        <f t="shared" si="56"/>
        <v>35.175384615384615</v>
      </c>
      <c r="T58" s="9">
        <f t="shared" si="57"/>
        <v>28.843815384615382</v>
      </c>
      <c r="U58" s="9">
        <f t="shared" si="58"/>
        <v>39.836123076923073</v>
      </c>
    </row>
    <row r="59" spans="1:21" x14ac:dyDescent="0.25">
      <c r="A59" s="5">
        <v>41216</v>
      </c>
      <c r="B59" s="22" t="s">
        <v>53</v>
      </c>
      <c r="C59" s="41">
        <v>197.75</v>
      </c>
      <c r="D59">
        <f t="shared" si="1"/>
        <v>4.4247787610619468E-2</v>
      </c>
      <c r="E59" s="14">
        <f t="shared" si="2"/>
        <v>8.75</v>
      </c>
      <c r="F59">
        <f t="shared" si="3"/>
        <v>4.375</v>
      </c>
      <c r="G59">
        <f t="shared" si="4"/>
        <v>7.0796460176991149E-2</v>
      </c>
      <c r="H59" s="14">
        <f t="shared" si="5"/>
        <v>14</v>
      </c>
      <c r="I59">
        <f t="shared" si="6"/>
        <v>11.479999999999999</v>
      </c>
      <c r="J59">
        <f t="shared" si="7"/>
        <v>15.854999999999999</v>
      </c>
      <c r="K59">
        <f t="shared" si="14"/>
        <v>22.75</v>
      </c>
      <c r="L59" s="23">
        <v>40920</v>
      </c>
      <c r="M59" s="40" t="s">
        <v>44</v>
      </c>
      <c r="N59" s="22">
        <v>21.92</v>
      </c>
      <c r="O59" s="9">
        <f t="shared" si="8"/>
        <v>0.38461538461538464</v>
      </c>
      <c r="P59" s="9">
        <f t="shared" ref="P59:P69" si="59">+O59*N59</f>
        <v>8.430769230769231</v>
      </c>
      <c r="Q59" s="9">
        <f t="shared" ref="Q59:Q69" si="60">0.5*P59</f>
        <v>4.2153846153846155</v>
      </c>
      <c r="R59" s="9">
        <f t="shared" si="11"/>
        <v>0.61538461538461542</v>
      </c>
      <c r="S59" s="9">
        <f t="shared" ref="S59:S69" si="61">+R59*N59</f>
        <v>13.489230769230771</v>
      </c>
      <c r="T59" s="9">
        <f t="shared" ref="T59:T69" si="62">0.82*S59</f>
        <v>11.061169230769231</v>
      </c>
      <c r="U59" s="9">
        <f t="shared" ref="U59:U69" si="63">+T59+Q59</f>
        <v>15.276553846153845</v>
      </c>
    </row>
    <row r="60" spans="1:21" x14ac:dyDescent="0.25">
      <c r="A60" s="5">
        <v>41201</v>
      </c>
      <c r="B60" s="22" t="s">
        <v>54</v>
      </c>
      <c r="C60" s="41">
        <v>1440.75</v>
      </c>
      <c r="D60">
        <f t="shared" si="1"/>
        <v>4.4247787610619468E-2</v>
      </c>
      <c r="E60" s="14">
        <f t="shared" si="2"/>
        <v>63.75</v>
      </c>
      <c r="F60">
        <f t="shared" si="3"/>
        <v>31.875</v>
      </c>
      <c r="G60">
        <f t="shared" si="4"/>
        <v>7.0796460176991149E-2</v>
      </c>
      <c r="H60" s="14">
        <f t="shared" si="5"/>
        <v>102</v>
      </c>
      <c r="I60">
        <f t="shared" si="6"/>
        <v>83.64</v>
      </c>
      <c r="J60">
        <f t="shared" si="7"/>
        <v>115.515</v>
      </c>
      <c r="K60">
        <f t="shared" si="14"/>
        <v>165.75</v>
      </c>
      <c r="L60" s="23">
        <v>41264</v>
      </c>
      <c r="M60" s="40" t="s">
        <v>40</v>
      </c>
      <c r="N60" s="22">
        <v>25.93</v>
      </c>
      <c r="O60" s="9">
        <f t="shared" si="8"/>
        <v>0.38461538461538464</v>
      </c>
      <c r="P60" s="9">
        <f t="shared" si="59"/>
        <v>9.9730769230769241</v>
      </c>
      <c r="Q60" s="9">
        <f t="shared" si="60"/>
        <v>4.986538461538462</v>
      </c>
      <c r="R60" s="9">
        <f t="shared" si="11"/>
        <v>0.61538461538461542</v>
      </c>
      <c r="S60" s="9">
        <f t="shared" si="61"/>
        <v>15.956923076923077</v>
      </c>
      <c r="T60" s="9">
        <f t="shared" si="62"/>
        <v>13.084676923076923</v>
      </c>
      <c r="U60" s="9">
        <f t="shared" si="63"/>
        <v>18.071215384615385</v>
      </c>
    </row>
    <row r="61" spans="1:21" x14ac:dyDescent="0.25">
      <c r="A61" s="5">
        <v>41212</v>
      </c>
      <c r="B61" s="22" t="s">
        <v>54</v>
      </c>
      <c r="C61" s="41">
        <v>1525.5</v>
      </c>
      <c r="D61">
        <f t="shared" si="1"/>
        <v>4.4247787610619468E-2</v>
      </c>
      <c r="E61" s="14">
        <f t="shared" si="2"/>
        <v>67.5</v>
      </c>
      <c r="F61">
        <f t="shared" si="3"/>
        <v>33.75</v>
      </c>
      <c r="G61">
        <f t="shared" si="4"/>
        <v>7.0796460176991149E-2</v>
      </c>
      <c r="H61" s="14">
        <f t="shared" si="5"/>
        <v>108</v>
      </c>
      <c r="I61">
        <f t="shared" si="6"/>
        <v>88.559999999999988</v>
      </c>
      <c r="J61">
        <f t="shared" si="7"/>
        <v>122.30999999999999</v>
      </c>
      <c r="K61">
        <f t="shared" si="14"/>
        <v>175.5</v>
      </c>
      <c r="M61" s="40"/>
      <c r="O61" s="9">
        <f t="shared" si="8"/>
        <v>0.38461538461538464</v>
      </c>
      <c r="P61" s="9">
        <f t="shared" si="59"/>
        <v>0</v>
      </c>
      <c r="Q61" s="9">
        <f t="shared" si="60"/>
        <v>0</v>
      </c>
      <c r="R61" s="9">
        <f t="shared" si="11"/>
        <v>0.61538461538461542</v>
      </c>
      <c r="S61" s="9">
        <f t="shared" si="61"/>
        <v>0</v>
      </c>
      <c r="T61" s="9">
        <f t="shared" si="62"/>
        <v>0</v>
      </c>
      <c r="U61" s="9">
        <f t="shared" si="63"/>
        <v>0</v>
      </c>
    </row>
    <row r="62" spans="1:21" x14ac:dyDescent="0.25">
      <c r="A62" s="5">
        <v>41180</v>
      </c>
      <c r="B62" s="22" t="s">
        <v>55</v>
      </c>
      <c r="C62" s="41">
        <v>322.62</v>
      </c>
      <c r="D62">
        <f t="shared" si="1"/>
        <v>4.4247787610619468E-2</v>
      </c>
      <c r="E62" s="14">
        <f t="shared" si="2"/>
        <v>14.275221238938054</v>
      </c>
      <c r="F62">
        <f t="shared" si="3"/>
        <v>7.1376106194690268</v>
      </c>
      <c r="G62">
        <f t="shared" si="4"/>
        <v>7.0796460176991149E-2</v>
      </c>
      <c r="H62" s="14">
        <f t="shared" si="5"/>
        <v>22.840353982300886</v>
      </c>
      <c r="I62">
        <f t="shared" si="6"/>
        <v>18.729090265486725</v>
      </c>
      <c r="J62">
        <f t="shared" si="7"/>
        <v>25.866700884955751</v>
      </c>
      <c r="K62">
        <f t="shared" si="14"/>
        <v>37.115575221238942</v>
      </c>
      <c r="O62" s="9">
        <f t="shared" si="8"/>
        <v>0.38461538461538464</v>
      </c>
      <c r="P62" s="9">
        <f t="shared" si="59"/>
        <v>0</v>
      </c>
      <c r="Q62" s="9">
        <f t="shared" si="60"/>
        <v>0</v>
      </c>
      <c r="R62" s="9">
        <f t="shared" si="11"/>
        <v>0.61538461538461542</v>
      </c>
      <c r="S62" s="9">
        <f t="shared" si="61"/>
        <v>0</v>
      </c>
      <c r="T62" s="9">
        <f t="shared" si="62"/>
        <v>0</v>
      </c>
      <c r="U62" s="9">
        <f t="shared" si="63"/>
        <v>0</v>
      </c>
    </row>
    <row r="63" spans="1:21" x14ac:dyDescent="0.25">
      <c r="A63" s="5">
        <v>41184</v>
      </c>
      <c r="B63" s="22" t="s">
        <v>48</v>
      </c>
      <c r="C63" s="41">
        <v>23.62</v>
      </c>
      <c r="D63">
        <f t="shared" si="1"/>
        <v>4.4247787610619468E-2</v>
      </c>
      <c r="E63" s="14">
        <f t="shared" si="2"/>
        <v>1.0451327433628319</v>
      </c>
      <c r="F63">
        <f t="shared" si="3"/>
        <v>0.52256637168141595</v>
      </c>
      <c r="G63">
        <f t="shared" si="4"/>
        <v>7.0796460176991149E-2</v>
      </c>
      <c r="H63" s="14">
        <f t="shared" si="5"/>
        <v>1.672212389380531</v>
      </c>
      <c r="I63">
        <f t="shared" si="6"/>
        <v>1.3712141592920353</v>
      </c>
      <c r="J63">
        <f t="shared" si="7"/>
        <v>1.8937805309734512</v>
      </c>
      <c r="K63">
        <f t="shared" si="14"/>
        <v>2.7173451327433629</v>
      </c>
      <c r="O63" s="9">
        <f t="shared" si="8"/>
        <v>0.38461538461538464</v>
      </c>
      <c r="P63" s="9">
        <f t="shared" si="59"/>
        <v>0</v>
      </c>
      <c r="Q63" s="9">
        <f t="shared" si="60"/>
        <v>0</v>
      </c>
      <c r="R63" s="9">
        <f t="shared" si="11"/>
        <v>0.61538461538461542</v>
      </c>
      <c r="S63" s="9">
        <f t="shared" si="61"/>
        <v>0</v>
      </c>
      <c r="T63" s="9">
        <f t="shared" si="62"/>
        <v>0</v>
      </c>
      <c r="U63" s="9">
        <f t="shared" si="63"/>
        <v>0</v>
      </c>
    </row>
    <row r="64" spans="1:21" x14ac:dyDescent="0.25">
      <c r="A64" s="5">
        <v>41183</v>
      </c>
      <c r="B64" s="22"/>
      <c r="C64" s="41">
        <v>63.7</v>
      </c>
      <c r="D64">
        <f t="shared" si="1"/>
        <v>4.4247787610619468E-2</v>
      </c>
      <c r="E64" s="14">
        <f t="shared" si="2"/>
        <v>2.8185840707964602</v>
      </c>
      <c r="F64">
        <f t="shared" si="3"/>
        <v>1.4092920353982301</v>
      </c>
      <c r="G64">
        <f t="shared" si="4"/>
        <v>7.0796460176991149E-2</v>
      </c>
      <c r="H64" s="14">
        <f t="shared" si="5"/>
        <v>4.5097345132743367</v>
      </c>
      <c r="I64">
        <f t="shared" si="6"/>
        <v>3.6979823008849557</v>
      </c>
      <c r="J64">
        <f t="shared" si="7"/>
        <v>5.1072743362831856</v>
      </c>
      <c r="K64">
        <f t="shared" si="14"/>
        <v>7.3283185840707965</v>
      </c>
      <c r="O64" s="9">
        <f t="shared" si="8"/>
        <v>0.38461538461538464</v>
      </c>
      <c r="P64" s="9">
        <f t="shared" si="59"/>
        <v>0</v>
      </c>
      <c r="Q64" s="9">
        <f t="shared" si="60"/>
        <v>0</v>
      </c>
      <c r="R64" s="9">
        <f t="shared" si="11"/>
        <v>0.61538461538461542</v>
      </c>
      <c r="S64" s="9">
        <f t="shared" si="61"/>
        <v>0</v>
      </c>
      <c r="T64" s="9">
        <f t="shared" si="62"/>
        <v>0</v>
      </c>
      <c r="U64" s="9">
        <f t="shared" si="63"/>
        <v>0</v>
      </c>
    </row>
    <row r="65" spans="1:21" x14ac:dyDescent="0.25">
      <c r="A65" s="5">
        <v>41172</v>
      </c>
      <c r="B65" s="22" t="s">
        <v>56</v>
      </c>
      <c r="C65" s="41">
        <v>22.33</v>
      </c>
      <c r="D65">
        <f t="shared" si="1"/>
        <v>4.4247787610619468E-2</v>
      </c>
      <c r="E65" s="14">
        <f t="shared" si="2"/>
        <v>0.98805309734513269</v>
      </c>
      <c r="F65">
        <f t="shared" si="3"/>
        <v>0.49402654867256635</v>
      </c>
      <c r="G65">
        <f t="shared" si="4"/>
        <v>7.0796460176991149E-2</v>
      </c>
      <c r="H65" s="14">
        <f t="shared" si="5"/>
        <v>1.5808849557522122</v>
      </c>
      <c r="I65">
        <f t="shared" si="6"/>
        <v>1.2963256637168139</v>
      </c>
      <c r="J65">
        <f t="shared" si="7"/>
        <v>1.7903522123893802</v>
      </c>
      <c r="K65">
        <f t="shared" si="14"/>
        <v>2.5689380530973449</v>
      </c>
      <c r="O65" s="9">
        <f t="shared" si="8"/>
        <v>0.38461538461538464</v>
      </c>
      <c r="P65" s="9">
        <f t="shared" si="59"/>
        <v>0</v>
      </c>
      <c r="Q65" s="9">
        <f t="shared" si="60"/>
        <v>0</v>
      </c>
      <c r="R65" s="9">
        <f t="shared" si="11"/>
        <v>0.61538461538461542</v>
      </c>
      <c r="S65" s="9">
        <f t="shared" si="61"/>
        <v>0</v>
      </c>
      <c r="T65" s="9">
        <f t="shared" si="62"/>
        <v>0</v>
      </c>
      <c r="U65" s="9">
        <f t="shared" si="63"/>
        <v>0</v>
      </c>
    </row>
    <row r="66" spans="1:21" x14ac:dyDescent="0.25">
      <c r="A66" s="5">
        <v>41180</v>
      </c>
      <c r="B66" s="22" t="s">
        <v>57</v>
      </c>
      <c r="C66" s="41">
        <v>2782.63</v>
      </c>
      <c r="D66">
        <f t="shared" si="1"/>
        <v>4.4247787610619468E-2</v>
      </c>
      <c r="E66" s="14">
        <f t="shared" si="2"/>
        <v>123.12522123893805</v>
      </c>
      <c r="F66">
        <f t="shared" si="3"/>
        <v>61.562610619469027</v>
      </c>
      <c r="G66">
        <f t="shared" si="4"/>
        <v>7.0796460176991149E-2</v>
      </c>
      <c r="H66" s="14">
        <f t="shared" si="5"/>
        <v>197.00035398230088</v>
      </c>
      <c r="I66">
        <f t="shared" si="6"/>
        <v>161.5402902654867</v>
      </c>
      <c r="J66">
        <f t="shared" si="7"/>
        <v>223.10290088495572</v>
      </c>
      <c r="K66">
        <f t="shared" si="14"/>
        <v>320.12557522123893</v>
      </c>
      <c r="O66" s="9">
        <f t="shared" si="8"/>
        <v>0.38461538461538464</v>
      </c>
      <c r="P66" s="9">
        <f t="shared" si="59"/>
        <v>0</v>
      </c>
      <c r="Q66" s="9">
        <f t="shared" si="60"/>
        <v>0</v>
      </c>
      <c r="R66" s="9">
        <f t="shared" si="11"/>
        <v>0.61538461538461542</v>
      </c>
      <c r="S66" s="9">
        <f t="shared" si="61"/>
        <v>0</v>
      </c>
      <c r="T66" s="9">
        <f t="shared" si="62"/>
        <v>0</v>
      </c>
      <c r="U66" s="9">
        <f t="shared" si="63"/>
        <v>0</v>
      </c>
    </row>
    <row r="67" spans="1:21" x14ac:dyDescent="0.25">
      <c r="A67" s="5">
        <v>41163</v>
      </c>
      <c r="B67" s="22" t="s">
        <v>58</v>
      </c>
      <c r="C67" s="41">
        <v>202.27</v>
      </c>
      <c r="D67">
        <f t="shared" si="1"/>
        <v>4.4247787610619468E-2</v>
      </c>
      <c r="E67" s="14">
        <f t="shared" si="2"/>
        <v>8.9500000000000011</v>
      </c>
      <c r="F67">
        <f t="shared" si="3"/>
        <v>4.4750000000000005</v>
      </c>
      <c r="G67">
        <f t="shared" si="4"/>
        <v>7.0796460176991149E-2</v>
      </c>
      <c r="H67" s="14">
        <f t="shared" si="5"/>
        <v>14.32</v>
      </c>
      <c r="I67">
        <f t="shared" si="6"/>
        <v>11.7424</v>
      </c>
      <c r="J67">
        <f t="shared" si="7"/>
        <v>16.217400000000001</v>
      </c>
      <c r="K67">
        <f t="shared" si="14"/>
        <v>23.270000000000003</v>
      </c>
      <c r="O67" s="9">
        <f t="shared" si="8"/>
        <v>0.38461538461538464</v>
      </c>
      <c r="P67" s="9">
        <f t="shared" si="59"/>
        <v>0</v>
      </c>
      <c r="Q67" s="9">
        <f t="shared" si="60"/>
        <v>0</v>
      </c>
      <c r="R67" s="9">
        <f t="shared" si="11"/>
        <v>0.61538461538461542</v>
      </c>
      <c r="S67" s="9">
        <f t="shared" si="61"/>
        <v>0</v>
      </c>
      <c r="T67" s="9">
        <f t="shared" si="62"/>
        <v>0</v>
      </c>
      <c r="U67" s="9">
        <f t="shared" si="63"/>
        <v>0</v>
      </c>
    </row>
    <row r="68" spans="1:21" x14ac:dyDescent="0.25">
      <c r="A68" s="5">
        <v>41152</v>
      </c>
      <c r="B68" s="22" t="s">
        <v>59</v>
      </c>
      <c r="C68" s="41">
        <v>310.75</v>
      </c>
      <c r="D68">
        <f t="shared" si="1"/>
        <v>4.4247787610619468E-2</v>
      </c>
      <c r="E68" s="14">
        <f t="shared" si="2"/>
        <v>13.75</v>
      </c>
      <c r="F68">
        <f t="shared" si="3"/>
        <v>6.875</v>
      </c>
      <c r="G68">
        <f t="shared" si="4"/>
        <v>7.0796460176991149E-2</v>
      </c>
      <c r="H68" s="14">
        <f t="shared" si="5"/>
        <v>22</v>
      </c>
      <c r="I68">
        <f t="shared" si="6"/>
        <v>18.04</v>
      </c>
      <c r="J68">
        <f t="shared" si="7"/>
        <v>24.914999999999999</v>
      </c>
      <c r="K68">
        <f t="shared" si="14"/>
        <v>35.75</v>
      </c>
      <c r="O68" s="9">
        <f t="shared" si="8"/>
        <v>0.38461538461538464</v>
      </c>
      <c r="P68" s="9">
        <f t="shared" si="59"/>
        <v>0</v>
      </c>
      <c r="Q68" s="9">
        <f t="shared" si="60"/>
        <v>0</v>
      </c>
      <c r="R68" s="9">
        <f t="shared" si="11"/>
        <v>0.61538461538461542</v>
      </c>
      <c r="S68" s="9">
        <f t="shared" si="61"/>
        <v>0</v>
      </c>
      <c r="T68" s="9">
        <f t="shared" si="62"/>
        <v>0</v>
      </c>
      <c r="U68" s="9">
        <f t="shared" si="63"/>
        <v>0</v>
      </c>
    </row>
    <row r="69" spans="1:21" x14ac:dyDescent="0.25">
      <c r="A69" s="5">
        <v>41151</v>
      </c>
      <c r="B69" s="22" t="s">
        <v>60</v>
      </c>
      <c r="C69" s="41">
        <v>277.27999999999997</v>
      </c>
      <c r="D69">
        <f t="shared" si="1"/>
        <v>4.4247787610619468E-2</v>
      </c>
      <c r="E69" s="14">
        <f t="shared" ref="E69:E86" si="64">+D69*C69</f>
        <v>12.269026548672565</v>
      </c>
      <c r="F69">
        <f t="shared" ref="F69:F86" si="65">0.5*E69</f>
        <v>6.1345132743362827</v>
      </c>
      <c r="G69">
        <f t="shared" ref="G69:G132" si="66">8/113</f>
        <v>7.0796460176991149E-2</v>
      </c>
      <c r="H69" s="14">
        <f t="shared" ref="H69:H86" si="67">+G69*C69</f>
        <v>19.630442477876105</v>
      </c>
      <c r="I69">
        <f t="shared" ref="I69:I86" si="68">0.82*H69</f>
        <v>16.096962831858406</v>
      </c>
      <c r="J69">
        <f t="shared" ref="J69:J86" si="69">+I69+F69</f>
        <v>22.231476106194688</v>
      </c>
      <c r="K69">
        <f t="shared" si="14"/>
        <v>31.899469026548672</v>
      </c>
      <c r="O69" s="9">
        <f t="shared" ref="O69" si="70">0.05/0.13</f>
        <v>0.38461538461538464</v>
      </c>
      <c r="P69" s="9">
        <f t="shared" si="59"/>
        <v>0</v>
      </c>
      <c r="Q69" s="9">
        <f t="shared" si="60"/>
        <v>0</v>
      </c>
      <c r="R69" s="9">
        <f t="shared" ref="R69" si="71">0.08/0.13</f>
        <v>0.61538461538461542</v>
      </c>
      <c r="S69" s="9">
        <f t="shared" si="61"/>
        <v>0</v>
      </c>
      <c r="T69" s="9">
        <f t="shared" si="62"/>
        <v>0</v>
      </c>
      <c r="U69" s="9">
        <f t="shared" si="63"/>
        <v>0</v>
      </c>
    </row>
    <row r="70" spans="1:21" x14ac:dyDescent="0.25">
      <c r="A70" s="5">
        <v>41151</v>
      </c>
      <c r="B70" s="22" t="s">
        <v>61</v>
      </c>
      <c r="C70" s="41">
        <v>85.19</v>
      </c>
      <c r="D70">
        <f t="shared" ref="D70:D133" si="72">5/113</f>
        <v>4.4247787610619468E-2</v>
      </c>
      <c r="E70" s="14">
        <f t="shared" si="64"/>
        <v>3.7694690265486726</v>
      </c>
      <c r="F70">
        <f t="shared" si="65"/>
        <v>1.8847345132743363</v>
      </c>
      <c r="G70">
        <f t="shared" si="66"/>
        <v>7.0796460176991149E-2</v>
      </c>
      <c r="H70" s="14">
        <f t="shared" si="67"/>
        <v>6.0311504424778759</v>
      </c>
      <c r="I70">
        <f t="shared" si="68"/>
        <v>4.9455433628318577</v>
      </c>
      <c r="J70">
        <f t="shared" si="69"/>
        <v>6.8302778761061944</v>
      </c>
      <c r="K70">
        <f t="shared" si="14"/>
        <v>9.8006194690265485</v>
      </c>
    </row>
    <row r="71" spans="1:21" x14ac:dyDescent="0.25">
      <c r="A71" s="5">
        <v>41094</v>
      </c>
      <c r="B71" s="22" t="s">
        <v>62</v>
      </c>
      <c r="C71" s="41">
        <v>675</v>
      </c>
      <c r="D71">
        <f t="shared" si="72"/>
        <v>4.4247787610619468E-2</v>
      </c>
      <c r="E71" s="14">
        <f t="shared" si="64"/>
        <v>29.86725663716814</v>
      </c>
      <c r="F71">
        <f t="shared" si="65"/>
        <v>14.93362831858407</v>
      </c>
      <c r="G71">
        <f t="shared" si="66"/>
        <v>7.0796460176991149E-2</v>
      </c>
      <c r="H71" s="14">
        <f t="shared" si="67"/>
        <v>47.787610619469028</v>
      </c>
      <c r="I71">
        <f t="shared" si="68"/>
        <v>39.185840707964601</v>
      </c>
      <c r="J71">
        <f t="shared" si="69"/>
        <v>54.119469026548671</v>
      </c>
      <c r="K71">
        <f t="shared" ref="K71:K86" si="73">+H71+E71</f>
        <v>77.654867256637175</v>
      </c>
    </row>
    <row r="72" spans="1:21" x14ac:dyDescent="0.25">
      <c r="A72" s="5">
        <v>41134</v>
      </c>
      <c r="B72" s="22" t="s">
        <v>59</v>
      </c>
      <c r="C72" s="41">
        <v>282.5</v>
      </c>
      <c r="D72">
        <f t="shared" si="72"/>
        <v>4.4247787610619468E-2</v>
      </c>
      <c r="E72" s="14">
        <f t="shared" si="64"/>
        <v>12.5</v>
      </c>
      <c r="F72">
        <f t="shared" si="65"/>
        <v>6.25</v>
      </c>
      <c r="G72">
        <f t="shared" si="66"/>
        <v>7.0796460176991149E-2</v>
      </c>
      <c r="H72" s="14">
        <f t="shared" si="67"/>
        <v>20</v>
      </c>
      <c r="I72">
        <f t="shared" si="68"/>
        <v>16.399999999999999</v>
      </c>
      <c r="J72">
        <f t="shared" si="69"/>
        <v>22.65</v>
      </c>
      <c r="K72">
        <f t="shared" si="73"/>
        <v>32.5</v>
      </c>
    </row>
    <row r="73" spans="1:21" x14ac:dyDescent="0.25">
      <c r="A73" s="5">
        <v>41089</v>
      </c>
      <c r="B73" s="22" t="s">
        <v>63</v>
      </c>
      <c r="C73" s="41">
        <v>16.079999999999998</v>
      </c>
      <c r="D73">
        <f t="shared" si="72"/>
        <v>4.4247787610619468E-2</v>
      </c>
      <c r="E73" s="14">
        <f t="shared" si="64"/>
        <v>0.71150442477876097</v>
      </c>
      <c r="F73">
        <f t="shared" si="65"/>
        <v>0.35575221238938048</v>
      </c>
      <c r="G73">
        <f t="shared" si="66"/>
        <v>7.0796460176991149E-2</v>
      </c>
      <c r="H73" s="14">
        <f t="shared" si="67"/>
        <v>1.1384070796460175</v>
      </c>
      <c r="I73">
        <f t="shared" si="68"/>
        <v>0.93349380530973425</v>
      </c>
      <c r="J73">
        <f t="shared" si="69"/>
        <v>1.2892460176991147</v>
      </c>
      <c r="K73">
        <f t="shared" si="73"/>
        <v>1.8499115044247785</v>
      </c>
    </row>
    <row r="74" spans="1:21" x14ac:dyDescent="0.25">
      <c r="A74" s="5">
        <v>41115</v>
      </c>
      <c r="B74" s="22" t="s">
        <v>64</v>
      </c>
      <c r="C74" s="41">
        <v>452</v>
      </c>
      <c r="D74">
        <f t="shared" si="72"/>
        <v>4.4247787610619468E-2</v>
      </c>
      <c r="E74" s="14">
        <f t="shared" si="64"/>
        <v>20</v>
      </c>
      <c r="F74">
        <f t="shared" si="65"/>
        <v>10</v>
      </c>
      <c r="G74">
        <f t="shared" si="66"/>
        <v>7.0796460176991149E-2</v>
      </c>
      <c r="H74" s="14">
        <f t="shared" si="67"/>
        <v>32</v>
      </c>
      <c r="I74">
        <f t="shared" si="68"/>
        <v>26.24</v>
      </c>
      <c r="J74">
        <f t="shared" si="69"/>
        <v>36.239999999999995</v>
      </c>
      <c r="K74">
        <f t="shared" si="73"/>
        <v>52</v>
      </c>
    </row>
    <row r="75" spans="1:21" x14ac:dyDescent="0.25">
      <c r="A75" s="5">
        <v>41121</v>
      </c>
      <c r="B75" s="22" t="s">
        <v>58</v>
      </c>
      <c r="C75" s="41">
        <v>2792.23</v>
      </c>
      <c r="D75">
        <f t="shared" si="72"/>
        <v>4.4247787610619468E-2</v>
      </c>
      <c r="E75" s="14">
        <f t="shared" si="64"/>
        <v>123.55</v>
      </c>
      <c r="F75">
        <f t="shared" si="65"/>
        <v>61.774999999999999</v>
      </c>
      <c r="G75">
        <f t="shared" si="66"/>
        <v>7.0796460176991149E-2</v>
      </c>
      <c r="H75" s="14">
        <f t="shared" si="67"/>
        <v>197.68</v>
      </c>
      <c r="I75">
        <f t="shared" si="68"/>
        <v>162.0976</v>
      </c>
      <c r="J75">
        <f t="shared" si="69"/>
        <v>223.87260000000001</v>
      </c>
      <c r="K75">
        <f t="shared" si="73"/>
        <v>321.23</v>
      </c>
    </row>
    <row r="76" spans="1:21" x14ac:dyDescent="0.25">
      <c r="A76" s="5">
        <v>41163</v>
      </c>
      <c r="B76" s="22" t="s">
        <v>65</v>
      </c>
      <c r="C76" s="41">
        <v>98.21</v>
      </c>
      <c r="D76">
        <f t="shared" si="72"/>
        <v>4.4247787610619468E-2</v>
      </c>
      <c r="E76" s="14">
        <f t="shared" si="64"/>
        <v>4.3455752212389376</v>
      </c>
      <c r="F76">
        <f t="shared" si="65"/>
        <v>2.1727876106194688</v>
      </c>
      <c r="G76">
        <f t="shared" si="66"/>
        <v>7.0796460176991149E-2</v>
      </c>
      <c r="H76" s="14">
        <f t="shared" si="67"/>
        <v>6.9529203539823001</v>
      </c>
      <c r="I76">
        <f t="shared" si="68"/>
        <v>5.7013946902654862</v>
      </c>
      <c r="J76">
        <f t="shared" si="69"/>
        <v>7.8741823008849554</v>
      </c>
      <c r="K76">
        <f t="shared" si="73"/>
        <v>11.298495575221239</v>
      </c>
    </row>
    <row r="77" spans="1:21" x14ac:dyDescent="0.25">
      <c r="A77" s="5">
        <v>41172</v>
      </c>
      <c r="B77" s="22" t="s">
        <v>65</v>
      </c>
      <c r="C77" s="41">
        <v>192.1</v>
      </c>
      <c r="D77">
        <f t="shared" si="72"/>
        <v>4.4247787610619468E-2</v>
      </c>
      <c r="E77" s="14">
        <f t="shared" si="64"/>
        <v>8.5</v>
      </c>
      <c r="F77">
        <f t="shared" si="65"/>
        <v>4.25</v>
      </c>
      <c r="G77">
        <f t="shared" si="66"/>
        <v>7.0796460176991149E-2</v>
      </c>
      <c r="H77" s="14">
        <f t="shared" si="67"/>
        <v>13.6</v>
      </c>
      <c r="I77">
        <f t="shared" si="68"/>
        <v>11.151999999999999</v>
      </c>
      <c r="J77">
        <f t="shared" si="69"/>
        <v>15.401999999999999</v>
      </c>
      <c r="K77">
        <f t="shared" si="73"/>
        <v>22.1</v>
      </c>
    </row>
    <row r="78" spans="1:21" x14ac:dyDescent="0.25">
      <c r="A78" s="5">
        <v>40920</v>
      </c>
      <c r="B78" s="22" t="s">
        <v>65</v>
      </c>
      <c r="C78" s="41">
        <v>98.21</v>
      </c>
      <c r="D78">
        <f t="shared" si="72"/>
        <v>4.4247787610619468E-2</v>
      </c>
      <c r="E78" s="14">
        <f t="shared" si="64"/>
        <v>4.3455752212389376</v>
      </c>
      <c r="F78">
        <f t="shared" si="65"/>
        <v>2.1727876106194688</v>
      </c>
      <c r="G78">
        <f t="shared" si="66"/>
        <v>7.0796460176991149E-2</v>
      </c>
      <c r="H78" s="14">
        <f t="shared" si="67"/>
        <v>6.9529203539823001</v>
      </c>
      <c r="I78">
        <f t="shared" si="68"/>
        <v>5.7013946902654862</v>
      </c>
      <c r="J78">
        <f t="shared" si="69"/>
        <v>7.8741823008849554</v>
      </c>
      <c r="K78">
        <f t="shared" si="73"/>
        <v>11.298495575221239</v>
      </c>
    </row>
    <row r="79" spans="1:21" x14ac:dyDescent="0.25">
      <c r="A79" s="5">
        <v>40994</v>
      </c>
      <c r="B79" s="22" t="s">
        <v>66</v>
      </c>
      <c r="C79" s="41">
        <v>288.26</v>
      </c>
      <c r="D79">
        <f t="shared" si="72"/>
        <v>4.4247787610619468E-2</v>
      </c>
      <c r="E79" s="14">
        <f t="shared" si="64"/>
        <v>12.754867256637167</v>
      </c>
      <c r="F79">
        <f t="shared" si="65"/>
        <v>6.3774336283185837</v>
      </c>
      <c r="G79">
        <f t="shared" si="66"/>
        <v>7.0796460176991149E-2</v>
      </c>
      <c r="H79" s="14">
        <f t="shared" si="67"/>
        <v>20.407787610619469</v>
      </c>
      <c r="I79">
        <f t="shared" si="68"/>
        <v>16.734385840707962</v>
      </c>
      <c r="J79">
        <f t="shared" si="69"/>
        <v>23.111819469026546</v>
      </c>
      <c r="K79">
        <f t="shared" si="73"/>
        <v>33.162654867256634</v>
      </c>
    </row>
    <row r="80" spans="1:21" x14ac:dyDescent="0.25">
      <c r="A80" s="5">
        <v>41262</v>
      </c>
      <c r="B80" s="22" t="s">
        <v>67</v>
      </c>
      <c r="C80" s="41">
        <v>151.57</v>
      </c>
      <c r="D80">
        <f t="shared" si="72"/>
        <v>4.4247787610619468E-2</v>
      </c>
      <c r="E80" s="14">
        <f t="shared" si="64"/>
        <v>6.7066371681415928</v>
      </c>
      <c r="F80">
        <f t="shared" si="65"/>
        <v>3.3533185840707964</v>
      </c>
      <c r="G80">
        <f t="shared" si="66"/>
        <v>7.0796460176991149E-2</v>
      </c>
      <c r="H80" s="14">
        <f t="shared" si="67"/>
        <v>10.730619469026548</v>
      </c>
      <c r="I80">
        <f t="shared" si="68"/>
        <v>8.7991079646017685</v>
      </c>
      <c r="J80">
        <f t="shared" si="69"/>
        <v>12.152426548672565</v>
      </c>
      <c r="K80">
        <f t="shared" si="73"/>
        <v>17.43725663716814</v>
      </c>
    </row>
    <row r="81" spans="1:11" x14ac:dyDescent="0.25">
      <c r="A81" s="5">
        <v>41231</v>
      </c>
      <c r="B81" s="22" t="s">
        <v>67</v>
      </c>
      <c r="C81" s="41">
        <v>151.08000000000001</v>
      </c>
      <c r="D81">
        <f t="shared" si="72"/>
        <v>4.4247787610619468E-2</v>
      </c>
      <c r="E81" s="14">
        <f t="shared" si="64"/>
        <v>6.6849557522123897</v>
      </c>
      <c r="F81">
        <f t="shared" si="65"/>
        <v>3.3424778761061948</v>
      </c>
      <c r="G81">
        <f t="shared" si="66"/>
        <v>7.0796460176991149E-2</v>
      </c>
      <c r="H81" s="14">
        <f t="shared" si="67"/>
        <v>10.695929203539825</v>
      </c>
      <c r="I81">
        <f t="shared" si="68"/>
        <v>8.7706619469026563</v>
      </c>
      <c r="J81">
        <f t="shared" si="69"/>
        <v>12.113139823008851</v>
      </c>
      <c r="K81">
        <f t="shared" si="73"/>
        <v>17.380884955752215</v>
      </c>
    </row>
    <row r="82" spans="1:11" x14ac:dyDescent="0.25">
      <c r="A82" s="5">
        <v>41204</v>
      </c>
      <c r="B82" s="22" t="s">
        <v>67</v>
      </c>
      <c r="C82" s="41">
        <v>151.08000000000001</v>
      </c>
      <c r="D82">
        <f t="shared" si="72"/>
        <v>4.4247787610619468E-2</v>
      </c>
      <c r="E82" s="14">
        <f t="shared" si="64"/>
        <v>6.6849557522123897</v>
      </c>
      <c r="F82">
        <f t="shared" si="65"/>
        <v>3.3424778761061948</v>
      </c>
      <c r="G82">
        <f t="shared" si="66"/>
        <v>7.0796460176991149E-2</v>
      </c>
      <c r="H82" s="14">
        <f t="shared" si="67"/>
        <v>10.695929203539825</v>
      </c>
      <c r="I82">
        <f t="shared" si="68"/>
        <v>8.7706619469026563</v>
      </c>
      <c r="J82">
        <f t="shared" si="69"/>
        <v>12.113139823008851</v>
      </c>
      <c r="K82">
        <f t="shared" si="73"/>
        <v>17.380884955752215</v>
      </c>
    </row>
    <row r="83" spans="1:11" x14ac:dyDescent="0.25">
      <c r="A83" s="5">
        <v>41143</v>
      </c>
      <c r="B83" s="22" t="s">
        <v>67</v>
      </c>
      <c r="C83" s="41">
        <v>153.52000000000001</v>
      </c>
      <c r="D83">
        <f t="shared" si="72"/>
        <v>4.4247787610619468E-2</v>
      </c>
      <c r="E83" s="14">
        <f t="shared" si="64"/>
        <v>6.7929203539823009</v>
      </c>
      <c r="F83">
        <f t="shared" si="65"/>
        <v>3.3964601769911504</v>
      </c>
      <c r="G83">
        <f t="shared" si="66"/>
        <v>7.0796460176991149E-2</v>
      </c>
      <c r="H83" s="14">
        <f t="shared" si="67"/>
        <v>10.868672566371682</v>
      </c>
      <c r="I83">
        <f t="shared" si="68"/>
        <v>8.9123115044247783</v>
      </c>
      <c r="J83">
        <f t="shared" si="69"/>
        <v>12.308771681415928</v>
      </c>
      <c r="K83">
        <f t="shared" si="73"/>
        <v>17.661592920353982</v>
      </c>
    </row>
    <row r="84" spans="1:11" x14ac:dyDescent="0.25">
      <c r="A84" s="5">
        <v>41174</v>
      </c>
      <c r="B84" s="22" t="s">
        <v>67</v>
      </c>
      <c r="C84" s="41">
        <v>150.02000000000001</v>
      </c>
      <c r="D84">
        <f t="shared" si="72"/>
        <v>4.4247787610619468E-2</v>
      </c>
      <c r="E84" s="14">
        <f t="shared" si="64"/>
        <v>6.638053097345133</v>
      </c>
      <c r="F84">
        <f t="shared" si="65"/>
        <v>3.3190265486725665</v>
      </c>
      <c r="G84">
        <f t="shared" si="66"/>
        <v>7.0796460176991149E-2</v>
      </c>
      <c r="H84" s="14">
        <f t="shared" si="67"/>
        <v>10.620884955752214</v>
      </c>
      <c r="I84">
        <f t="shared" si="68"/>
        <v>8.7091256637168151</v>
      </c>
      <c r="J84">
        <f t="shared" si="69"/>
        <v>12.028152212389381</v>
      </c>
      <c r="K84">
        <f t="shared" si="73"/>
        <v>17.258938053097346</v>
      </c>
    </row>
    <row r="85" spans="1:11" x14ac:dyDescent="0.25">
      <c r="A85" s="5"/>
      <c r="B85" s="22"/>
      <c r="D85">
        <f t="shared" si="72"/>
        <v>4.4247787610619468E-2</v>
      </c>
      <c r="E85" s="14">
        <f t="shared" si="64"/>
        <v>0</v>
      </c>
      <c r="F85">
        <f t="shared" si="65"/>
        <v>0</v>
      </c>
      <c r="G85">
        <f t="shared" si="66"/>
        <v>7.0796460176991149E-2</v>
      </c>
      <c r="H85" s="14">
        <f t="shared" si="67"/>
        <v>0</v>
      </c>
      <c r="I85">
        <f t="shared" si="68"/>
        <v>0</v>
      </c>
      <c r="J85">
        <f t="shared" si="69"/>
        <v>0</v>
      </c>
      <c r="K85">
        <f t="shared" si="73"/>
        <v>0</v>
      </c>
    </row>
    <row r="86" spans="1:11" x14ac:dyDescent="0.25">
      <c r="A86" s="5"/>
      <c r="B86" s="22"/>
      <c r="D86">
        <f t="shared" si="72"/>
        <v>4.4247787610619468E-2</v>
      </c>
      <c r="E86" s="14">
        <f t="shared" si="64"/>
        <v>0</v>
      </c>
      <c r="F86">
        <f t="shared" si="65"/>
        <v>0</v>
      </c>
      <c r="G86">
        <f t="shared" si="66"/>
        <v>7.0796460176991149E-2</v>
      </c>
      <c r="H86" s="14">
        <f t="shared" si="67"/>
        <v>0</v>
      </c>
      <c r="I86">
        <f t="shared" si="68"/>
        <v>0</v>
      </c>
      <c r="J86">
        <f t="shared" si="69"/>
        <v>0</v>
      </c>
      <c r="K86">
        <f t="shared" si="73"/>
        <v>0</v>
      </c>
    </row>
    <row r="87" spans="1:11" x14ac:dyDescent="0.25">
      <c r="A87" s="5"/>
      <c r="B87" s="22"/>
      <c r="D87">
        <f t="shared" si="72"/>
        <v>4.4247787610619468E-2</v>
      </c>
      <c r="E87" s="14">
        <f t="shared" ref="E87:E110" si="74">+D87*C87</f>
        <v>0</v>
      </c>
      <c r="F87">
        <f t="shared" ref="F87:F110" si="75">0.5*E87</f>
        <v>0</v>
      </c>
      <c r="G87">
        <f t="shared" si="66"/>
        <v>7.0796460176991149E-2</v>
      </c>
      <c r="H87" s="14">
        <f t="shared" ref="H87:H110" si="76">+G87*C87</f>
        <v>0</v>
      </c>
      <c r="I87">
        <f t="shared" ref="I87:I110" si="77">0.82*H87</f>
        <v>0</v>
      </c>
      <c r="J87">
        <f t="shared" ref="J87:J110" si="78">+I87+F87</f>
        <v>0</v>
      </c>
      <c r="K87">
        <f t="shared" ref="K87:K110" si="79">+H87+E87</f>
        <v>0</v>
      </c>
    </row>
    <row r="88" spans="1:11" x14ac:dyDescent="0.25">
      <c r="A88" s="5"/>
      <c r="B88" s="22"/>
      <c r="D88">
        <f t="shared" si="72"/>
        <v>4.4247787610619468E-2</v>
      </c>
      <c r="E88" s="14">
        <f t="shared" si="74"/>
        <v>0</v>
      </c>
      <c r="F88">
        <f t="shared" si="75"/>
        <v>0</v>
      </c>
      <c r="G88">
        <f t="shared" si="66"/>
        <v>7.0796460176991149E-2</v>
      </c>
      <c r="H88" s="14">
        <f t="shared" si="76"/>
        <v>0</v>
      </c>
      <c r="I88">
        <f t="shared" si="77"/>
        <v>0</v>
      </c>
      <c r="J88">
        <f t="shared" si="78"/>
        <v>0</v>
      </c>
      <c r="K88">
        <f t="shared" si="79"/>
        <v>0</v>
      </c>
    </row>
    <row r="89" spans="1:11" x14ac:dyDescent="0.25">
      <c r="A89" s="18"/>
      <c r="B89" s="38"/>
      <c r="C89" s="19"/>
      <c r="D89" s="19">
        <f>5/105</f>
        <v>4.7619047619047616E-2</v>
      </c>
      <c r="E89" s="20">
        <f t="shared" si="74"/>
        <v>0</v>
      </c>
      <c r="F89">
        <f t="shared" si="75"/>
        <v>0</v>
      </c>
      <c r="G89">
        <f t="shared" si="66"/>
        <v>7.0796460176991149E-2</v>
      </c>
      <c r="I89">
        <f t="shared" si="77"/>
        <v>0</v>
      </c>
      <c r="J89">
        <f t="shared" si="78"/>
        <v>0</v>
      </c>
      <c r="K89">
        <f t="shared" si="79"/>
        <v>0</v>
      </c>
    </row>
    <row r="90" spans="1:11" x14ac:dyDescent="0.25">
      <c r="A90" s="18"/>
      <c r="B90" s="38"/>
      <c r="C90" s="19"/>
      <c r="D90" s="19">
        <f>5/105</f>
        <v>4.7619047619047616E-2</v>
      </c>
      <c r="E90" s="20">
        <f t="shared" si="74"/>
        <v>0</v>
      </c>
      <c r="F90" s="19">
        <f t="shared" si="75"/>
        <v>0</v>
      </c>
      <c r="G90" s="19">
        <f t="shared" si="66"/>
        <v>7.0796460176991149E-2</v>
      </c>
      <c r="H90" s="20"/>
      <c r="I90" s="19">
        <f t="shared" si="77"/>
        <v>0</v>
      </c>
      <c r="J90" s="19">
        <f t="shared" si="78"/>
        <v>0</v>
      </c>
      <c r="K90" s="19">
        <f t="shared" si="79"/>
        <v>0</v>
      </c>
    </row>
    <row r="91" spans="1:11" x14ac:dyDescent="0.25">
      <c r="A91" s="5"/>
      <c r="B91" s="22"/>
      <c r="D91">
        <f t="shared" si="72"/>
        <v>4.4247787610619468E-2</v>
      </c>
      <c r="E91" s="14">
        <f t="shared" si="74"/>
        <v>0</v>
      </c>
      <c r="F91">
        <f t="shared" si="75"/>
        <v>0</v>
      </c>
      <c r="G91">
        <f t="shared" si="66"/>
        <v>7.0796460176991149E-2</v>
      </c>
      <c r="H91" s="14">
        <f t="shared" si="76"/>
        <v>0</v>
      </c>
      <c r="I91">
        <f t="shared" si="77"/>
        <v>0</v>
      </c>
      <c r="J91">
        <f t="shared" si="78"/>
        <v>0</v>
      </c>
      <c r="K91">
        <f t="shared" si="79"/>
        <v>0</v>
      </c>
    </row>
    <row r="92" spans="1:11" x14ac:dyDescent="0.25">
      <c r="A92" s="5"/>
      <c r="B92" s="22"/>
      <c r="D92">
        <f t="shared" si="72"/>
        <v>4.4247787610619468E-2</v>
      </c>
      <c r="E92" s="14">
        <f t="shared" si="74"/>
        <v>0</v>
      </c>
      <c r="F92">
        <f t="shared" si="75"/>
        <v>0</v>
      </c>
      <c r="G92">
        <f t="shared" si="66"/>
        <v>7.0796460176991149E-2</v>
      </c>
      <c r="H92" s="14">
        <f t="shared" si="76"/>
        <v>0</v>
      </c>
      <c r="I92">
        <f t="shared" si="77"/>
        <v>0</v>
      </c>
      <c r="J92">
        <f t="shared" si="78"/>
        <v>0</v>
      </c>
      <c r="K92">
        <f t="shared" si="79"/>
        <v>0</v>
      </c>
    </row>
    <row r="93" spans="1:11" x14ac:dyDescent="0.25">
      <c r="A93" s="5"/>
      <c r="B93" s="22"/>
      <c r="D93">
        <f t="shared" si="72"/>
        <v>4.4247787610619468E-2</v>
      </c>
      <c r="E93" s="14">
        <f t="shared" si="74"/>
        <v>0</v>
      </c>
      <c r="F93">
        <f t="shared" si="75"/>
        <v>0</v>
      </c>
      <c r="G93">
        <f t="shared" si="66"/>
        <v>7.0796460176991149E-2</v>
      </c>
      <c r="H93" s="14">
        <f t="shared" si="76"/>
        <v>0</v>
      </c>
      <c r="I93">
        <f t="shared" si="77"/>
        <v>0</v>
      </c>
      <c r="J93">
        <f t="shared" si="78"/>
        <v>0</v>
      </c>
      <c r="K93">
        <f t="shared" si="79"/>
        <v>0</v>
      </c>
    </row>
    <row r="94" spans="1:11" x14ac:dyDescent="0.25">
      <c r="A94" s="5"/>
      <c r="B94" s="22"/>
      <c r="D94">
        <f t="shared" si="72"/>
        <v>4.4247787610619468E-2</v>
      </c>
      <c r="E94" s="14">
        <f t="shared" si="74"/>
        <v>0</v>
      </c>
      <c r="F94">
        <f t="shared" si="75"/>
        <v>0</v>
      </c>
      <c r="G94">
        <f t="shared" si="66"/>
        <v>7.0796460176991149E-2</v>
      </c>
      <c r="H94" s="14">
        <f t="shared" si="76"/>
        <v>0</v>
      </c>
      <c r="I94">
        <f t="shared" si="77"/>
        <v>0</v>
      </c>
      <c r="J94">
        <f t="shared" si="78"/>
        <v>0</v>
      </c>
      <c r="K94">
        <f t="shared" si="79"/>
        <v>0</v>
      </c>
    </row>
    <row r="95" spans="1:11" x14ac:dyDescent="0.25">
      <c r="A95" s="5"/>
      <c r="B95" s="22"/>
      <c r="D95">
        <f t="shared" si="72"/>
        <v>4.4247787610619468E-2</v>
      </c>
      <c r="E95" s="14">
        <f t="shared" si="74"/>
        <v>0</v>
      </c>
      <c r="F95">
        <f t="shared" si="75"/>
        <v>0</v>
      </c>
      <c r="G95">
        <f t="shared" si="66"/>
        <v>7.0796460176991149E-2</v>
      </c>
      <c r="H95" s="14">
        <f t="shared" si="76"/>
        <v>0</v>
      </c>
      <c r="I95">
        <f t="shared" si="77"/>
        <v>0</v>
      </c>
      <c r="J95">
        <f t="shared" si="78"/>
        <v>0</v>
      </c>
      <c r="K95">
        <f t="shared" si="79"/>
        <v>0</v>
      </c>
    </row>
    <row r="96" spans="1:11" x14ac:dyDescent="0.25">
      <c r="A96" s="5"/>
      <c r="B96" s="22"/>
      <c r="D96">
        <f t="shared" si="72"/>
        <v>4.4247787610619468E-2</v>
      </c>
      <c r="E96" s="14">
        <f t="shared" si="74"/>
        <v>0</v>
      </c>
      <c r="F96">
        <f t="shared" si="75"/>
        <v>0</v>
      </c>
      <c r="G96">
        <f t="shared" si="66"/>
        <v>7.0796460176991149E-2</v>
      </c>
      <c r="H96" s="14">
        <f t="shared" si="76"/>
        <v>0</v>
      </c>
      <c r="I96">
        <f t="shared" si="77"/>
        <v>0</v>
      </c>
      <c r="J96">
        <f t="shared" si="78"/>
        <v>0</v>
      </c>
      <c r="K96">
        <f t="shared" si="79"/>
        <v>0</v>
      </c>
    </row>
    <row r="97" spans="1:11" x14ac:dyDescent="0.25">
      <c r="A97" s="5"/>
      <c r="B97" s="22"/>
      <c r="D97">
        <f t="shared" si="72"/>
        <v>4.4247787610619468E-2</v>
      </c>
      <c r="E97" s="14">
        <f t="shared" si="74"/>
        <v>0</v>
      </c>
      <c r="F97">
        <f t="shared" si="75"/>
        <v>0</v>
      </c>
      <c r="G97">
        <f t="shared" si="66"/>
        <v>7.0796460176991149E-2</v>
      </c>
      <c r="H97" s="14">
        <f t="shared" si="76"/>
        <v>0</v>
      </c>
      <c r="I97">
        <f t="shared" si="77"/>
        <v>0</v>
      </c>
      <c r="J97">
        <f t="shared" si="78"/>
        <v>0</v>
      </c>
      <c r="K97">
        <f t="shared" si="79"/>
        <v>0</v>
      </c>
    </row>
    <row r="98" spans="1:11" x14ac:dyDescent="0.25">
      <c r="A98" s="5"/>
      <c r="B98" s="22"/>
      <c r="D98">
        <f t="shared" si="72"/>
        <v>4.4247787610619468E-2</v>
      </c>
      <c r="E98" s="14">
        <f t="shared" si="74"/>
        <v>0</v>
      </c>
      <c r="F98">
        <f t="shared" si="75"/>
        <v>0</v>
      </c>
      <c r="G98">
        <f t="shared" si="66"/>
        <v>7.0796460176991149E-2</v>
      </c>
      <c r="H98" s="14">
        <f t="shared" si="76"/>
        <v>0</v>
      </c>
      <c r="I98">
        <f t="shared" si="77"/>
        <v>0</v>
      </c>
      <c r="J98">
        <f t="shared" si="78"/>
        <v>0</v>
      </c>
      <c r="K98">
        <f t="shared" si="79"/>
        <v>0</v>
      </c>
    </row>
    <row r="99" spans="1:11" x14ac:dyDescent="0.25">
      <c r="A99" s="5"/>
      <c r="B99" s="22"/>
      <c r="D99">
        <f t="shared" si="72"/>
        <v>4.4247787610619468E-2</v>
      </c>
      <c r="E99" s="14">
        <f t="shared" si="74"/>
        <v>0</v>
      </c>
      <c r="F99">
        <f t="shared" si="75"/>
        <v>0</v>
      </c>
      <c r="G99">
        <f t="shared" si="66"/>
        <v>7.0796460176991149E-2</v>
      </c>
      <c r="H99" s="14">
        <f t="shared" si="76"/>
        <v>0</v>
      </c>
      <c r="I99">
        <f t="shared" si="77"/>
        <v>0</v>
      </c>
      <c r="J99">
        <f t="shared" si="78"/>
        <v>0</v>
      </c>
      <c r="K99">
        <f t="shared" si="79"/>
        <v>0</v>
      </c>
    </row>
    <row r="100" spans="1:11" x14ac:dyDescent="0.25">
      <c r="A100" s="5"/>
      <c r="B100" s="22"/>
      <c r="D100">
        <f t="shared" si="72"/>
        <v>4.4247787610619468E-2</v>
      </c>
      <c r="E100" s="14">
        <f t="shared" si="74"/>
        <v>0</v>
      </c>
      <c r="F100">
        <f t="shared" si="75"/>
        <v>0</v>
      </c>
      <c r="G100">
        <f t="shared" si="66"/>
        <v>7.0796460176991149E-2</v>
      </c>
      <c r="H100" s="14">
        <f t="shared" si="76"/>
        <v>0</v>
      </c>
      <c r="I100">
        <f t="shared" si="77"/>
        <v>0</v>
      </c>
      <c r="J100">
        <f t="shared" si="78"/>
        <v>0</v>
      </c>
      <c r="K100">
        <f t="shared" si="79"/>
        <v>0</v>
      </c>
    </row>
    <row r="101" spans="1:11" x14ac:dyDescent="0.25">
      <c r="A101" s="5"/>
      <c r="B101" s="22"/>
      <c r="D101">
        <f t="shared" si="72"/>
        <v>4.4247787610619468E-2</v>
      </c>
      <c r="E101" s="14">
        <f t="shared" si="74"/>
        <v>0</v>
      </c>
      <c r="F101">
        <f t="shared" si="75"/>
        <v>0</v>
      </c>
      <c r="G101">
        <f t="shared" si="66"/>
        <v>7.0796460176991149E-2</v>
      </c>
      <c r="H101" s="14">
        <f t="shared" si="76"/>
        <v>0</v>
      </c>
      <c r="I101">
        <f t="shared" si="77"/>
        <v>0</v>
      </c>
      <c r="J101">
        <f t="shared" si="78"/>
        <v>0</v>
      </c>
      <c r="K101">
        <f t="shared" si="79"/>
        <v>0</v>
      </c>
    </row>
    <row r="102" spans="1:11" x14ac:dyDescent="0.25">
      <c r="A102" s="5"/>
      <c r="B102" s="22"/>
      <c r="D102">
        <f t="shared" si="72"/>
        <v>4.4247787610619468E-2</v>
      </c>
      <c r="E102" s="14">
        <f t="shared" ref="E102" si="80">+D102*C102</f>
        <v>0</v>
      </c>
      <c r="F102">
        <f t="shared" ref="F102" si="81">0.5*E102</f>
        <v>0</v>
      </c>
      <c r="G102">
        <f t="shared" si="66"/>
        <v>7.0796460176991149E-2</v>
      </c>
      <c r="H102" s="14">
        <f t="shared" ref="H102" si="82">+G102*C102</f>
        <v>0</v>
      </c>
      <c r="I102">
        <f t="shared" ref="I102" si="83">0.82*H102</f>
        <v>0</v>
      </c>
      <c r="J102">
        <f t="shared" ref="J102" si="84">+I102+F102</f>
        <v>0</v>
      </c>
      <c r="K102">
        <f t="shared" ref="K102" si="85">+H102+E102</f>
        <v>0</v>
      </c>
    </row>
    <row r="103" spans="1:11" x14ac:dyDescent="0.25">
      <c r="A103" s="5"/>
      <c r="B103" s="22"/>
      <c r="D103">
        <f t="shared" si="72"/>
        <v>4.4247787610619468E-2</v>
      </c>
      <c r="E103" s="14">
        <f t="shared" si="74"/>
        <v>0</v>
      </c>
      <c r="F103">
        <f t="shared" si="75"/>
        <v>0</v>
      </c>
      <c r="G103">
        <f t="shared" si="66"/>
        <v>7.0796460176991149E-2</v>
      </c>
      <c r="H103" s="14">
        <f t="shared" si="76"/>
        <v>0</v>
      </c>
      <c r="I103">
        <f t="shared" si="77"/>
        <v>0</v>
      </c>
      <c r="J103">
        <f t="shared" si="78"/>
        <v>0</v>
      </c>
      <c r="K103">
        <f t="shared" si="79"/>
        <v>0</v>
      </c>
    </row>
    <row r="104" spans="1:11" x14ac:dyDescent="0.25">
      <c r="A104" s="5"/>
      <c r="B104" s="22"/>
      <c r="D104">
        <f t="shared" si="72"/>
        <v>4.4247787610619468E-2</v>
      </c>
      <c r="E104" s="14">
        <f t="shared" si="74"/>
        <v>0</v>
      </c>
      <c r="F104">
        <f t="shared" si="75"/>
        <v>0</v>
      </c>
      <c r="G104">
        <f t="shared" si="66"/>
        <v>7.0796460176991149E-2</v>
      </c>
      <c r="H104" s="14">
        <f t="shared" si="76"/>
        <v>0</v>
      </c>
      <c r="I104">
        <f t="shared" si="77"/>
        <v>0</v>
      </c>
      <c r="J104">
        <f t="shared" si="78"/>
        <v>0</v>
      </c>
      <c r="K104">
        <f t="shared" si="79"/>
        <v>0</v>
      </c>
    </row>
    <row r="105" spans="1:11" x14ac:dyDescent="0.25">
      <c r="A105" s="5"/>
      <c r="B105" s="22"/>
      <c r="D105">
        <f t="shared" si="72"/>
        <v>4.4247787610619468E-2</v>
      </c>
      <c r="E105" s="14">
        <f t="shared" si="74"/>
        <v>0</v>
      </c>
      <c r="F105">
        <f t="shared" si="75"/>
        <v>0</v>
      </c>
      <c r="G105">
        <f t="shared" si="66"/>
        <v>7.0796460176991149E-2</v>
      </c>
      <c r="H105" s="14">
        <f t="shared" si="76"/>
        <v>0</v>
      </c>
      <c r="I105">
        <f t="shared" si="77"/>
        <v>0</v>
      </c>
      <c r="J105">
        <f t="shared" si="78"/>
        <v>0</v>
      </c>
      <c r="K105">
        <f t="shared" si="79"/>
        <v>0</v>
      </c>
    </row>
    <row r="106" spans="1:11" x14ac:dyDescent="0.25">
      <c r="A106" s="5"/>
      <c r="B106" s="22"/>
      <c r="D106">
        <f t="shared" si="72"/>
        <v>4.4247787610619468E-2</v>
      </c>
      <c r="E106" s="14">
        <f t="shared" si="74"/>
        <v>0</v>
      </c>
      <c r="F106">
        <f t="shared" si="75"/>
        <v>0</v>
      </c>
      <c r="G106">
        <f t="shared" si="66"/>
        <v>7.0796460176991149E-2</v>
      </c>
      <c r="H106" s="14">
        <f t="shared" si="76"/>
        <v>0</v>
      </c>
      <c r="I106">
        <f t="shared" si="77"/>
        <v>0</v>
      </c>
      <c r="J106">
        <f t="shared" si="78"/>
        <v>0</v>
      </c>
      <c r="K106">
        <f t="shared" si="79"/>
        <v>0</v>
      </c>
    </row>
    <row r="107" spans="1:11" x14ac:dyDescent="0.25">
      <c r="A107" s="5"/>
      <c r="B107" s="22"/>
      <c r="D107">
        <f t="shared" si="72"/>
        <v>4.4247787610619468E-2</v>
      </c>
      <c r="E107" s="14">
        <f t="shared" si="74"/>
        <v>0</v>
      </c>
      <c r="F107">
        <f t="shared" si="75"/>
        <v>0</v>
      </c>
      <c r="G107">
        <f t="shared" si="66"/>
        <v>7.0796460176991149E-2</v>
      </c>
      <c r="H107" s="14">
        <f t="shared" si="76"/>
        <v>0</v>
      </c>
      <c r="I107">
        <f t="shared" si="77"/>
        <v>0</v>
      </c>
      <c r="J107">
        <f t="shared" si="78"/>
        <v>0</v>
      </c>
      <c r="K107">
        <f t="shared" si="79"/>
        <v>0</v>
      </c>
    </row>
    <row r="108" spans="1:11" x14ac:dyDescent="0.25">
      <c r="A108" s="5"/>
      <c r="B108" s="22"/>
      <c r="D108">
        <f t="shared" si="72"/>
        <v>4.4247787610619468E-2</v>
      </c>
      <c r="E108" s="14">
        <f t="shared" si="74"/>
        <v>0</v>
      </c>
      <c r="F108">
        <f t="shared" si="75"/>
        <v>0</v>
      </c>
      <c r="G108">
        <f t="shared" si="66"/>
        <v>7.0796460176991149E-2</v>
      </c>
      <c r="H108" s="14">
        <f t="shared" si="76"/>
        <v>0</v>
      </c>
      <c r="I108">
        <f t="shared" si="77"/>
        <v>0</v>
      </c>
      <c r="J108">
        <f t="shared" si="78"/>
        <v>0</v>
      </c>
      <c r="K108">
        <f t="shared" si="79"/>
        <v>0</v>
      </c>
    </row>
    <row r="109" spans="1:11" x14ac:dyDescent="0.25">
      <c r="A109" s="5"/>
      <c r="B109" s="22"/>
      <c r="D109">
        <f t="shared" si="72"/>
        <v>4.4247787610619468E-2</v>
      </c>
      <c r="E109" s="14">
        <f t="shared" si="74"/>
        <v>0</v>
      </c>
      <c r="F109">
        <f t="shared" si="75"/>
        <v>0</v>
      </c>
      <c r="G109">
        <f t="shared" si="66"/>
        <v>7.0796460176991149E-2</v>
      </c>
      <c r="H109" s="14">
        <f t="shared" si="76"/>
        <v>0</v>
      </c>
      <c r="I109">
        <f t="shared" si="77"/>
        <v>0</v>
      </c>
      <c r="J109">
        <f t="shared" si="78"/>
        <v>0</v>
      </c>
      <c r="K109">
        <f t="shared" si="79"/>
        <v>0</v>
      </c>
    </row>
    <row r="110" spans="1:11" x14ac:dyDescent="0.25">
      <c r="A110" s="5"/>
      <c r="B110" s="22"/>
      <c r="D110">
        <f t="shared" si="72"/>
        <v>4.4247787610619468E-2</v>
      </c>
      <c r="E110" s="14">
        <f t="shared" si="74"/>
        <v>0</v>
      </c>
      <c r="F110">
        <f t="shared" si="75"/>
        <v>0</v>
      </c>
      <c r="G110">
        <f t="shared" si="66"/>
        <v>7.0796460176991149E-2</v>
      </c>
      <c r="H110" s="14">
        <f t="shared" si="76"/>
        <v>0</v>
      </c>
      <c r="I110">
        <f t="shared" si="77"/>
        <v>0</v>
      </c>
      <c r="J110">
        <f t="shared" si="78"/>
        <v>0</v>
      </c>
      <c r="K110">
        <f t="shared" si="79"/>
        <v>0</v>
      </c>
    </row>
    <row r="111" spans="1:11" x14ac:dyDescent="0.25">
      <c r="A111" s="5"/>
      <c r="B111" s="22"/>
      <c r="D111">
        <f t="shared" si="72"/>
        <v>4.4247787610619468E-2</v>
      </c>
      <c r="E111" s="14">
        <f t="shared" ref="E111:E115" si="86">+D111*C111</f>
        <v>0</v>
      </c>
      <c r="F111">
        <f t="shared" ref="F111:F115" si="87">0.5*E111</f>
        <v>0</v>
      </c>
      <c r="G111">
        <f t="shared" si="66"/>
        <v>7.0796460176991149E-2</v>
      </c>
      <c r="H111" s="14">
        <f t="shared" ref="H111:H115" si="88">+G111*C111</f>
        <v>0</v>
      </c>
      <c r="I111">
        <f t="shared" ref="I111:I115" si="89">0.82*H111</f>
        <v>0</v>
      </c>
      <c r="J111">
        <f t="shared" ref="J111:J115" si="90">+I111+F111</f>
        <v>0</v>
      </c>
      <c r="K111">
        <f t="shared" ref="K111:K115" si="91">+H111+E111</f>
        <v>0</v>
      </c>
    </row>
    <row r="112" spans="1:11" x14ac:dyDescent="0.25">
      <c r="A112" s="5"/>
      <c r="B112" s="22"/>
      <c r="D112">
        <f t="shared" si="72"/>
        <v>4.4247787610619468E-2</v>
      </c>
      <c r="E112" s="14">
        <f t="shared" si="86"/>
        <v>0</v>
      </c>
      <c r="F112">
        <f t="shared" si="87"/>
        <v>0</v>
      </c>
      <c r="G112">
        <f t="shared" si="66"/>
        <v>7.0796460176991149E-2</v>
      </c>
      <c r="H112" s="14">
        <f t="shared" si="88"/>
        <v>0</v>
      </c>
      <c r="I112">
        <f t="shared" si="89"/>
        <v>0</v>
      </c>
      <c r="J112">
        <f t="shared" si="90"/>
        <v>0</v>
      </c>
      <c r="K112">
        <f t="shared" si="91"/>
        <v>0</v>
      </c>
    </row>
    <row r="113" spans="1:11" x14ac:dyDescent="0.25">
      <c r="A113" s="5"/>
      <c r="B113" s="22"/>
      <c r="D113">
        <f t="shared" si="72"/>
        <v>4.4247787610619468E-2</v>
      </c>
      <c r="E113" s="14">
        <f t="shared" si="86"/>
        <v>0</v>
      </c>
      <c r="F113">
        <f t="shared" si="87"/>
        <v>0</v>
      </c>
      <c r="G113">
        <f t="shared" si="66"/>
        <v>7.0796460176991149E-2</v>
      </c>
      <c r="H113" s="14">
        <f t="shared" si="88"/>
        <v>0</v>
      </c>
      <c r="I113">
        <f t="shared" si="89"/>
        <v>0</v>
      </c>
      <c r="J113">
        <f t="shared" si="90"/>
        <v>0</v>
      </c>
      <c r="K113">
        <f t="shared" si="91"/>
        <v>0</v>
      </c>
    </row>
    <row r="114" spans="1:11" x14ac:dyDescent="0.25">
      <c r="A114" s="5"/>
      <c r="B114" s="22"/>
      <c r="D114">
        <f t="shared" si="72"/>
        <v>4.4247787610619468E-2</v>
      </c>
      <c r="E114" s="14">
        <f t="shared" si="86"/>
        <v>0</v>
      </c>
      <c r="F114">
        <f t="shared" si="87"/>
        <v>0</v>
      </c>
      <c r="G114">
        <f t="shared" si="66"/>
        <v>7.0796460176991149E-2</v>
      </c>
      <c r="H114" s="14">
        <f t="shared" si="88"/>
        <v>0</v>
      </c>
      <c r="I114">
        <f t="shared" si="89"/>
        <v>0</v>
      </c>
      <c r="J114">
        <f t="shared" si="90"/>
        <v>0</v>
      </c>
      <c r="K114">
        <f t="shared" si="91"/>
        <v>0</v>
      </c>
    </row>
    <row r="115" spans="1:11" x14ac:dyDescent="0.25">
      <c r="A115" s="5"/>
      <c r="B115" s="22"/>
      <c r="D115">
        <f t="shared" si="72"/>
        <v>4.4247787610619468E-2</v>
      </c>
      <c r="E115" s="14">
        <f t="shared" si="86"/>
        <v>0</v>
      </c>
      <c r="F115">
        <f t="shared" si="87"/>
        <v>0</v>
      </c>
      <c r="G115">
        <f t="shared" si="66"/>
        <v>7.0796460176991149E-2</v>
      </c>
      <c r="H115" s="14">
        <f t="shared" si="88"/>
        <v>0</v>
      </c>
      <c r="I115">
        <f t="shared" si="89"/>
        <v>0</v>
      </c>
      <c r="J115">
        <f t="shared" si="90"/>
        <v>0</v>
      </c>
      <c r="K115">
        <f t="shared" si="91"/>
        <v>0</v>
      </c>
    </row>
    <row r="116" spans="1:11" x14ac:dyDescent="0.25">
      <c r="A116" s="5"/>
      <c r="B116" s="22"/>
      <c r="D116">
        <f t="shared" si="72"/>
        <v>4.4247787610619468E-2</v>
      </c>
      <c r="E116" s="14">
        <f t="shared" ref="E116:E138" si="92">+D116*C116</f>
        <v>0</v>
      </c>
      <c r="F116">
        <f t="shared" ref="F116:F138" si="93">0.5*E116</f>
        <v>0</v>
      </c>
      <c r="G116">
        <f t="shared" si="66"/>
        <v>7.0796460176991149E-2</v>
      </c>
      <c r="H116" s="14">
        <f t="shared" ref="H116:H138" si="94">+G116*C116</f>
        <v>0</v>
      </c>
      <c r="I116">
        <f t="shared" ref="I116:I138" si="95">0.82*H116</f>
        <v>0</v>
      </c>
      <c r="J116">
        <f t="shared" ref="J116:J138" si="96">+I116+F116</f>
        <v>0</v>
      </c>
      <c r="K116">
        <f t="shared" ref="K116:K138" si="97">+H116+E116</f>
        <v>0</v>
      </c>
    </row>
    <row r="117" spans="1:11" x14ac:dyDescent="0.25">
      <c r="A117" s="5"/>
      <c r="B117" s="22"/>
      <c r="D117">
        <f t="shared" si="72"/>
        <v>4.4247787610619468E-2</v>
      </c>
      <c r="E117" s="14">
        <f t="shared" si="92"/>
        <v>0</v>
      </c>
      <c r="F117">
        <f t="shared" si="93"/>
        <v>0</v>
      </c>
      <c r="G117">
        <f t="shared" si="66"/>
        <v>7.0796460176991149E-2</v>
      </c>
      <c r="H117" s="14">
        <f t="shared" si="94"/>
        <v>0</v>
      </c>
      <c r="I117">
        <f t="shared" si="95"/>
        <v>0</v>
      </c>
      <c r="J117">
        <f t="shared" si="96"/>
        <v>0</v>
      </c>
      <c r="K117">
        <f t="shared" si="97"/>
        <v>0</v>
      </c>
    </row>
    <row r="118" spans="1:11" x14ac:dyDescent="0.25">
      <c r="A118" s="5"/>
      <c r="B118" s="22"/>
      <c r="D118">
        <f t="shared" si="72"/>
        <v>4.4247787610619468E-2</v>
      </c>
      <c r="E118" s="14">
        <f t="shared" si="92"/>
        <v>0</v>
      </c>
      <c r="F118">
        <f t="shared" si="93"/>
        <v>0</v>
      </c>
      <c r="G118">
        <f t="shared" si="66"/>
        <v>7.0796460176991149E-2</v>
      </c>
      <c r="H118" s="14">
        <f t="shared" si="94"/>
        <v>0</v>
      </c>
      <c r="I118">
        <f t="shared" si="95"/>
        <v>0</v>
      </c>
      <c r="J118">
        <f t="shared" si="96"/>
        <v>0</v>
      </c>
      <c r="K118">
        <f t="shared" si="97"/>
        <v>0</v>
      </c>
    </row>
    <row r="119" spans="1:11" x14ac:dyDescent="0.25">
      <c r="A119" s="5"/>
      <c r="B119" s="22"/>
      <c r="D119">
        <f t="shared" si="72"/>
        <v>4.4247787610619468E-2</v>
      </c>
      <c r="E119" s="14">
        <f t="shared" si="92"/>
        <v>0</v>
      </c>
      <c r="F119">
        <f t="shared" si="93"/>
        <v>0</v>
      </c>
      <c r="G119">
        <f t="shared" si="66"/>
        <v>7.0796460176991149E-2</v>
      </c>
      <c r="H119" s="14">
        <f t="shared" si="94"/>
        <v>0</v>
      </c>
      <c r="I119">
        <f t="shared" si="95"/>
        <v>0</v>
      </c>
      <c r="J119">
        <f t="shared" si="96"/>
        <v>0</v>
      </c>
      <c r="K119">
        <f t="shared" si="97"/>
        <v>0</v>
      </c>
    </row>
    <row r="120" spans="1:11" x14ac:dyDescent="0.25">
      <c r="A120" s="5"/>
      <c r="B120" s="22"/>
      <c r="D120">
        <f t="shared" si="72"/>
        <v>4.4247787610619468E-2</v>
      </c>
      <c r="E120" s="14">
        <f t="shared" si="92"/>
        <v>0</v>
      </c>
      <c r="F120">
        <f t="shared" si="93"/>
        <v>0</v>
      </c>
      <c r="G120">
        <f t="shared" si="66"/>
        <v>7.0796460176991149E-2</v>
      </c>
      <c r="H120" s="14">
        <f t="shared" si="94"/>
        <v>0</v>
      </c>
      <c r="I120">
        <f t="shared" si="95"/>
        <v>0</v>
      </c>
      <c r="J120">
        <f t="shared" si="96"/>
        <v>0</v>
      </c>
      <c r="K120">
        <f t="shared" si="97"/>
        <v>0</v>
      </c>
    </row>
    <row r="121" spans="1:11" x14ac:dyDescent="0.25">
      <c r="A121" s="5"/>
      <c r="B121" s="22"/>
      <c r="D121">
        <f t="shared" si="72"/>
        <v>4.4247787610619468E-2</v>
      </c>
      <c r="E121" s="14">
        <f t="shared" si="92"/>
        <v>0</v>
      </c>
      <c r="F121">
        <f t="shared" si="93"/>
        <v>0</v>
      </c>
      <c r="G121">
        <f t="shared" si="66"/>
        <v>7.0796460176991149E-2</v>
      </c>
      <c r="H121" s="14">
        <f t="shared" si="94"/>
        <v>0</v>
      </c>
      <c r="I121">
        <f t="shared" si="95"/>
        <v>0</v>
      </c>
      <c r="J121">
        <f t="shared" si="96"/>
        <v>0</v>
      </c>
      <c r="K121">
        <f t="shared" si="97"/>
        <v>0</v>
      </c>
    </row>
    <row r="122" spans="1:11" x14ac:dyDescent="0.25">
      <c r="A122" s="5"/>
      <c r="B122" s="22"/>
      <c r="D122">
        <f t="shared" si="72"/>
        <v>4.4247787610619468E-2</v>
      </c>
      <c r="E122" s="14">
        <f t="shared" si="92"/>
        <v>0</v>
      </c>
      <c r="F122">
        <f t="shared" si="93"/>
        <v>0</v>
      </c>
      <c r="G122">
        <f t="shared" si="66"/>
        <v>7.0796460176991149E-2</v>
      </c>
      <c r="H122" s="14">
        <f t="shared" si="94"/>
        <v>0</v>
      </c>
      <c r="I122">
        <f t="shared" si="95"/>
        <v>0</v>
      </c>
      <c r="J122">
        <f t="shared" si="96"/>
        <v>0</v>
      </c>
      <c r="K122">
        <f t="shared" si="97"/>
        <v>0</v>
      </c>
    </row>
    <row r="123" spans="1:11" x14ac:dyDescent="0.25">
      <c r="A123" s="5"/>
      <c r="B123" s="22"/>
      <c r="D123">
        <f t="shared" si="72"/>
        <v>4.4247787610619468E-2</v>
      </c>
      <c r="E123" s="14">
        <f t="shared" si="92"/>
        <v>0</v>
      </c>
      <c r="F123">
        <f t="shared" si="93"/>
        <v>0</v>
      </c>
      <c r="G123">
        <f t="shared" si="66"/>
        <v>7.0796460176991149E-2</v>
      </c>
      <c r="H123" s="14">
        <f t="shared" si="94"/>
        <v>0</v>
      </c>
      <c r="I123">
        <f t="shared" si="95"/>
        <v>0</v>
      </c>
      <c r="J123">
        <f t="shared" si="96"/>
        <v>0</v>
      </c>
      <c r="K123">
        <f t="shared" si="97"/>
        <v>0</v>
      </c>
    </row>
    <row r="124" spans="1:11" x14ac:dyDescent="0.25">
      <c r="A124" s="5"/>
      <c r="B124" s="22"/>
      <c r="D124">
        <f t="shared" si="72"/>
        <v>4.4247787610619468E-2</v>
      </c>
      <c r="E124" s="14">
        <f t="shared" si="92"/>
        <v>0</v>
      </c>
      <c r="F124">
        <f t="shared" si="93"/>
        <v>0</v>
      </c>
      <c r="G124">
        <f t="shared" si="66"/>
        <v>7.0796460176991149E-2</v>
      </c>
      <c r="H124" s="14">
        <f t="shared" si="94"/>
        <v>0</v>
      </c>
      <c r="I124">
        <f t="shared" si="95"/>
        <v>0</v>
      </c>
      <c r="J124">
        <f t="shared" si="96"/>
        <v>0</v>
      </c>
      <c r="K124">
        <f t="shared" si="97"/>
        <v>0</v>
      </c>
    </row>
    <row r="125" spans="1:11" x14ac:dyDescent="0.25">
      <c r="A125" s="5"/>
      <c r="B125" s="22"/>
      <c r="D125">
        <f t="shared" si="72"/>
        <v>4.4247787610619468E-2</v>
      </c>
      <c r="E125" s="14">
        <f t="shared" si="92"/>
        <v>0</v>
      </c>
      <c r="F125">
        <f t="shared" si="93"/>
        <v>0</v>
      </c>
      <c r="G125">
        <f t="shared" si="66"/>
        <v>7.0796460176991149E-2</v>
      </c>
      <c r="H125" s="14">
        <f t="shared" si="94"/>
        <v>0</v>
      </c>
      <c r="I125">
        <f t="shared" si="95"/>
        <v>0</v>
      </c>
      <c r="J125">
        <f t="shared" si="96"/>
        <v>0</v>
      </c>
      <c r="K125">
        <f t="shared" si="97"/>
        <v>0</v>
      </c>
    </row>
    <row r="126" spans="1:11" x14ac:dyDescent="0.25">
      <c r="A126" s="5"/>
      <c r="B126" s="22"/>
      <c r="D126">
        <f t="shared" si="72"/>
        <v>4.4247787610619468E-2</v>
      </c>
      <c r="E126" s="14">
        <f t="shared" si="92"/>
        <v>0</v>
      </c>
      <c r="F126">
        <f t="shared" si="93"/>
        <v>0</v>
      </c>
      <c r="G126">
        <f t="shared" si="66"/>
        <v>7.0796460176991149E-2</v>
      </c>
      <c r="H126" s="14">
        <f t="shared" si="94"/>
        <v>0</v>
      </c>
      <c r="I126">
        <f t="shared" si="95"/>
        <v>0</v>
      </c>
      <c r="J126">
        <f t="shared" si="96"/>
        <v>0</v>
      </c>
      <c r="K126">
        <f t="shared" si="97"/>
        <v>0</v>
      </c>
    </row>
    <row r="127" spans="1:11" x14ac:dyDescent="0.25">
      <c r="A127" s="23"/>
      <c r="B127" s="22"/>
      <c r="D127">
        <f t="shared" si="72"/>
        <v>4.4247787610619468E-2</v>
      </c>
      <c r="E127" s="14">
        <f t="shared" si="92"/>
        <v>0</v>
      </c>
      <c r="F127">
        <f t="shared" si="93"/>
        <v>0</v>
      </c>
      <c r="G127">
        <f t="shared" si="66"/>
        <v>7.0796460176991149E-2</v>
      </c>
      <c r="H127" s="14">
        <f t="shared" si="94"/>
        <v>0</v>
      </c>
      <c r="I127">
        <f t="shared" si="95"/>
        <v>0</v>
      </c>
      <c r="J127">
        <f t="shared" si="96"/>
        <v>0</v>
      </c>
      <c r="K127">
        <f t="shared" si="97"/>
        <v>0</v>
      </c>
    </row>
    <row r="128" spans="1:11" x14ac:dyDescent="0.25">
      <c r="A128" s="5"/>
      <c r="B128" s="22"/>
      <c r="D128">
        <f t="shared" si="72"/>
        <v>4.4247787610619468E-2</v>
      </c>
      <c r="E128" s="14">
        <f t="shared" si="92"/>
        <v>0</v>
      </c>
      <c r="F128">
        <f t="shared" si="93"/>
        <v>0</v>
      </c>
      <c r="G128">
        <f t="shared" si="66"/>
        <v>7.0796460176991149E-2</v>
      </c>
      <c r="H128" s="14">
        <f t="shared" si="94"/>
        <v>0</v>
      </c>
      <c r="I128">
        <f t="shared" si="95"/>
        <v>0</v>
      </c>
      <c r="J128">
        <f t="shared" si="96"/>
        <v>0</v>
      </c>
      <c r="K128">
        <f t="shared" si="97"/>
        <v>0</v>
      </c>
    </row>
    <row r="129" spans="1:11" x14ac:dyDescent="0.25">
      <c r="A129" s="5"/>
      <c r="D129">
        <f t="shared" si="72"/>
        <v>4.4247787610619468E-2</v>
      </c>
      <c r="E129" s="14">
        <f t="shared" si="92"/>
        <v>0</v>
      </c>
      <c r="F129">
        <f t="shared" si="93"/>
        <v>0</v>
      </c>
      <c r="G129">
        <f t="shared" si="66"/>
        <v>7.0796460176991149E-2</v>
      </c>
      <c r="H129" s="14">
        <f t="shared" si="94"/>
        <v>0</v>
      </c>
      <c r="I129">
        <f t="shared" si="95"/>
        <v>0</v>
      </c>
      <c r="J129">
        <f t="shared" si="96"/>
        <v>0</v>
      </c>
      <c r="K129">
        <f t="shared" si="97"/>
        <v>0</v>
      </c>
    </row>
    <row r="130" spans="1:11" x14ac:dyDescent="0.25">
      <c r="A130" s="5"/>
      <c r="D130">
        <f t="shared" si="72"/>
        <v>4.4247787610619468E-2</v>
      </c>
      <c r="E130" s="14">
        <f t="shared" si="92"/>
        <v>0</v>
      </c>
      <c r="F130">
        <f t="shared" si="93"/>
        <v>0</v>
      </c>
      <c r="G130">
        <f t="shared" si="66"/>
        <v>7.0796460176991149E-2</v>
      </c>
      <c r="H130" s="14">
        <f t="shared" si="94"/>
        <v>0</v>
      </c>
      <c r="I130">
        <f t="shared" si="95"/>
        <v>0</v>
      </c>
      <c r="J130">
        <f t="shared" si="96"/>
        <v>0</v>
      </c>
      <c r="K130">
        <f t="shared" si="97"/>
        <v>0</v>
      </c>
    </row>
    <row r="131" spans="1:11" x14ac:dyDescent="0.25">
      <c r="A131" s="5"/>
      <c r="D131">
        <f t="shared" si="72"/>
        <v>4.4247787610619468E-2</v>
      </c>
      <c r="E131" s="14">
        <f t="shared" si="92"/>
        <v>0</v>
      </c>
      <c r="F131">
        <f t="shared" si="93"/>
        <v>0</v>
      </c>
      <c r="G131">
        <f t="shared" si="66"/>
        <v>7.0796460176991149E-2</v>
      </c>
      <c r="H131" s="14">
        <f t="shared" si="94"/>
        <v>0</v>
      </c>
      <c r="I131">
        <f t="shared" si="95"/>
        <v>0</v>
      </c>
      <c r="J131">
        <f t="shared" si="96"/>
        <v>0</v>
      </c>
      <c r="K131">
        <f t="shared" si="97"/>
        <v>0</v>
      </c>
    </row>
    <row r="132" spans="1:11" x14ac:dyDescent="0.25">
      <c r="A132" s="5"/>
      <c r="D132">
        <f t="shared" si="72"/>
        <v>4.4247787610619468E-2</v>
      </c>
      <c r="E132" s="14">
        <f t="shared" si="92"/>
        <v>0</v>
      </c>
      <c r="F132">
        <f t="shared" si="93"/>
        <v>0</v>
      </c>
      <c r="G132">
        <f t="shared" si="66"/>
        <v>7.0796460176991149E-2</v>
      </c>
      <c r="H132" s="14">
        <f t="shared" si="94"/>
        <v>0</v>
      </c>
      <c r="I132">
        <f t="shared" si="95"/>
        <v>0</v>
      </c>
      <c r="J132">
        <f t="shared" si="96"/>
        <v>0</v>
      </c>
      <c r="K132">
        <f t="shared" si="97"/>
        <v>0</v>
      </c>
    </row>
    <row r="133" spans="1:11" x14ac:dyDescent="0.25">
      <c r="A133" s="5"/>
      <c r="D133">
        <f t="shared" si="72"/>
        <v>4.4247787610619468E-2</v>
      </c>
      <c r="E133" s="14">
        <f t="shared" si="92"/>
        <v>0</v>
      </c>
      <c r="F133">
        <f t="shared" si="93"/>
        <v>0</v>
      </c>
      <c r="G133">
        <f t="shared" ref="G133:G196" si="98">8/113</f>
        <v>7.0796460176991149E-2</v>
      </c>
      <c r="H133" s="14">
        <f t="shared" si="94"/>
        <v>0</v>
      </c>
      <c r="I133">
        <f t="shared" si="95"/>
        <v>0</v>
      </c>
      <c r="J133">
        <f t="shared" si="96"/>
        <v>0</v>
      </c>
      <c r="K133">
        <f t="shared" si="97"/>
        <v>0</v>
      </c>
    </row>
    <row r="134" spans="1:11" x14ac:dyDescent="0.25">
      <c r="A134" s="5"/>
      <c r="D134">
        <f t="shared" ref="D134:D197" si="99">5/113</f>
        <v>4.4247787610619468E-2</v>
      </c>
      <c r="E134" s="14">
        <f t="shared" si="92"/>
        <v>0</v>
      </c>
      <c r="F134">
        <f t="shared" si="93"/>
        <v>0</v>
      </c>
      <c r="G134">
        <f t="shared" si="98"/>
        <v>7.0796460176991149E-2</v>
      </c>
      <c r="H134" s="14">
        <f t="shared" si="94"/>
        <v>0</v>
      </c>
      <c r="I134">
        <f t="shared" si="95"/>
        <v>0</v>
      </c>
      <c r="J134">
        <f t="shared" si="96"/>
        <v>0</v>
      </c>
      <c r="K134">
        <f t="shared" si="97"/>
        <v>0</v>
      </c>
    </row>
    <row r="135" spans="1:11" x14ac:dyDescent="0.25">
      <c r="A135" s="5"/>
      <c r="D135">
        <f t="shared" si="99"/>
        <v>4.4247787610619468E-2</v>
      </c>
      <c r="E135" s="14">
        <f t="shared" si="92"/>
        <v>0</v>
      </c>
      <c r="F135">
        <f t="shared" si="93"/>
        <v>0</v>
      </c>
      <c r="G135">
        <f t="shared" si="98"/>
        <v>7.0796460176991149E-2</v>
      </c>
      <c r="H135" s="14">
        <f t="shared" si="94"/>
        <v>0</v>
      </c>
      <c r="I135">
        <f t="shared" si="95"/>
        <v>0</v>
      </c>
      <c r="J135">
        <f t="shared" si="96"/>
        <v>0</v>
      </c>
      <c r="K135">
        <f t="shared" si="97"/>
        <v>0</v>
      </c>
    </row>
    <row r="136" spans="1:11" x14ac:dyDescent="0.25">
      <c r="A136" s="5"/>
      <c r="D136">
        <f t="shared" si="99"/>
        <v>4.4247787610619468E-2</v>
      </c>
      <c r="E136" s="14">
        <f t="shared" si="92"/>
        <v>0</v>
      </c>
      <c r="F136">
        <f t="shared" si="93"/>
        <v>0</v>
      </c>
      <c r="G136">
        <f t="shared" si="98"/>
        <v>7.0796460176991149E-2</v>
      </c>
      <c r="H136" s="14">
        <f t="shared" si="94"/>
        <v>0</v>
      </c>
      <c r="I136">
        <f t="shared" si="95"/>
        <v>0</v>
      </c>
      <c r="J136">
        <f t="shared" si="96"/>
        <v>0</v>
      </c>
      <c r="K136">
        <f t="shared" si="97"/>
        <v>0</v>
      </c>
    </row>
    <row r="137" spans="1:11" x14ac:dyDescent="0.25">
      <c r="A137" s="5"/>
      <c r="D137">
        <f t="shared" si="99"/>
        <v>4.4247787610619468E-2</v>
      </c>
      <c r="E137" s="14">
        <f t="shared" si="92"/>
        <v>0</v>
      </c>
      <c r="F137">
        <f t="shared" si="93"/>
        <v>0</v>
      </c>
      <c r="G137">
        <f t="shared" si="98"/>
        <v>7.0796460176991149E-2</v>
      </c>
      <c r="H137" s="14">
        <f t="shared" si="94"/>
        <v>0</v>
      </c>
      <c r="I137">
        <f t="shared" si="95"/>
        <v>0</v>
      </c>
      <c r="J137">
        <f t="shared" si="96"/>
        <v>0</v>
      </c>
      <c r="K137">
        <f t="shared" si="97"/>
        <v>0</v>
      </c>
    </row>
    <row r="138" spans="1:11" x14ac:dyDescent="0.25">
      <c r="A138" s="5"/>
      <c r="D138">
        <f t="shared" si="99"/>
        <v>4.4247787610619468E-2</v>
      </c>
      <c r="E138" s="14">
        <f t="shared" si="92"/>
        <v>0</v>
      </c>
      <c r="F138">
        <f t="shared" si="93"/>
        <v>0</v>
      </c>
      <c r="G138">
        <f t="shared" si="98"/>
        <v>7.0796460176991149E-2</v>
      </c>
      <c r="H138" s="14">
        <f t="shared" si="94"/>
        <v>0</v>
      </c>
      <c r="I138">
        <f t="shared" si="95"/>
        <v>0</v>
      </c>
      <c r="J138">
        <f t="shared" si="96"/>
        <v>0</v>
      </c>
      <c r="K138">
        <f t="shared" si="97"/>
        <v>0</v>
      </c>
    </row>
    <row r="139" spans="1:11" x14ac:dyDescent="0.25">
      <c r="A139" s="5"/>
      <c r="D139">
        <f t="shared" si="99"/>
        <v>4.4247787610619468E-2</v>
      </c>
      <c r="E139" s="14">
        <f t="shared" ref="E139:E202" si="100">+D139*C139</f>
        <v>0</v>
      </c>
      <c r="F139">
        <f t="shared" ref="F139:F202" si="101">0.5*E139</f>
        <v>0</v>
      </c>
      <c r="G139">
        <f t="shared" si="98"/>
        <v>7.0796460176991149E-2</v>
      </c>
      <c r="H139" s="14">
        <f t="shared" ref="H139:H202" si="102">+G139*C139</f>
        <v>0</v>
      </c>
      <c r="I139">
        <f t="shared" ref="I139:I202" si="103">0.82*H139</f>
        <v>0</v>
      </c>
      <c r="J139">
        <f t="shared" ref="J139:J202" si="104">+I139+F139</f>
        <v>0</v>
      </c>
      <c r="K139">
        <f t="shared" ref="K139:K202" si="105">+H139+E139</f>
        <v>0</v>
      </c>
    </row>
    <row r="140" spans="1:11" x14ac:dyDescent="0.25">
      <c r="A140" s="5"/>
      <c r="D140">
        <f t="shared" si="99"/>
        <v>4.4247787610619468E-2</v>
      </c>
      <c r="E140" s="14">
        <f t="shared" si="100"/>
        <v>0</v>
      </c>
      <c r="F140">
        <f t="shared" si="101"/>
        <v>0</v>
      </c>
      <c r="G140">
        <f t="shared" si="98"/>
        <v>7.0796460176991149E-2</v>
      </c>
      <c r="H140" s="14">
        <f t="shared" si="102"/>
        <v>0</v>
      </c>
      <c r="I140">
        <f t="shared" si="103"/>
        <v>0</v>
      </c>
      <c r="J140">
        <f t="shared" si="104"/>
        <v>0</v>
      </c>
      <c r="K140">
        <f t="shared" si="105"/>
        <v>0</v>
      </c>
    </row>
    <row r="141" spans="1:11" x14ac:dyDescent="0.25">
      <c r="A141" s="5"/>
      <c r="D141">
        <f t="shared" si="99"/>
        <v>4.4247787610619468E-2</v>
      </c>
      <c r="E141" s="14">
        <f t="shared" si="100"/>
        <v>0</v>
      </c>
      <c r="F141">
        <f t="shared" si="101"/>
        <v>0</v>
      </c>
      <c r="G141">
        <f t="shared" si="98"/>
        <v>7.0796460176991149E-2</v>
      </c>
      <c r="H141" s="14">
        <f t="shared" si="102"/>
        <v>0</v>
      </c>
      <c r="I141">
        <f t="shared" si="103"/>
        <v>0</v>
      </c>
      <c r="J141">
        <f t="shared" si="104"/>
        <v>0</v>
      </c>
      <c r="K141">
        <f t="shared" si="105"/>
        <v>0</v>
      </c>
    </row>
    <row r="142" spans="1:11" x14ac:dyDescent="0.25">
      <c r="A142" s="5"/>
      <c r="D142">
        <f t="shared" si="99"/>
        <v>4.4247787610619468E-2</v>
      </c>
      <c r="E142" s="14">
        <f t="shared" si="100"/>
        <v>0</v>
      </c>
      <c r="F142">
        <f t="shared" si="101"/>
        <v>0</v>
      </c>
      <c r="G142">
        <f t="shared" si="98"/>
        <v>7.0796460176991149E-2</v>
      </c>
      <c r="H142" s="14">
        <f t="shared" si="102"/>
        <v>0</v>
      </c>
      <c r="I142">
        <f t="shared" si="103"/>
        <v>0</v>
      </c>
      <c r="J142">
        <f t="shared" si="104"/>
        <v>0</v>
      </c>
      <c r="K142">
        <f t="shared" si="105"/>
        <v>0</v>
      </c>
    </row>
    <row r="143" spans="1:11" x14ac:dyDescent="0.25">
      <c r="A143" s="5"/>
      <c r="D143">
        <f t="shared" si="99"/>
        <v>4.4247787610619468E-2</v>
      </c>
      <c r="E143" s="14">
        <f t="shared" si="100"/>
        <v>0</v>
      </c>
      <c r="F143">
        <f t="shared" si="101"/>
        <v>0</v>
      </c>
      <c r="G143">
        <f t="shared" si="98"/>
        <v>7.0796460176991149E-2</v>
      </c>
      <c r="H143" s="14">
        <f t="shared" si="102"/>
        <v>0</v>
      </c>
      <c r="I143">
        <f t="shared" si="103"/>
        <v>0</v>
      </c>
      <c r="J143">
        <f t="shared" si="104"/>
        <v>0</v>
      </c>
      <c r="K143">
        <f t="shared" si="105"/>
        <v>0</v>
      </c>
    </row>
    <row r="144" spans="1:11" x14ac:dyDescent="0.25">
      <c r="A144" s="5"/>
      <c r="D144">
        <f t="shared" si="99"/>
        <v>4.4247787610619468E-2</v>
      </c>
      <c r="E144" s="14">
        <f t="shared" si="100"/>
        <v>0</v>
      </c>
      <c r="F144">
        <f t="shared" si="101"/>
        <v>0</v>
      </c>
      <c r="G144">
        <f t="shared" si="98"/>
        <v>7.0796460176991149E-2</v>
      </c>
      <c r="H144" s="14">
        <f t="shared" si="102"/>
        <v>0</v>
      </c>
      <c r="I144">
        <f t="shared" si="103"/>
        <v>0</v>
      </c>
      <c r="J144">
        <f t="shared" si="104"/>
        <v>0</v>
      </c>
      <c r="K144">
        <f t="shared" si="105"/>
        <v>0</v>
      </c>
    </row>
    <row r="145" spans="1:11" x14ac:dyDescent="0.25">
      <c r="A145" s="5"/>
      <c r="D145">
        <f t="shared" si="99"/>
        <v>4.4247787610619468E-2</v>
      </c>
      <c r="E145" s="14">
        <f t="shared" si="100"/>
        <v>0</v>
      </c>
      <c r="F145">
        <f t="shared" si="101"/>
        <v>0</v>
      </c>
      <c r="G145">
        <f t="shared" si="98"/>
        <v>7.0796460176991149E-2</v>
      </c>
      <c r="H145" s="14">
        <f t="shared" si="102"/>
        <v>0</v>
      </c>
      <c r="I145">
        <f t="shared" si="103"/>
        <v>0</v>
      </c>
      <c r="J145">
        <f t="shared" si="104"/>
        <v>0</v>
      </c>
      <c r="K145">
        <f t="shared" si="105"/>
        <v>0</v>
      </c>
    </row>
    <row r="146" spans="1:11" x14ac:dyDescent="0.25">
      <c r="A146" s="5" t="s">
        <v>10</v>
      </c>
      <c r="D146">
        <f t="shared" si="99"/>
        <v>4.4247787610619468E-2</v>
      </c>
      <c r="E146" s="25">
        <f>SUM(E6:E144)</f>
        <v>1609.4858407079644</v>
      </c>
      <c r="F146">
        <f t="shared" si="101"/>
        <v>804.74292035398219</v>
      </c>
      <c r="G146">
        <f t="shared" si="98"/>
        <v>7.0796460176991149E-2</v>
      </c>
      <c r="H146" s="31">
        <f>SUM(H6:H144)</f>
        <v>2575.1773451327431</v>
      </c>
      <c r="I146">
        <f t="shared" si="103"/>
        <v>2111.6454230088493</v>
      </c>
      <c r="J146">
        <f t="shared" si="104"/>
        <v>2916.3883433628316</v>
      </c>
      <c r="K146">
        <f t="shared" si="105"/>
        <v>4184.6631858407072</v>
      </c>
    </row>
    <row r="147" spans="1:11" x14ac:dyDescent="0.25">
      <c r="D147">
        <f t="shared" si="99"/>
        <v>4.4247787610619468E-2</v>
      </c>
      <c r="E147" s="14">
        <f t="shared" si="100"/>
        <v>0</v>
      </c>
      <c r="F147">
        <f t="shared" si="101"/>
        <v>0</v>
      </c>
      <c r="G147">
        <f t="shared" si="98"/>
        <v>7.0796460176991149E-2</v>
      </c>
      <c r="H147" s="14">
        <f t="shared" si="102"/>
        <v>0</v>
      </c>
      <c r="I147">
        <f t="shared" si="103"/>
        <v>0</v>
      </c>
      <c r="J147">
        <f t="shared" si="104"/>
        <v>0</v>
      </c>
      <c r="K147">
        <f t="shared" si="105"/>
        <v>0</v>
      </c>
    </row>
    <row r="148" spans="1:11" x14ac:dyDescent="0.25">
      <c r="D148">
        <f t="shared" si="99"/>
        <v>4.4247787610619468E-2</v>
      </c>
      <c r="E148" s="14">
        <f t="shared" si="100"/>
        <v>0</v>
      </c>
      <c r="F148">
        <f t="shared" si="101"/>
        <v>0</v>
      </c>
      <c r="G148">
        <f t="shared" si="98"/>
        <v>7.0796460176991149E-2</v>
      </c>
      <c r="H148" s="14">
        <f t="shared" si="102"/>
        <v>0</v>
      </c>
      <c r="I148">
        <f t="shared" si="103"/>
        <v>0</v>
      </c>
      <c r="J148">
        <f t="shared" si="104"/>
        <v>0</v>
      </c>
      <c r="K148">
        <f t="shared" si="105"/>
        <v>0</v>
      </c>
    </row>
    <row r="149" spans="1:11" x14ac:dyDescent="0.25">
      <c r="D149">
        <f t="shared" si="99"/>
        <v>4.4247787610619468E-2</v>
      </c>
      <c r="E149" s="14">
        <f t="shared" si="100"/>
        <v>0</v>
      </c>
      <c r="F149">
        <f t="shared" si="101"/>
        <v>0</v>
      </c>
      <c r="G149">
        <f t="shared" si="98"/>
        <v>7.0796460176991149E-2</v>
      </c>
      <c r="H149" s="14">
        <f t="shared" si="102"/>
        <v>0</v>
      </c>
      <c r="I149">
        <f t="shared" si="103"/>
        <v>0</v>
      </c>
      <c r="J149">
        <f t="shared" si="104"/>
        <v>0</v>
      </c>
      <c r="K149">
        <f t="shared" si="105"/>
        <v>0</v>
      </c>
    </row>
    <row r="150" spans="1:11" x14ac:dyDescent="0.25">
      <c r="D150">
        <f t="shared" si="99"/>
        <v>4.4247787610619468E-2</v>
      </c>
      <c r="E150" s="14">
        <f t="shared" si="100"/>
        <v>0</v>
      </c>
      <c r="F150">
        <f t="shared" si="101"/>
        <v>0</v>
      </c>
      <c r="G150">
        <f t="shared" si="98"/>
        <v>7.0796460176991149E-2</v>
      </c>
      <c r="H150" s="14">
        <f t="shared" si="102"/>
        <v>0</v>
      </c>
      <c r="I150">
        <f t="shared" si="103"/>
        <v>0</v>
      </c>
      <c r="J150">
        <f t="shared" si="104"/>
        <v>0</v>
      </c>
      <c r="K150">
        <f t="shared" si="105"/>
        <v>0</v>
      </c>
    </row>
    <row r="151" spans="1:11" x14ac:dyDescent="0.25">
      <c r="D151">
        <f t="shared" si="99"/>
        <v>4.4247787610619468E-2</v>
      </c>
      <c r="E151" s="14">
        <f t="shared" si="100"/>
        <v>0</v>
      </c>
      <c r="F151">
        <f t="shared" si="101"/>
        <v>0</v>
      </c>
      <c r="G151">
        <f t="shared" si="98"/>
        <v>7.0796460176991149E-2</v>
      </c>
      <c r="H151" s="14">
        <f t="shared" si="102"/>
        <v>0</v>
      </c>
      <c r="I151">
        <f t="shared" si="103"/>
        <v>0</v>
      </c>
      <c r="J151">
        <f t="shared" si="104"/>
        <v>0</v>
      </c>
      <c r="K151">
        <f t="shared" si="105"/>
        <v>0</v>
      </c>
    </row>
    <row r="152" spans="1:11" x14ac:dyDescent="0.25">
      <c r="D152">
        <f t="shared" si="99"/>
        <v>4.4247787610619468E-2</v>
      </c>
      <c r="E152" s="14">
        <f t="shared" si="100"/>
        <v>0</v>
      </c>
      <c r="F152">
        <f t="shared" si="101"/>
        <v>0</v>
      </c>
      <c r="G152">
        <f t="shared" si="98"/>
        <v>7.0796460176991149E-2</v>
      </c>
      <c r="H152" s="14">
        <f t="shared" si="102"/>
        <v>0</v>
      </c>
      <c r="I152">
        <f t="shared" si="103"/>
        <v>0</v>
      </c>
      <c r="J152">
        <f t="shared" si="104"/>
        <v>0</v>
      </c>
      <c r="K152">
        <f t="shared" si="105"/>
        <v>0</v>
      </c>
    </row>
    <row r="153" spans="1:11" x14ac:dyDescent="0.25">
      <c r="D153">
        <f t="shared" si="99"/>
        <v>4.4247787610619468E-2</v>
      </c>
      <c r="E153" s="14">
        <f t="shared" si="100"/>
        <v>0</v>
      </c>
      <c r="F153">
        <f t="shared" si="101"/>
        <v>0</v>
      </c>
      <c r="G153">
        <f t="shared" si="98"/>
        <v>7.0796460176991149E-2</v>
      </c>
      <c r="H153" s="14">
        <f t="shared" si="102"/>
        <v>0</v>
      </c>
      <c r="I153">
        <f t="shared" si="103"/>
        <v>0</v>
      </c>
      <c r="J153">
        <f t="shared" si="104"/>
        <v>0</v>
      </c>
      <c r="K153">
        <f t="shared" si="105"/>
        <v>0</v>
      </c>
    </row>
    <row r="154" spans="1:11" x14ac:dyDescent="0.25">
      <c r="D154">
        <f t="shared" si="99"/>
        <v>4.4247787610619468E-2</v>
      </c>
      <c r="E154" s="14">
        <f t="shared" si="100"/>
        <v>0</v>
      </c>
      <c r="F154">
        <f t="shared" si="101"/>
        <v>0</v>
      </c>
      <c r="G154">
        <f t="shared" si="98"/>
        <v>7.0796460176991149E-2</v>
      </c>
      <c r="H154" s="14">
        <f t="shared" si="102"/>
        <v>0</v>
      </c>
      <c r="I154">
        <f t="shared" si="103"/>
        <v>0</v>
      </c>
      <c r="J154">
        <f t="shared" si="104"/>
        <v>0</v>
      </c>
      <c r="K154">
        <f t="shared" si="105"/>
        <v>0</v>
      </c>
    </row>
    <row r="155" spans="1:11" x14ac:dyDescent="0.25">
      <c r="D155">
        <f t="shared" si="99"/>
        <v>4.4247787610619468E-2</v>
      </c>
      <c r="E155" s="14">
        <f t="shared" si="100"/>
        <v>0</v>
      </c>
      <c r="F155">
        <f t="shared" si="101"/>
        <v>0</v>
      </c>
      <c r="G155">
        <f t="shared" si="98"/>
        <v>7.0796460176991149E-2</v>
      </c>
      <c r="H155" s="14">
        <f t="shared" si="102"/>
        <v>0</v>
      </c>
      <c r="I155">
        <f t="shared" si="103"/>
        <v>0</v>
      </c>
      <c r="J155">
        <f t="shared" si="104"/>
        <v>0</v>
      </c>
      <c r="K155">
        <f t="shared" si="105"/>
        <v>0</v>
      </c>
    </row>
    <row r="156" spans="1:11" x14ac:dyDescent="0.25">
      <c r="D156">
        <f t="shared" si="99"/>
        <v>4.4247787610619468E-2</v>
      </c>
      <c r="E156" s="14">
        <f t="shared" si="100"/>
        <v>0</v>
      </c>
      <c r="F156">
        <f t="shared" si="101"/>
        <v>0</v>
      </c>
      <c r="G156">
        <f t="shared" si="98"/>
        <v>7.0796460176991149E-2</v>
      </c>
      <c r="H156" s="14">
        <f t="shared" si="102"/>
        <v>0</v>
      </c>
      <c r="I156">
        <f t="shared" si="103"/>
        <v>0</v>
      </c>
      <c r="J156">
        <f t="shared" si="104"/>
        <v>0</v>
      </c>
      <c r="K156">
        <f t="shared" si="105"/>
        <v>0</v>
      </c>
    </row>
    <row r="157" spans="1:11" x14ac:dyDescent="0.25">
      <c r="D157">
        <f t="shared" si="99"/>
        <v>4.4247787610619468E-2</v>
      </c>
      <c r="E157" s="14">
        <f t="shared" si="100"/>
        <v>0</v>
      </c>
      <c r="F157">
        <f t="shared" si="101"/>
        <v>0</v>
      </c>
      <c r="G157">
        <f t="shared" si="98"/>
        <v>7.0796460176991149E-2</v>
      </c>
      <c r="H157" s="14">
        <f t="shared" si="102"/>
        <v>0</v>
      </c>
      <c r="I157">
        <f t="shared" si="103"/>
        <v>0</v>
      </c>
      <c r="J157">
        <f t="shared" si="104"/>
        <v>0</v>
      </c>
      <c r="K157">
        <f t="shared" si="105"/>
        <v>0</v>
      </c>
    </row>
    <row r="158" spans="1:11" x14ac:dyDescent="0.25">
      <c r="D158">
        <f t="shared" si="99"/>
        <v>4.4247787610619468E-2</v>
      </c>
      <c r="E158" s="14">
        <f t="shared" si="100"/>
        <v>0</v>
      </c>
      <c r="F158">
        <f t="shared" si="101"/>
        <v>0</v>
      </c>
      <c r="G158">
        <f t="shared" si="98"/>
        <v>7.0796460176991149E-2</v>
      </c>
      <c r="H158" s="14">
        <f t="shared" si="102"/>
        <v>0</v>
      </c>
      <c r="I158">
        <f t="shared" si="103"/>
        <v>0</v>
      </c>
      <c r="J158">
        <f t="shared" si="104"/>
        <v>0</v>
      </c>
      <c r="K158">
        <f t="shared" si="105"/>
        <v>0</v>
      </c>
    </row>
    <row r="159" spans="1:11" x14ac:dyDescent="0.25">
      <c r="D159">
        <f t="shared" si="99"/>
        <v>4.4247787610619468E-2</v>
      </c>
      <c r="E159" s="14">
        <f t="shared" si="100"/>
        <v>0</v>
      </c>
      <c r="F159">
        <f t="shared" si="101"/>
        <v>0</v>
      </c>
      <c r="G159">
        <f t="shared" si="98"/>
        <v>7.0796460176991149E-2</v>
      </c>
      <c r="H159" s="14">
        <f t="shared" si="102"/>
        <v>0</v>
      </c>
      <c r="I159">
        <f t="shared" si="103"/>
        <v>0</v>
      </c>
      <c r="J159">
        <f t="shared" si="104"/>
        <v>0</v>
      </c>
      <c r="K159">
        <f t="shared" si="105"/>
        <v>0</v>
      </c>
    </row>
    <row r="160" spans="1:11" x14ac:dyDescent="0.25">
      <c r="D160">
        <f t="shared" si="99"/>
        <v>4.4247787610619468E-2</v>
      </c>
      <c r="E160" s="14">
        <f t="shared" si="100"/>
        <v>0</v>
      </c>
      <c r="F160">
        <f t="shared" si="101"/>
        <v>0</v>
      </c>
      <c r="G160">
        <f t="shared" si="98"/>
        <v>7.0796460176991149E-2</v>
      </c>
      <c r="H160" s="14">
        <f t="shared" si="102"/>
        <v>0</v>
      </c>
      <c r="I160">
        <f t="shared" si="103"/>
        <v>0</v>
      </c>
      <c r="J160">
        <f t="shared" si="104"/>
        <v>0</v>
      </c>
      <c r="K160">
        <f t="shared" si="105"/>
        <v>0</v>
      </c>
    </row>
    <row r="161" spans="4:11" x14ac:dyDescent="0.25">
      <c r="D161">
        <f t="shared" si="99"/>
        <v>4.4247787610619468E-2</v>
      </c>
      <c r="E161" s="14">
        <f t="shared" si="100"/>
        <v>0</v>
      </c>
      <c r="F161">
        <f t="shared" si="101"/>
        <v>0</v>
      </c>
      <c r="G161">
        <f t="shared" si="98"/>
        <v>7.0796460176991149E-2</v>
      </c>
      <c r="H161" s="14">
        <f t="shared" si="102"/>
        <v>0</v>
      </c>
      <c r="I161">
        <f t="shared" si="103"/>
        <v>0</v>
      </c>
      <c r="J161">
        <f t="shared" si="104"/>
        <v>0</v>
      </c>
      <c r="K161">
        <f t="shared" si="105"/>
        <v>0</v>
      </c>
    </row>
    <row r="162" spans="4:11" x14ac:dyDescent="0.25">
      <c r="D162">
        <f t="shared" si="99"/>
        <v>4.4247787610619468E-2</v>
      </c>
      <c r="E162" s="14">
        <f t="shared" si="100"/>
        <v>0</v>
      </c>
      <c r="F162">
        <f t="shared" si="101"/>
        <v>0</v>
      </c>
      <c r="G162">
        <f t="shared" si="98"/>
        <v>7.0796460176991149E-2</v>
      </c>
      <c r="H162" s="14">
        <f t="shared" si="102"/>
        <v>0</v>
      </c>
      <c r="I162">
        <f t="shared" si="103"/>
        <v>0</v>
      </c>
      <c r="J162">
        <f t="shared" si="104"/>
        <v>0</v>
      </c>
      <c r="K162">
        <f t="shared" si="105"/>
        <v>0</v>
      </c>
    </row>
    <row r="163" spans="4:11" x14ac:dyDescent="0.25">
      <c r="D163">
        <f t="shared" si="99"/>
        <v>4.4247787610619468E-2</v>
      </c>
      <c r="E163" s="14">
        <f t="shared" si="100"/>
        <v>0</v>
      </c>
      <c r="F163">
        <f t="shared" si="101"/>
        <v>0</v>
      </c>
      <c r="G163">
        <f t="shared" si="98"/>
        <v>7.0796460176991149E-2</v>
      </c>
      <c r="H163" s="14">
        <f t="shared" si="102"/>
        <v>0</v>
      </c>
      <c r="I163">
        <f t="shared" si="103"/>
        <v>0</v>
      </c>
      <c r="J163">
        <f t="shared" si="104"/>
        <v>0</v>
      </c>
      <c r="K163">
        <f t="shared" si="105"/>
        <v>0</v>
      </c>
    </row>
    <row r="164" spans="4:11" x14ac:dyDescent="0.25">
      <c r="D164">
        <f t="shared" si="99"/>
        <v>4.4247787610619468E-2</v>
      </c>
      <c r="E164" s="14">
        <f t="shared" si="100"/>
        <v>0</v>
      </c>
      <c r="F164">
        <f t="shared" si="101"/>
        <v>0</v>
      </c>
      <c r="G164">
        <f t="shared" si="98"/>
        <v>7.0796460176991149E-2</v>
      </c>
      <c r="H164" s="14">
        <f t="shared" si="102"/>
        <v>0</v>
      </c>
      <c r="I164">
        <f t="shared" si="103"/>
        <v>0</v>
      </c>
      <c r="J164">
        <f t="shared" si="104"/>
        <v>0</v>
      </c>
      <c r="K164">
        <f t="shared" si="105"/>
        <v>0</v>
      </c>
    </row>
    <row r="165" spans="4:11" x14ac:dyDescent="0.25">
      <c r="D165">
        <f t="shared" si="99"/>
        <v>4.4247787610619468E-2</v>
      </c>
      <c r="E165" s="14">
        <f t="shared" si="100"/>
        <v>0</v>
      </c>
      <c r="F165">
        <f t="shared" si="101"/>
        <v>0</v>
      </c>
      <c r="G165">
        <f t="shared" si="98"/>
        <v>7.0796460176991149E-2</v>
      </c>
      <c r="H165" s="14">
        <f t="shared" si="102"/>
        <v>0</v>
      </c>
      <c r="I165">
        <f t="shared" si="103"/>
        <v>0</v>
      </c>
      <c r="J165">
        <f t="shared" si="104"/>
        <v>0</v>
      </c>
      <c r="K165">
        <f t="shared" si="105"/>
        <v>0</v>
      </c>
    </row>
    <row r="166" spans="4:11" x14ac:dyDescent="0.25">
      <c r="D166">
        <f t="shared" si="99"/>
        <v>4.4247787610619468E-2</v>
      </c>
      <c r="E166" s="14">
        <f t="shared" si="100"/>
        <v>0</v>
      </c>
      <c r="F166">
        <f t="shared" si="101"/>
        <v>0</v>
      </c>
      <c r="G166">
        <f t="shared" si="98"/>
        <v>7.0796460176991149E-2</v>
      </c>
      <c r="H166" s="14">
        <f t="shared" si="102"/>
        <v>0</v>
      </c>
      <c r="I166">
        <f t="shared" si="103"/>
        <v>0</v>
      </c>
      <c r="J166">
        <f t="shared" si="104"/>
        <v>0</v>
      </c>
      <c r="K166">
        <f t="shared" si="105"/>
        <v>0</v>
      </c>
    </row>
    <row r="167" spans="4:11" x14ac:dyDescent="0.25">
      <c r="D167">
        <f t="shared" si="99"/>
        <v>4.4247787610619468E-2</v>
      </c>
      <c r="E167" s="14">
        <f t="shared" si="100"/>
        <v>0</v>
      </c>
      <c r="F167">
        <f t="shared" si="101"/>
        <v>0</v>
      </c>
      <c r="G167">
        <f t="shared" si="98"/>
        <v>7.0796460176991149E-2</v>
      </c>
      <c r="H167" s="14">
        <f t="shared" si="102"/>
        <v>0</v>
      </c>
      <c r="I167">
        <f t="shared" si="103"/>
        <v>0</v>
      </c>
      <c r="J167">
        <f t="shared" si="104"/>
        <v>0</v>
      </c>
      <c r="K167">
        <f t="shared" si="105"/>
        <v>0</v>
      </c>
    </row>
    <row r="168" spans="4:11" x14ac:dyDescent="0.25">
      <c r="D168">
        <f t="shared" si="99"/>
        <v>4.4247787610619468E-2</v>
      </c>
      <c r="E168" s="14">
        <f t="shared" si="100"/>
        <v>0</v>
      </c>
      <c r="F168">
        <f t="shared" si="101"/>
        <v>0</v>
      </c>
      <c r="G168">
        <f t="shared" si="98"/>
        <v>7.0796460176991149E-2</v>
      </c>
      <c r="H168" s="14">
        <f t="shared" si="102"/>
        <v>0</v>
      </c>
      <c r="I168">
        <f t="shared" si="103"/>
        <v>0</v>
      </c>
      <c r="J168">
        <f t="shared" si="104"/>
        <v>0</v>
      </c>
      <c r="K168">
        <f t="shared" si="105"/>
        <v>0</v>
      </c>
    </row>
    <row r="169" spans="4:11" x14ac:dyDescent="0.25">
      <c r="D169">
        <f t="shared" si="99"/>
        <v>4.4247787610619468E-2</v>
      </c>
      <c r="E169" s="14">
        <f t="shared" si="100"/>
        <v>0</v>
      </c>
      <c r="F169">
        <f t="shared" si="101"/>
        <v>0</v>
      </c>
      <c r="G169">
        <f t="shared" si="98"/>
        <v>7.0796460176991149E-2</v>
      </c>
      <c r="H169" s="14">
        <f t="shared" si="102"/>
        <v>0</v>
      </c>
      <c r="I169">
        <f t="shared" si="103"/>
        <v>0</v>
      </c>
      <c r="J169">
        <f t="shared" si="104"/>
        <v>0</v>
      </c>
      <c r="K169">
        <f t="shared" si="105"/>
        <v>0</v>
      </c>
    </row>
    <row r="170" spans="4:11" x14ac:dyDescent="0.25">
      <c r="D170">
        <f t="shared" si="99"/>
        <v>4.4247787610619468E-2</v>
      </c>
      <c r="E170" s="14">
        <f t="shared" si="100"/>
        <v>0</v>
      </c>
      <c r="F170">
        <f t="shared" si="101"/>
        <v>0</v>
      </c>
      <c r="G170">
        <f t="shared" si="98"/>
        <v>7.0796460176991149E-2</v>
      </c>
      <c r="H170" s="14">
        <f t="shared" si="102"/>
        <v>0</v>
      </c>
      <c r="I170">
        <f t="shared" si="103"/>
        <v>0</v>
      </c>
      <c r="J170">
        <f t="shared" si="104"/>
        <v>0</v>
      </c>
      <c r="K170">
        <f t="shared" si="105"/>
        <v>0</v>
      </c>
    </row>
    <row r="171" spans="4:11" x14ac:dyDescent="0.25">
      <c r="D171">
        <f t="shared" si="99"/>
        <v>4.4247787610619468E-2</v>
      </c>
      <c r="E171" s="14">
        <f t="shared" si="100"/>
        <v>0</v>
      </c>
      <c r="F171">
        <f t="shared" si="101"/>
        <v>0</v>
      </c>
      <c r="G171">
        <f t="shared" si="98"/>
        <v>7.0796460176991149E-2</v>
      </c>
      <c r="H171" s="14">
        <f t="shared" si="102"/>
        <v>0</v>
      </c>
      <c r="I171">
        <f t="shared" si="103"/>
        <v>0</v>
      </c>
      <c r="J171">
        <f t="shared" si="104"/>
        <v>0</v>
      </c>
      <c r="K171">
        <f t="shared" si="105"/>
        <v>0</v>
      </c>
    </row>
    <row r="172" spans="4:11" x14ac:dyDescent="0.25">
      <c r="D172">
        <f t="shared" si="99"/>
        <v>4.4247787610619468E-2</v>
      </c>
      <c r="E172" s="14">
        <f t="shared" si="100"/>
        <v>0</v>
      </c>
      <c r="F172">
        <f t="shared" si="101"/>
        <v>0</v>
      </c>
      <c r="G172">
        <f t="shared" si="98"/>
        <v>7.0796460176991149E-2</v>
      </c>
      <c r="H172" s="14">
        <f t="shared" si="102"/>
        <v>0</v>
      </c>
      <c r="I172">
        <f t="shared" si="103"/>
        <v>0</v>
      </c>
      <c r="J172">
        <f t="shared" si="104"/>
        <v>0</v>
      </c>
      <c r="K172">
        <f t="shared" si="105"/>
        <v>0</v>
      </c>
    </row>
    <row r="173" spans="4:11" x14ac:dyDescent="0.25">
      <c r="D173">
        <f t="shared" si="99"/>
        <v>4.4247787610619468E-2</v>
      </c>
      <c r="E173" s="14">
        <f t="shared" si="100"/>
        <v>0</v>
      </c>
      <c r="F173">
        <f t="shared" si="101"/>
        <v>0</v>
      </c>
      <c r="G173">
        <f t="shared" si="98"/>
        <v>7.0796460176991149E-2</v>
      </c>
      <c r="H173" s="14">
        <f t="shared" si="102"/>
        <v>0</v>
      </c>
      <c r="I173">
        <f t="shared" si="103"/>
        <v>0</v>
      </c>
      <c r="J173">
        <f t="shared" si="104"/>
        <v>0</v>
      </c>
      <c r="K173">
        <f t="shared" si="105"/>
        <v>0</v>
      </c>
    </row>
    <row r="174" spans="4:11" x14ac:dyDescent="0.25">
      <c r="D174">
        <f t="shared" si="99"/>
        <v>4.4247787610619468E-2</v>
      </c>
      <c r="E174" s="14">
        <f t="shared" si="100"/>
        <v>0</v>
      </c>
      <c r="F174">
        <f t="shared" si="101"/>
        <v>0</v>
      </c>
      <c r="G174">
        <f t="shared" si="98"/>
        <v>7.0796460176991149E-2</v>
      </c>
      <c r="H174" s="14">
        <f t="shared" si="102"/>
        <v>0</v>
      </c>
      <c r="I174">
        <f t="shared" si="103"/>
        <v>0</v>
      </c>
      <c r="J174">
        <f t="shared" si="104"/>
        <v>0</v>
      </c>
      <c r="K174">
        <f t="shared" si="105"/>
        <v>0</v>
      </c>
    </row>
    <row r="175" spans="4:11" x14ac:dyDescent="0.25">
      <c r="D175">
        <f t="shared" si="99"/>
        <v>4.4247787610619468E-2</v>
      </c>
      <c r="E175" s="14">
        <f t="shared" si="100"/>
        <v>0</v>
      </c>
      <c r="F175">
        <f t="shared" si="101"/>
        <v>0</v>
      </c>
      <c r="G175">
        <f t="shared" si="98"/>
        <v>7.0796460176991149E-2</v>
      </c>
      <c r="H175" s="14">
        <f t="shared" si="102"/>
        <v>0</v>
      </c>
      <c r="I175">
        <f t="shared" si="103"/>
        <v>0</v>
      </c>
      <c r="J175">
        <f t="shared" si="104"/>
        <v>0</v>
      </c>
      <c r="K175">
        <f t="shared" si="105"/>
        <v>0</v>
      </c>
    </row>
    <row r="176" spans="4:11" x14ac:dyDescent="0.25">
      <c r="D176">
        <f t="shared" si="99"/>
        <v>4.4247787610619468E-2</v>
      </c>
      <c r="E176" s="14">
        <f t="shared" si="100"/>
        <v>0</v>
      </c>
      <c r="F176">
        <f t="shared" si="101"/>
        <v>0</v>
      </c>
      <c r="G176">
        <f t="shared" si="98"/>
        <v>7.0796460176991149E-2</v>
      </c>
      <c r="H176" s="14">
        <f t="shared" si="102"/>
        <v>0</v>
      </c>
      <c r="I176">
        <f t="shared" si="103"/>
        <v>0</v>
      </c>
      <c r="J176">
        <f t="shared" si="104"/>
        <v>0</v>
      </c>
      <c r="K176">
        <f t="shared" si="105"/>
        <v>0</v>
      </c>
    </row>
    <row r="177" spans="4:11" x14ac:dyDescent="0.25">
      <c r="D177">
        <f t="shared" si="99"/>
        <v>4.4247787610619468E-2</v>
      </c>
      <c r="E177" s="14">
        <f t="shared" si="100"/>
        <v>0</v>
      </c>
      <c r="F177">
        <f t="shared" si="101"/>
        <v>0</v>
      </c>
      <c r="G177">
        <f t="shared" si="98"/>
        <v>7.0796460176991149E-2</v>
      </c>
      <c r="H177" s="14">
        <f t="shared" si="102"/>
        <v>0</v>
      </c>
      <c r="I177">
        <f t="shared" si="103"/>
        <v>0</v>
      </c>
      <c r="J177">
        <f t="shared" si="104"/>
        <v>0</v>
      </c>
      <c r="K177">
        <f t="shared" si="105"/>
        <v>0</v>
      </c>
    </row>
    <row r="178" spans="4:11" x14ac:dyDescent="0.25">
      <c r="D178">
        <f t="shared" si="99"/>
        <v>4.4247787610619468E-2</v>
      </c>
      <c r="E178" s="14">
        <f t="shared" si="100"/>
        <v>0</v>
      </c>
      <c r="F178">
        <f t="shared" si="101"/>
        <v>0</v>
      </c>
      <c r="G178">
        <f t="shared" si="98"/>
        <v>7.0796460176991149E-2</v>
      </c>
      <c r="H178" s="14">
        <f t="shared" si="102"/>
        <v>0</v>
      </c>
      <c r="I178">
        <f t="shared" si="103"/>
        <v>0</v>
      </c>
      <c r="J178">
        <f t="shared" si="104"/>
        <v>0</v>
      </c>
      <c r="K178">
        <f t="shared" si="105"/>
        <v>0</v>
      </c>
    </row>
    <row r="179" spans="4:11" x14ac:dyDescent="0.25">
      <c r="D179">
        <f t="shared" si="99"/>
        <v>4.4247787610619468E-2</v>
      </c>
      <c r="E179" s="14">
        <f t="shared" si="100"/>
        <v>0</v>
      </c>
      <c r="F179">
        <f t="shared" si="101"/>
        <v>0</v>
      </c>
      <c r="G179">
        <f t="shared" si="98"/>
        <v>7.0796460176991149E-2</v>
      </c>
      <c r="H179" s="14">
        <f t="shared" si="102"/>
        <v>0</v>
      </c>
      <c r="I179">
        <f t="shared" si="103"/>
        <v>0</v>
      </c>
      <c r="J179">
        <f t="shared" si="104"/>
        <v>0</v>
      </c>
      <c r="K179">
        <f t="shared" si="105"/>
        <v>0</v>
      </c>
    </row>
    <row r="180" spans="4:11" x14ac:dyDescent="0.25">
      <c r="D180">
        <f t="shared" si="99"/>
        <v>4.4247787610619468E-2</v>
      </c>
      <c r="E180" s="14">
        <f t="shared" si="100"/>
        <v>0</v>
      </c>
      <c r="F180">
        <f t="shared" si="101"/>
        <v>0</v>
      </c>
      <c r="G180">
        <f t="shared" si="98"/>
        <v>7.0796460176991149E-2</v>
      </c>
      <c r="H180" s="14">
        <f t="shared" si="102"/>
        <v>0</v>
      </c>
      <c r="I180">
        <f t="shared" si="103"/>
        <v>0</v>
      </c>
      <c r="J180">
        <f t="shared" si="104"/>
        <v>0</v>
      </c>
      <c r="K180">
        <f t="shared" si="105"/>
        <v>0</v>
      </c>
    </row>
    <row r="181" spans="4:11" x14ac:dyDescent="0.25">
      <c r="D181">
        <f t="shared" si="99"/>
        <v>4.4247787610619468E-2</v>
      </c>
      <c r="E181" s="14">
        <f t="shared" si="100"/>
        <v>0</v>
      </c>
      <c r="F181">
        <f t="shared" si="101"/>
        <v>0</v>
      </c>
      <c r="G181">
        <f t="shared" si="98"/>
        <v>7.0796460176991149E-2</v>
      </c>
      <c r="H181" s="14">
        <f t="shared" si="102"/>
        <v>0</v>
      </c>
      <c r="I181">
        <f t="shared" si="103"/>
        <v>0</v>
      </c>
      <c r="J181">
        <f t="shared" si="104"/>
        <v>0</v>
      </c>
      <c r="K181">
        <f t="shared" si="105"/>
        <v>0</v>
      </c>
    </row>
    <row r="182" spans="4:11" x14ac:dyDescent="0.25">
      <c r="D182">
        <f t="shared" si="99"/>
        <v>4.4247787610619468E-2</v>
      </c>
      <c r="E182" s="14">
        <f t="shared" si="100"/>
        <v>0</v>
      </c>
      <c r="F182">
        <f t="shared" si="101"/>
        <v>0</v>
      </c>
      <c r="G182">
        <f t="shared" si="98"/>
        <v>7.0796460176991149E-2</v>
      </c>
      <c r="H182" s="14">
        <f t="shared" si="102"/>
        <v>0</v>
      </c>
      <c r="I182">
        <f t="shared" si="103"/>
        <v>0</v>
      </c>
      <c r="J182">
        <f t="shared" si="104"/>
        <v>0</v>
      </c>
      <c r="K182">
        <f t="shared" si="105"/>
        <v>0</v>
      </c>
    </row>
    <row r="183" spans="4:11" x14ac:dyDescent="0.25">
      <c r="D183">
        <f t="shared" si="99"/>
        <v>4.4247787610619468E-2</v>
      </c>
      <c r="E183" s="14">
        <f t="shared" si="100"/>
        <v>0</v>
      </c>
      <c r="F183">
        <f t="shared" si="101"/>
        <v>0</v>
      </c>
      <c r="G183">
        <f t="shared" si="98"/>
        <v>7.0796460176991149E-2</v>
      </c>
      <c r="H183" s="14">
        <f t="shared" si="102"/>
        <v>0</v>
      </c>
      <c r="I183">
        <f t="shared" si="103"/>
        <v>0</v>
      </c>
      <c r="J183">
        <f t="shared" si="104"/>
        <v>0</v>
      </c>
      <c r="K183">
        <f t="shared" si="105"/>
        <v>0</v>
      </c>
    </row>
    <row r="184" spans="4:11" x14ac:dyDescent="0.25">
      <c r="D184">
        <f t="shared" si="99"/>
        <v>4.4247787610619468E-2</v>
      </c>
      <c r="E184" s="14">
        <f t="shared" si="100"/>
        <v>0</v>
      </c>
      <c r="F184">
        <f t="shared" si="101"/>
        <v>0</v>
      </c>
      <c r="G184">
        <f t="shared" si="98"/>
        <v>7.0796460176991149E-2</v>
      </c>
      <c r="H184" s="14">
        <f t="shared" si="102"/>
        <v>0</v>
      </c>
      <c r="I184">
        <f t="shared" si="103"/>
        <v>0</v>
      </c>
      <c r="J184">
        <f t="shared" si="104"/>
        <v>0</v>
      </c>
      <c r="K184">
        <f t="shared" si="105"/>
        <v>0</v>
      </c>
    </row>
    <row r="185" spans="4:11" x14ac:dyDescent="0.25">
      <c r="D185">
        <f t="shared" si="99"/>
        <v>4.4247787610619468E-2</v>
      </c>
      <c r="E185" s="14">
        <f t="shared" si="100"/>
        <v>0</v>
      </c>
      <c r="F185">
        <f t="shared" si="101"/>
        <v>0</v>
      </c>
      <c r="G185">
        <f t="shared" si="98"/>
        <v>7.0796460176991149E-2</v>
      </c>
      <c r="H185" s="14">
        <f t="shared" si="102"/>
        <v>0</v>
      </c>
      <c r="I185">
        <f t="shared" si="103"/>
        <v>0</v>
      </c>
      <c r="J185">
        <f t="shared" si="104"/>
        <v>0</v>
      </c>
      <c r="K185">
        <f t="shared" si="105"/>
        <v>0</v>
      </c>
    </row>
    <row r="186" spans="4:11" x14ac:dyDescent="0.25">
      <c r="D186">
        <f t="shared" si="99"/>
        <v>4.4247787610619468E-2</v>
      </c>
      <c r="E186" s="14">
        <f t="shared" si="100"/>
        <v>0</v>
      </c>
      <c r="F186">
        <f t="shared" si="101"/>
        <v>0</v>
      </c>
      <c r="G186">
        <f t="shared" si="98"/>
        <v>7.0796460176991149E-2</v>
      </c>
      <c r="H186" s="14">
        <f t="shared" si="102"/>
        <v>0</v>
      </c>
      <c r="I186">
        <f t="shared" si="103"/>
        <v>0</v>
      </c>
      <c r="J186">
        <f t="shared" si="104"/>
        <v>0</v>
      </c>
      <c r="K186">
        <f t="shared" si="105"/>
        <v>0</v>
      </c>
    </row>
    <row r="187" spans="4:11" x14ac:dyDescent="0.25">
      <c r="D187">
        <f t="shared" si="99"/>
        <v>4.4247787610619468E-2</v>
      </c>
      <c r="E187" s="14">
        <f t="shared" si="100"/>
        <v>0</v>
      </c>
      <c r="F187">
        <f t="shared" si="101"/>
        <v>0</v>
      </c>
      <c r="G187">
        <f t="shared" si="98"/>
        <v>7.0796460176991149E-2</v>
      </c>
      <c r="H187" s="14">
        <f t="shared" si="102"/>
        <v>0</v>
      </c>
      <c r="I187">
        <f t="shared" si="103"/>
        <v>0</v>
      </c>
      <c r="J187">
        <f t="shared" si="104"/>
        <v>0</v>
      </c>
      <c r="K187">
        <f t="shared" si="105"/>
        <v>0</v>
      </c>
    </row>
    <row r="188" spans="4:11" x14ac:dyDescent="0.25">
      <c r="D188">
        <f t="shared" si="99"/>
        <v>4.4247787610619468E-2</v>
      </c>
      <c r="E188" s="14">
        <f t="shared" si="100"/>
        <v>0</v>
      </c>
      <c r="F188">
        <f t="shared" si="101"/>
        <v>0</v>
      </c>
      <c r="G188">
        <f t="shared" si="98"/>
        <v>7.0796460176991149E-2</v>
      </c>
      <c r="H188" s="14">
        <f t="shared" si="102"/>
        <v>0</v>
      </c>
      <c r="I188">
        <f t="shared" si="103"/>
        <v>0</v>
      </c>
      <c r="J188">
        <f t="shared" si="104"/>
        <v>0</v>
      </c>
      <c r="K188">
        <f t="shared" si="105"/>
        <v>0</v>
      </c>
    </row>
    <row r="189" spans="4:11" x14ac:dyDescent="0.25">
      <c r="D189">
        <f t="shared" si="99"/>
        <v>4.4247787610619468E-2</v>
      </c>
      <c r="E189" s="14">
        <f t="shared" si="100"/>
        <v>0</v>
      </c>
      <c r="F189">
        <f t="shared" si="101"/>
        <v>0</v>
      </c>
      <c r="G189">
        <f t="shared" si="98"/>
        <v>7.0796460176991149E-2</v>
      </c>
      <c r="H189" s="14">
        <f t="shared" si="102"/>
        <v>0</v>
      </c>
      <c r="I189">
        <f t="shared" si="103"/>
        <v>0</v>
      </c>
      <c r="J189">
        <f t="shared" si="104"/>
        <v>0</v>
      </c>
      <c r="K189">
        <f t="shared" si="105"/>
        <v>0</v>
      </c>
    </row>
    <row r="190" spans="4:11" x14ac:dyDescent="0.25">
      <c r="D190">
        <f t="shared" si="99"/>
        <v>4.4247787610619468E-2</v>
      </c>
      <c r="E190" s="14">
        <f t="shared" si="100"/>
        <v>0</v>
      </c>
      <c r="F190">
        <f t="shared" si="101"/>
        <v>0</v>
      </c>
      <c r="G190">
        <f t="shared" si="98"/>
        <v>7.0796460176991149E-2</v>
      </c>
      <c r="H190" s="14">
        <f t="shared" si="102"/>
        <v>0</v>
      </c>
      <c r="I190">
        <f t="shared" si="103"/>
        <v>0</v>
      </c>
      <c r="J190">
        <f t="shared" si="104"/>
        <v>0</v>
      </c>
      <c r="K190">
        <f t="shared" si="105"/>
        <v>0</v>
      </c>
    </row>
    <row r="191" spans="4:11" x14ac:dyDescent="0.25">
      <c r="D191">
        <f t="shared" si="99"/>
        <v>4.4247787610619468E-2</v>
      </c>
      <c r="E191" s="14">
        <f t="shared" si="100"/>
        <v>0</v>
      </c>
      <c r="F191">
        <f t="shared" si="101"/>
        <v>0</v>
      </c>
      <c r="G191">
        <f t="shared" si="98"/>
        <v>7.0796460176991149E-2</v>
      </c>
      <c r="H191" s="14">
        <f t="shared" si="102"/>
        <v>0</v>
      </c>
      <c r="I191">
        <f t="shared" si="103"/>
        <v>0</v>
      </c>
      <c r="J191">
        <f t="shared" si="104"/>
        <v>0</v>
      </c>
      <c r="K191">
        <f t="shared" si="105"/>
        <v>0</v>
      </c>
    </row>
    <row r="192" spans="4:11" x14ac:dyDescent="0.25">
      <c r="D192">
        <f t="shared" si="99"/>
        <v>4.4247787610619468E-2</v>
      </c>
      <c r="E192" s="14">
        <f t="shared" si="100"/>
        <v>0</v>
      </c>
      <c r="F192">
        <f t="shared" si="101"/>
        <v>0</v>
      </c>
      <c r="G192">
        <f t="shared" si="98"/>
        <v>7.0796460176991149E-2</v>
      </c>
      <c r="H192" s="14">
        <f t="shared" si="102"/>
        <v>0</v>
      </c>
      <c r="I192">
        <f t="shared" si="103"/>
        <v>0</v>
      </c>
      <c r="J192">
        <f t="shared" si="104"/>
        <v>0</v>
      </c>
      <c r="K192">
        <f t="shared" si="105"/>
        <v>0</v>
      </c>
    </row>
    <row r="193" spans="4:11" x14ac:dyDescent="0.25">
      <c r="D193">
        <f t="shared" si="99"/>
        <v>4.4247787610619468E-2</v>
      </c>
      <c r="E193" s="14">
        <f t="shared" si="100"/>
        <v>0</v>
      </c>
      <c r="F193">
        <f t="shared" si="101"/>
        <v>0</v>
      </c>
      <c r="G193">
        <f t="shared" si="98"/>
        <v>7.0796460176991149E-2</v>
      </c>
      <c r="H193" s="14">
        <f t="shared" si="102"/>
        <v>0</v>
      </c>
      <c r="I193">
        <f t="shared" si="103"/>
        <v>0</v>
      </c>
      <c r="J193">
        <f t="shared" si="104"/>
        <v>0</v>
      </c>
      <c r="K193">
        <f t="shared" si="105"/>
        <v>0</v>
      </c>
    </row>
    <row r="194" spans="4:11" x14ac:dyDescent="0.25">
      <c r="D194">
        <f t="shared" si="99"/>
        <v>4.4247787610619468E-2</v>
      </c>
      <c r="E194" s="14">
        <f t="shared" si="100"/>
        <v>0</v>
      </c>
      <c r="F194">
        <f t="shared" si="101"/>
        <v>0</v>
      </c>
      <c r="G194">
        <f t="shared" si="98"/>
        <v>7.0796460176991149E-2</v>
      </c>
      <c r="H194" s="14">
        <f t="shared" si="102"/>
        <v>0</v>
      </c>
      <c r="I194">
        <f t="shared" si="103"/>
        <v>0</v>
      </c>
      <c r="J194">
        <f t="shared" si="104"/>
        <v>0</v>
      </c>
      <c r="K194">
        <f t="shared" si="105"/>
        <v>0</v>
      </c>
    </row>
    <row r="195" spans="4:11" x14ac:dyDescent="0.25">
      <c r="D195">
        <f t="shared" si="99"/>
        <v>4.4247787610619468E-2</v>
      </c>
      <c r="E195" s="14">
        <f t="shared" si="100"/>
        <v>0</v>
      </c>
      <c r="F195">
        <f t="shared" si="101"/>
        <v>0</v>
      </c>
      <c r="G195">
        <f t="shared" si="98"/>
        <v>7.0796460176991149E-2</v>
      </c>
      <c r="H195" s="14">
        <f t="shared" si="102"/>
        <v>0</v>
      </c>
      <c r="I195">
        <f t="shared" si="103"/>
        <v>0</v>
      </c>
      <c r="J195">
        <f t="shared" si="104"/>
        <v>0</v>
      </c>
      <c r="K195">
        <f t="shared" si="105"/>
        <v>0</v>
      </c>
    </row>
    <row r="196" spans="4:11" x14ac:dyDescent="0.25">
      <c r="D196">
        <f t="shared" si="99"/>
        <v>4.4247787610619468E-2</v>
      </c>
      <c r="E196" s="14">
        <f t="shared" si="100"/>
        <v>0</v>
      </c>
      <c r="F196">
        <f t="shared" si="101"/>
        <v>0</v>
      </c>
      <c r="G196">
        <f t="shared" si="98"/>
        <v>7.0796460176991149E-2</v>
      </c>
      <c r="H196" s="14">
        <f t="shared" si="102"/>
        <v>0</v>
      </c>
      <c r="I196">
        <f t="shared" si="103"/>
        <v>0</v>
      </c>
      <c r="J196">
        <f t="shared" si="104"/>
        <v>0</v>
      </c>
      <c r="K196">
        <f t="shared" si="105"/>
        <v>0</v>
      </c>
    </row>
    <row r="197" spans="4:11" x14ac:dyDescent="0.25">
      <c r="D197">
        <f t="shared" si="99"/>
        <v>4.4247787610619468E-2</v>
      </c>
      <c r="E197" s="14">
        <f t="shared" si="100"/>
        <v>0</v>
      </c>
      <c r="F197">
        <f t="shared" si="101"/>
        <v>0</v>
      </c>
      <c r="G197">
        <f t="shared" ref="G197:G260" si="106">8/113</f>
        <v>7.0796460176991149E-2</v>
      </c>
      <c r="H197" s="14">
        <f t="shared" si="102"/>
        <v>0</v>
      </c>
      <c r="I197">
        <f t="shared" si="103"/>
        <v>0</v>
      </c>
      <c r="J197">
        <f t="shared" si="104"/>
        <v>0</v>
      </c>
      <c r="K197">
        <f t="shared" si="105"/>
        <v>0</v>
      </c>
    </row>
    <row r="198" spans="4:11" x14ac:dyDescent="0.25">
      <c r="D198">
        <f t="shared" ref="D198:D261" si="107">5/113</f>
        <v>4.4247787610619468E-2</v>
      </c>
      <c r="E198" s="14">
        <f t="shared" si="100"/>
        <v>0</v>
      </c>
      <c r="F198">
        <f t="shared" si="101"/>
        <v>0</v>
      </c>
      <c r="G198">
        <f t="shared" si="106"/>
        <v>7.0796460176991149E-2</v>
      </c>
      <c r="H198" s="14">
        <f t="shared" si="102"/>
        <v>0</v>
      </c>
      <c r="I198">
        <f t="shared" si="103"/>
        <v>0</v>
      </c>
      <c r="J198">
        <f t="shared" si="104"/>
        <v>0</v>
      </c>
      <c r="K198">
        <f t="shared" si="105"/>
        <v>0</v>
      </c>
    </row>
    <row r="199" spans="4:11" x14ac:dyDescent="0.25">
      <c r="D199">
        <f t="shared" si="107"/>
        <v>4.4247787610619468E-2</v>
      </c>
      <c r="E199" s="14">
        <f t="shared" si="100"/>
        <v>0</v>
      </c>
      <c r="F199">
        <f t="shared" si="101"/>
        <v>0</v>
      </c>
      <c r="G199">
        <f t="shared" si="106"/>
        <v>7.0796460176991149E-2</v>
      </c>
      <c r="H199" s="14">
        <f t="shared" si="102"/>
        <v>0</v>
      </c>
      <c r="I199">
        <f t="shared" si="103"/>
        <v>0</v>
      </c>
      <c r="J199">
        <f t="shared" si="104"/>
        <v>0</v>
      </c>
      <c r="K199">
        <f t="shared" si="105"/>
        <v>0</v>
      </c>
    </row>
    <row r="200" spans="4:11" x14ac:dyDescent="0.25">
      <c r="D200">
        <f t="shared" si="107"/>
        <v>4.4247787610619468E-2</v>
      </c>
      <c r="E200" s="14">
        <f t="shared" si="100"/>
        <v>0</v>
      </c>
      <c r="F200">
        <f t="shared" si="101"/>
        <v>0</v>
      </c>
      <c r="G200">
        <f t="shared" si="106"/>
        <v>7.0796460176991149E-2</v>
      </c>
      <c r="H200" s="14">
        <f t="shared" si="102"/>
        <v>0</v>
      </c>
      <c r="I200">
        <f t="shared" si="103"/>
        <v>0</v>
      </c>
      <c r="J200">
        <f t="shared" si="104"/>
        <v>0</v>
      </c>
      <c r="K200">
        <f t="shared" si="105"/>
        <v>0</v>
      </c>
    </row>
    <row r="201" spans="4:11" x14ac:dyDescent="0.25">
      <c r="D201">
        <f t="shared" si="107"/>
        <v>4.4247787610619468E-2</v>
      </c>
      <c r="E201" s="14">
        <f t="shared" si="100"/>
        <v>0</v>
      </c>
      <c r="F201">
        <f t="shared" si="101"/>
        <v>0</v>
      </c>
      <c r="G201">
        <f t="shared" si="106"/>
        <v>7.0796460176991149E-2</v>
      </c>
      <c r="H201" s="14">
        <f t="shared" si="102"/>
        <v>0</v>
      </c>
      <c r="I201">
        <f t="shared" si="103"/>
        <v>0</v>
      </c>
      <c r="J201">
        <f t="shared" si="104"/>
        <v>0</v>
      </c>
      <c r="K201">
        <f t="shared" si="105"/>
        <v>0</v>
      </c>
    </row>
    <row r="202" spans="4:11" x14ac:dyDescent="0.25">
      <c r="D202">
        <f t="shared" si="107"/>
        <v>4.4247787610619468E-2</v>
      </c>
      <c r="E202" s="14">
        <f t="shared" si="100"/>
        <v>0</v>
      </c>
      <c r="F202">
        <f t="shared" si="101"/>
        <v>0</v>
      </c>
      <c r="G202">
        <f t="shared" si="106"/>
        <v>7.0796460176991149E-2</v>
      </c>
      <c r="H202" s="14">
        <f t="shared" si="102"/>
        <v>0</v>
      </c>
      <c r="I202">
        <f t="shared" si="103"/>
        <v>0</v>
      </c>
      <c r="J202">
        <f t="shared" si="104"/>
        <v>0</v>
      </c>
      <c r="K202">
        <f t="shared" si="105"/>
        <v>0</v>
      </c>
    </row>
    <row r="203" spans="4:11" x14ac:dyDescent="0.25">
      <c r="D203">
        <f t="shared" si="107"/>
        <v>4.4247787610619468E-2</v>
      </c>
      <c r="E203" s="14">
        <f t="shared" ref="E203:E266" si="108">+D203*C203</f>
        <v>0</v>
      </c>
      <c r="F203">
        <f t="shared" ref="F203:F266" si="109">0.5*E203</f>
        <v>0</v>
      </c>
      <c r="G203">
        <f t="shared" si="106"/>
        <v>7.0796460176991149E-2</v>
      </c>
      <c r="H203" s="14">
        <f t="shared" ref="H203:H266" si="110">+G203*C203</f>
        <v>0</v>
      </c>
      <c r="I203">
        <f t="shared" ref="I203:I266" si="111">0.82*H203</f>
        <v>0</v>
      </c>
      <c r="J203">
        <f t="shared" ref="J203:J266" si="112">+I203+F203</f>
        <v>0</v>
      </c>
      <c r="K203">
        <f t="shared" ref="K203:K266" si="113">+H203+E203</f>
        <v>0</v>
      </c>
    </row>
    <row r="204" spans="4:11" x14ac:dyDescent="0.25">
      <c r="D204">
        <f t="shared" si="107"/>
        <v>4.4247787610619468E-2</v>
      </c>
      <c r="E204" s="14">
        <f t="shared" si="108"/>
        <v>0</v>
      </c>
      <c r="F204">
        <f t="shared" si="109"/>
        <v>0</v>
      </c>
      <c r="G204">
        <f t="shared" si="106"/>
        <v>7.0796460176991149E-2</v>
      </c>
      <c r="H204" s="14">
        <f t="shared" si="110"/>
        <v>0</v>
      </c>
      <c r="I204">
        <f t="shared" si="111"/>
        <v>0</v>
      </c>
      <c r="J204">
        <f t="shared" si="112"/>
        <v>0</v>
      </c>
      <c r="K204">
        <f t="shared" si="113"/>
        <v>0</v>
      </c>
    </row>
    <row r="205" spans="4:11" x14ac:dyDescent="0.25">
      <c r="D205">
        <f t="shared" si="107"/>
        <v>4.4247787610619468E-2</v>
      </c>
      <c r="E205" s="14">
        <f t="shared" si="108"/>
        <v>0</v>
      </c>
      <c r="F205">
        <f t="shared" si="109"/>
        <v>0</v>
      </c>
      <c r="G205">
        <f t="shared" si="106"/>
        <v>7.0796460176991149E-2</v>
      </c>
      <c r="H205" s="14">
        <f t="shared" si="110"/>
        <v>0</v>
      </c>
      <c r="I205">
        <f t="shared" si="111"/>
        <v>0</v>
      </c>
      <c r="J205">
        <f t="shared" si="112"/>
        <v>0</v>
      </c>
      <c r="K205">
        <f t="shared" si="113"/>
        <v>0</v>
      </c>
    </row>
    <row r="206" spans="4:11" x14ac:dyDescent="0.25">
      <c r="D206">
        <f t="shared" si="107"/>
        <v>4.4247787610619468E-2</v>
      </c>
      <c r="E206" s="14">
        <f t="shared" si="108"/>
        <v>0</v>
      </c>
      <c r="F206">
        <f t="shared" si="109"/>
        <v>0</v>
      </c>
      <c r="G206">
        <f t="shared" si="106"/>
        <v>7.0796460176991149E-2</v>
      </c>
      <c r="H206" s="14">
        <f t="shared" si="110"/>
        <v>0</v>
      </c>
      <c r="I206">
        <f t="shared" si="111"/>
        <v>0</v>
      </c>
      <c r="J206">
        <f t="shared" si="112"/>
        <v>0</v>
      </c>
      <c r="K206">
        <f t="shared" si="113"/>
        <v>0</v>
      </c>
    </row>
    <row r="207" spans="4:11" x14ac:dyDescent="0.25">
      <c r="D207">
        <f t="shared" si="107"/>
        <v>4.4247787610619468E-2</v>
      </c>
      <c r="E207" s="14">
        <f t="shared" si="108"/>
        <v>0</v>
      </c>
      <c r="F207">
        <f t="shared" si="109"/>
        <v>0</v>
      </c>
      <c r="G207">
        <f t="shared" si="106"/>
        <v>7.0796460176991149E-2</v>
      </c>
      <c r="H207" s="14">
        <f t="shared" si="110"/>
        <v>0</v>
      </c>
      <c r="I207">
        <f t="shared" si="111"/>
        <v>0</v>
      </c>
      <c r="J207">
        <f t="shared" si="112"/>
        <v>0</v>
      </c>
      <c r="K207">
        <f t="shared" si="113"/>
        <v>0</v>
      </c>
    </row>
    <row r="208" spans="4:11" x14ac:dyDescent="0.25">
      <c r="D208">
        <f t="shared" si="107"/>
        <v>4.4247787610619468E-2</v>
      </c>
      <c r="E208" s="14">
        <f t="shared" si="108"/>
        <v>0</v>
      </c>
      <c r="F208">
        <f t="shared" si="109"/>
        <v>0</v>
      </c>
      <c r="G208">
        <f t="shared" si="106"/>
        <v>7.0796460176991149E-2</v>
      </c>
      <c r="H208" s="14">
        <f t="shared" si="110"/>
        <v>0</v>
      </c>
      <c r="I208">
        <f t="shared" si="111"/>
        <v>0</v>
      </c>
      <c r="J208">
        <f t="shared" si="112"/>
        <v>0</v>
      </c>
      <c r="K208">
        <f t="shared" si="113"/>
        <v>0</v>
      </c>
    </row>
    <row r="209" spans="4:11" x14ac:dyDescent="0.25">
      <c r="D209">
        <f t="shared" si="107"/>
        <v>4.4247787610619468E-2</v>
      </c>
      <c r="E209" s="14">
        <f t="shared" si="108"/>
        <v>0</v>
      </c>
      <c r="F209">
        <f t="shared" si="109"/>
        <v>0</v>
      </c>
      <c r="G209">
        <f t="shared" si="106"/>
        <v>7.0796460176991149E-2</v>
      </c>
      <c r="H209" s="14">
        <f t="shared" si="110"/>
        <v>0</v>
      </c>
      <c r="I209">
        <f t="shared" si="111"/>
        <v>0</v>
      </c>
      <c r="J209">
        <f t="shared" si="112"/>
        <v>0</v>
      </c>
      <c r="K209">
        <f t="shared" si="113"/>
        <v>0</v>
      </c>
    </row>
    <row r="210" spans="4:11" x14ac:dyDescent="0.25">
      <c r="D210">
        <f t="shared" si="107"/>
        <v>4.4247787610619468E-2</v>
      </c>
      <c r="E210" s="14">
        <f t="shared" si="108"/>
        <v>0</v>
      </c>
      <c r="F210">
        <f t="shared" si="109"/>
        <v>0</v>
      </c>
      <c r="G210">
        <f t="shared" si="106"/>
        <v>7.0796460176991149E-2</v>
      </c>
      <c r="H210" s="14">
        <f t="shared" si="110"/>
        <v>0</v>
      </c>
      <c r="I210">
        <f t="shared" si="111"/>
        <v>0</v>
      </c>
      <c r="J210">
        <f t="shared" si="112"/>
        <v>0</v>
      </c>
      <c r="K210">
        <f t="shared" si="113"/>
        <v>0</v>
      </c>
    </row>
    <row r="211" spans="4:11" x14ac:dyDescent="0.25">
      <c r="D211">
        <f t="shared" si="107"/>
        <v>4.4247787610619468E-2</v>
      </c>
      <c r="E211" s="14">
        <f t="shared" si="108"/>
        <v>0</v>
      </c>
      <c r="F211">
        <f t="shared" si="109"/>
        <v>0</v>
      </c>
      <c r="G211">
        <f t="shared" si="106"/>
        <v>7.0796460176991149E-2</v>
      </c>
      <c r="H211" s="14">
        <f t="shared" si="110"/>
        <v>0</v>
      </c>
      <c r="I211">
        <f t="shared" si="111"/>
        <v>0</v>
      </c>
      <c r="J211">
        <f t="shared" si="112"/>
        <v>0</v>
      </c>
      <c r="K211">
        <f t="shared" si="113"/>
        <v>0</v>
      </c>
    </row>
    <row r="212" spans="4:11" x14ac:dyDescent="0.25">
      <c r="D212">
        <f t="shared" si="107"/>
        <v>4.4247787610619468E-2</v>
      </c>
      <c r="E212" s="14">
        <f t="shared" si="108"/>
        <v>0</v>
      </c>
      <c r="F212">
        <f t="shared" si="109"/>
        <v>0</v>
      </c>
      <c r="G212">
        <f t="shared" si="106"/>
        <v>7.0796460176991149E-2</v>
      </c>
      <c r="H212" s="14">
        <f t="shared" si="110"/>
        <v>0</v>
      </c>
      <c r="I212">
        <f t="shared" si="111"/>
        <v>0</v>
      </c>
      <c r="J212">
        <f t="shared" si="112"/>
        <v>0</v>
      </c>
      <c r="K212">
        <f t="shared" si="113"/>
        <v>0</v>
      </c>
    </row>
    <row r="213" spans="4:11" x14ac:dyDescent="0.25">
      <c r="D213">
        <f t="shared" si="107"/>
        <v>4.4247787610619468E-2</v>
      </c>
      <c r="E213" s="14">
        <f t="shared" si="108"/>
        <v>0</v>
      </c>
      <c r="F213">
        <f t="shared" si="109"/>
        <v>0</v>
      </c>
      <c r="G213">
        <f t="shared" si="106"/>
        <v>7.0796460176991149E-2</v>
      </c>
      <c r="H213" s="14">
        <f t="shared" si="110"/>
        <v>0</v>
      </c>
      <c r="I213">
        <f t="shared" si="111"/>
        <v>0</v>
      </c>
      <c r="J213">
        <f t="shared" si="112"/>
        <v>0</v>
      </c>
      <c r="K213">
        <f t="shared" si="113"/>
        <v>0</v>
      </c>
    </row>
    <row r="214" spans="4:11" x14ac:dyDescent="0.25">
      <c r="D214">
        <f t="shared" si="107"/>
        <v>4.4247787610619468E-2</v>
      </c>
      <c r="E214" s="14">
        <f t="shared" si="108"/>
        <v>0</v>
      </c>
      <c r="F214">
        <f t="shared" si="109"/>
        <v>0</v>
      </c>
      <c r="G214">
        <f t="shared" si="106"/>
        <v>7.0796460176991149E-2</v>
      </c>
      <c r="H214" s="14">
        <f t="shared" si="110"/>
        <v>0</v>
      </c>
      <c r="I214">
        <f t="shared" si="111"/>
        <v>0</v>
      </c>
      <c r="J214">
        <f t="shared" si="112"/>
        <v>0</v>
      </c>
      <c r="K214">
        <f t="shared" si="113"/>
        <v>0</v>
      </c>
    </row>
    <row r="215" spans="4:11" x14ac:dyDescent="0.25">
      <c r="D215">
        <f t="shared" si="107"/>
        <v>4.4247787610619468E-2</v>
      </c>
      <c r="E215" s="14">
        <f t="shared" si="108"/>
        <v>0</v>
      </c>
      <c r="F215">
        <f t="shared" si="109"/>
        <v>0</v>
      </c>
      <c r="G215">
        <f t="shared" si="106"/>
        <v>7.0796460176991149E-2</v>
      </c>
      <c r="H215" s="14">
        <f t="shared" si="110"/>
        <v>0</v>
      </c>
      <c r="I215">
        <f t="shared" si="111"/>
        <v>0</v>
      </c>
      <c r="J215">
        <f t="shared" si="112"/>
        <v>0</v>
      </c>
      <c r="K215">
        <f t="shared" si="113"/>
        <v>0</v>
      </c>
    </row>
    <row r="216" spans="4:11" x14ac:dyDescent="0.25">
      <c r="D216">
        <f t="shared" si="107"/>
        <v>4.4247787610619468E-2</v>
      </c>
      <c r="E216" s="14">
        <f t="shared" si="108"/>
        <v>0</v>
      </c>
      <c r="F216">
        <f t="shared" si="109"/>
        <v>0</v>
      </c>
      <c r="G216">
        <f t="shared" si="106"/>
        <v>7.0796460176991149E-2</v>
      </c>
      <c r="H216" s="14">
        <f t="shared" si="110"/>
        <v>0</v>
      </c>
      <c r="I216">
        <f t="shared" si="111"/>
        <v>0</v>
      </c>
      <c r="J216">
        <f t="shared" si="112"/>
        <v>0</v>
      </c>
      <c r="K216">
        <f t="shared" si="113"/>
        <v>0</v>
      </c>
    </row>
    <row r="217" spans="4:11" x14ac:dyDescent="0.25">
      <c r="D217">
        <f t="shared" si="107"/>
        <v>4.4247787610619468E-2</v>
      </c>
      <c r="E217" s="14">
        <f t="shared" si="108"/>
        <v>0</v>
      </c>
      <c r="F217">
        <f t="shared" si="109"/>
        <v>0</v>
      </c>
      <c r="G217">
        <f t="shared" si="106"/>
        <v>7.0796460176991149E-2</v>
      </c>
      <c r="H217" s="14">
        <f t="shared" si="110"/>
        <v>0</v>
      </c>
      <c r="I217">
        <f t="shared" si="111"/>
        <v>0</v>
      </c>
      <c r="J217">
        <f t="shared" si="112"/>
        <v>0</v>
      </c>
      <c r="K217">
        <f t="shared" si="113"/>
        <v>0</v>
      </c>
    </row>
    <row r="218" spans="4:11" x14ac:dyDescent="0.25">
      <c r="D218">
        <f t="shared" si="107"/>
        <v>4.4247787610619468E-2</v>
      </c>
      <c r="E218" s="14">
        <f t="shared" si="108"/>
        <v>0</v>
      </c>
      <c r="F218">
        <f t="shared" si="109"/>
        <v>0</v>
      </c>
      <c r="G218">
        <f t="shared" si="106"/>
        <v>7.0796460176991149E-2</v>
      </c>
      <c r="H218" s="14">
        <f t="shared" si="110"/>
        <v>0</v>
      </c>
      <c r="I218">
        <f t="shared" si="111"/>
        <v>0</v>
      </c>
      <c r="J218">
        <f t="shared" si="112"/>
        <v>0</v>
      </c>
      <c r="K218">
        <f t="shared" si="113"/>
        <v>0</v>
      </c>
    </row>
    <row r="219" spans="4:11" x14ac:dyDescent="0.25">
      <c r="D219">
        <f t="shared" si="107"/>
        <v>4.4247787610619468E-2</v>
      </c>
      <c r="E219" s="14">
        <f t="shared" si="108"/>
        <v>0</v>
      </c>
      <c r="F219">
        <f t="shared" si="109"/>
        <v>0</v>
      </c>
      <c r="G219">
        <f t="shared" si="106"/>
        <v>7.0796460176991149E-2</v>
      </c>
      <c r="H219" s="14">
        <f t="shared" si="110"/>
        <v>0</v>
      </c>
      <c r="I219">
        <f t="shared" si="111"/>
        <v>0</v>
      </c>
      <c r="J219">
        <f t="shared" si="112"/>
        <v>0</v>
      </c>
      <c r="K219">
        <f t="shared" si="113"/>
        <v>0</v>
      </c>
    </row>
    <row r="220" spans="4:11" x14ac:dyDescent="0.25">
      <c r="D220">
        <f t="shared" si="107"/>
        <v>4.4247787610619468E-2</v>
      </c>
      <c r="E220" s="14">
        <f t="shared" si="108"/>
        <v>0</v>
      </c>
      <c r="F220">
        <f t="shared" si="109"/>
        <v>0</v>
      </c>
      <c r="G220">
        <f t="shared" si="106"/>
        <v>7.0796460176991149E-2</v>
      </c>
      <c r="H220" s="14">
        <f t="shared" si="110"/>
        <v>0</v>
      </c>
      <c r="I220">
        <f t="shared" si="111"/>
        <v>0</v>
      </c>
      <c r="J220">
        <f t="shared" si="112"/>
        <v>0</v>
      </c>
      <c r="K220">
        <f t="shared" si="113"/>
        <v>0</v>
      </c>
    </row>
    <row r="221" spans="4:11" x14ac:dyDescent="0.25">
      <c r="D221">
        <f t="shared" si="107"/>
        <v>4.4247787610619468E-2</v>
      </c>
      <c r="E221" s="14">
        <f t="shared" si="108"/>
        <v>0</v>
      </c>
      <c r="F221">
        <f t="shared" si="109"/>
        <v>0</v>
      </c>
      <c r="G221">
        <f t="shared" si="106"/>
        <v>7.0796460176991149E-2</v>
      </c>
      <c r="H221" s="14">
        <f t="shared" si="110"/>
        <v>0</v>
      </c>
      <c r="I221">
        <f t="shared" si="111"/>
        <v>0</v>
      </c>
      <c r="J221">
        <f t="shared" si="112"/>
        <v>0</v>
      </c>
      <c r="K221">
        <f t="shared" si="113"/>
        <v>0</v>
      </c>
    </row>
    <row r="222" spans="4:11" x14ac:dyDescent="0.25">
      <c r="D222">
        <f t="shared" si="107"/>
        <v>4.4247787610619468E-2</v>
      </c>
      <c r="E222" s="14">
        <f t="shared" si="108"/>
        <v>0</v>
      </c>
      <c r="F222">
        <f t="shared" si="109"/>
        <v>0</v>
      </c>
      <c r="G222">
        <f t="shared" si="106"/>
        <v>7.0796460176991149E-2</v>
      </c>
      <c r="H222" s="14">
        <f t="shared" si="110"/>
        <v>0</v>
      </c>
      <c r="I222">
        <f t="shared" si="111"/>
        <v>0</v>
      </c>
      <c r="J222">
        <f t="shared" si="112"/>
        <v>0</v>
      </c>
      <c r="K222">
        <f t="shared" si="113"/>
        <v>0</v>
      </c>
    </row>
    <row r="223" spans="4:11" x14ac:dyDescent="0.25">
      <c r="D223">
        <f t="shared" si="107"/>
        <v>4.4247787610619468E-2</v>
      </c>
      <c r="E223" s="14">
        <f t="shared" si="108"/>
        <v>0</v>
      </c>
      <c r="F223">
        <f t="shared" si="109"/>
        <v>0</v>
      </c>
      <c r="G223">
        <f t="shared" si="106"/>
        <v>7.0796460176991149E-2</v>
      </c>
      <c r="H223" s="14">
        <f t="shared" si="110"/>
        <v>0</v>
      </c>
      <c r="I223">
        <f t="shared" si="111"/>
        <v>0</v>
      </c>
      <c r="J223">
        <f t="shared" si="112"/>
        <v>0</v>
      </c>
      <c r="K223">
        <f t="shared" si="113"/>
        <v>0</v>
      </c>
    </row>
    <row r="224" spans="4:11" x14ac:dyDescent="0.25">
      <c r="D224">
        <f t="shared" si="107"/>
        <v>4.4247787610619468E-2</v>
      </c>
      <c r="E224" s="14">
        <f t="shared" si="108"/>
        <v>0</v>
      </c>
      <c r="F224">
        <f t="shared" si="109"/>
        <v>0</v>
      </c>
      <c r="G224">
        <f t="shared" si="106"/>
        <v>7.0796460176991149E-2</v>
      </c>
      <c r="H224" s="14">
        <f t="shared" si="110"/>
        <v>0</v>
      </c>
      <c r="I224">
        <f t="shared" si="111"/>
        <v>0</v>
      </c>
      <c r="J224">
        <f t="shared" si="112"/>
        <v>0</v>
      </c>
      <c r="K224">
        <f t="shared" si="113"/>
        <v>0</v>
      </c>
    </row>
    <row r="225" spans="4:11" x14ac:dyDescent="0.25">
      <c r="D225">
        <f t="shared" si="107"/>
        <v>4.4247787610619468E-2</v>
      </c>
      <c r="E225" s="14">
        <f t="shared" si="108"/>
        <v>0</v>
      </c>
      <c r="F225">
        <f t="shared" si="109"/>
        <v>0</v>
      </c>
      <c r="G225">
        <f t="shared" si="106"/>
        <v>7.0796460176991149E-2</v>
      </c>
      <c r="H225" s="14">
        <f t="shared" si="110"/>
        <v>0</v>
      </c>
      <c r="I225">
        <f t="shared" si="111"/>
        <v>0</v>
      </c>
      <c r="J225">
        <f t="shared" si="112"/>
        <v>0</v>
      </c>
      <c r="K225">
        <f t="shared" si="113"/>
        <v>0</v>
      </c>
    </row>
    <row r="226" spans="4:11" x14ac:dyDescent="0.25">
      <c r="D226">
        <f t="shared" si="107"/>
        <v>4.4247787610619468E-2</v>
      </c>
      <c r="E226" s="14">
        <f t="shared" si="108"/>
        <v>0</v>
      </c>
      <c r="F226">
        <f t="shared" si="109"/>
        <v>0</v>
      </c>
      <c r="G226">
        <f t="shared" si="106"/>
        <v>7.0796460176991149E-2</v>
      </c>
      <c r="H226" s="14">
        <f t="shared" si="110"/>
        <v>0</v>
      </c>
      <c r="I226">
        <f t="shared" si="111"/>
        <v>0</v>
      </c>
      <c r="J226">
        <f t="shared" si="112"/>
        <v>0</v>
      </c>
      <c r="K226">
        <f t="shared" si="113"/>
        <v>0</v>
      </c>
    </row>
    <row r="227" spans="4:11" x14ac:dyDescent="0.25">
      <c r="D227">
        <f t="shared" si="107"/>
        <v>4.4247787610619468E-2</v>
      </c>
      <c r="E227" s="14">
        <f t="shared" si="108"/>
        <v>0</v>
      </c>
      <c r="F227">
        <f t="shared" si="109"/>
        <v>0</v>
      </c>
      <c r="G227">
        <f t="shared" si="106"/>
        <v>7.0796460176991149E-2</v>
      </c>
      <c r="H227" s="14">
        <f t="shared" si="110"/>
        <v>0</v>
      </c>
      <c r="I227">
        <f t="shared" si="111"/>
        <v>0</v>
      </c>
      <c r="J227">
        <f t="shared" si="112"/>
        <v>0</v>
      </c>
      <c r="K227">
        <f t="shared" si="113"/>
        <v>0</v>
      </c>
    </row>
    <row r="228" spans="4:11" x14ac:dyDescent="0.25">
      <c r="D228">
        <f t="shared" si="107"/>
        <v>4.4247787610619468E-2</v>
      </c>
      <c r="E228" s="14">
        <f t="shared" si="108"/>
        <v>0</v>
      </c>
      <c r="F228">
        <f t="shared" si="109"/>
        <v>0</v>
      </c>
      <c r="G228">
        <f t="shared" si="106"/>
        <v>7.0796460176991149E-2</v>
      </c>
      <c r="H228" s="14">
        <f t="shared" si="110"/>
        <v>0</v>
      </c>
      <c r="I228">
        <f t="shared" si="111"/>
        <v>0</v>
      </c>
      <c r="J228">
        <f t="shared" si="112"/>
        <v>0</v>
      </c>
      <c r="K228">
        <f t="shared" si="113"/>
        <v>0</v>
      </c>
    </row>
    <row r="229" spans="4:11" x14ac:dyDescent="0.25">
      <c r="D229">
        <f t="shared" si="107"/>
        <v>4.4247787610619468E-2</v>
      </c>
      <c r="E229" s="14">
        <f t="shared" si="108"/>
        <v>0</v>
      </c>
      <c r="F229">
        <f t="shared" si="109"/>
        <v>0</v>
      </c>
      <c r="G229">
        <f t="shared" si="106"/>
        <v>7.0796460176991149E-2</v>
      </c>
      <c r="H229" s="14">
        <f t="shared" si="110"/>
        <v>0</v>
      </c>
      <c r="I229">
        <f t="shared" si="111"/>
        <v>0</v>
      </c>
      <c r="J229">
        <f t="shared" si="112"/>
        <v>0</v>
      </c>
      <c r="K229">
        <f t="shared" si="113"/>
        <v>0</v>
      </c>
    </row>
    <row r="230" spans="4:11" x14ac:dyDescent="0.25">
      <c r="D230">
        <f t="shared" si="107"/>
        <v>4.4247787610619468E-2</v>
      </c>
      <c r="E230" s="14">
        <f t="shared" si="108"/>
        <v>0</v>
      </c>
      <c r="F230">
        <f t="shared" si="109"/>
        <v>0</v>
      </c>
      <c r="G230">
        <f t="shared" si="106"/>
        <v>7.0796460176991149E-2</v>
      </c>
      <c r="H230" s="14">
        <f t="shared" si="110"/>
        <v>0</v>
      </c>
      <c r="I230">
        <f t="shared" si="111"/>
        <v>0</v>
      </c>
      <c r="J230">
        <f t="shared" si="112"/>
        <v>0</v>
      </c>
      <c r="K230">
        <f t="shared" si="113"/>
        <v>0</v>
      </c>
    </row>
    <row r="231" spans="4:11" x14ac:dyDescent="0.25">
      <c r="D231">
        <f t="shared" si="107"/>
        <v>4.4247787610619468E-2</v>
      </c>
      <c r="E231" s="14">
        <f t="shared" si="108"/>
        <v>0</v>
      </c>
      <c r="F231">
        <f t="shared" si="109"/>
        <v>0</v>
      </c>
      <c r="G231">
        <f t="shared" si="106"/>
        <v>7.0796460176991149E-2</v>
      </c>
      <c r="H231" s="14">
        <f t="shared" si="110"/>
        <v>0</v>
      </c>
      <c r="I231">
        <f t="shared" si="111"/>
        <v>0</v>
      </c>
      <c r="J231">
        <f t="shared" si="112"/>
        <v>0</v>
      </c>
      <c r="K231">
        <f t="shared" si="113"/>
        <v>0</v>
      </c>
    </row>
    <row r="232" spans="4:11" x14ac:dyDescent="0.25">
      <c r="D232">
        <f t="shared" si="107"/>
        <v>4.4247787610619468E-2</v>
      </c>
      <c r="E232" s="14">
        <f t="shared" si="108"/>
        <v>0</v>
      </c>
      <c r="F232">
        <f t="shared" si="109"/>
        <v>0</v>
      </c>
      <c r="G232">
        <f t="shared" si="106"/>
        <v>7.0796460176991149E-2</v>
      </c>
      <c r="H232" s="14">
        <f t="shared" si="110"/>
        <v>0</v>
      </c>
      <c r="I232">
        <f t="shared" si="111"/>
        <v>0</v>
      </c>
      <c r="J232">
        <f t="shared" si="112"/>
        <v>0</v>
      </c>
      <c r="K232">
        <f t="shared" si="113"/>
        <v>0</v>
      </c>
    </row>
    <row r="233" spans="4:11" x14ac:dyDescent="0.25">
      <c r="D233">
        <f t="shared" si="107"/>
        <v>4.4247787610619468E-2</v>
      </c>
      <c r="E233" s="14">
        <f t="shared" si="108"/>
        <v>0</v>
      </c>
      <c r="F233">
        <f t="shared" si="109"/>
        <v>0</v>
      </c>
      <c r="G233">
        <f t="shared" si="106"/>
        <v>7.0796460176991149E-2</v>
      </c>
      <c r="H233" s="14">
        <f t="shared" si="110"/>
        <v>0</v>
      </c>
      <c r="I233">
        <f t="shared" si="111"/>
        <v>0</v>
      </c>
      <c r="J233">
        <f t="shared" si="112"/>
        <v>0</v>
      </c>
      <c r="K233">
        <f t="shared" si="113"/>
        <v>0</v>
      </c>
    </row>
    <row r="234" spans="4:11" x14ac:dyDescent="0.25">
      <c r="D234">
        <f t="shared" si="107"/>
        <v>4.4247787610619468E-2</v>
      </c>
      <c r="E234" s="14">
        <f t="shared" si="108"/>
        <v>0</v>
      </c>
      <c r="F234">
        <f t="shared" si="109"/>
        <v>0</v>
      </c>
      <c r="G234">
        <f t="shared" si="106"/>
        <v>7.0796460176991149E-2</v>
      </c>
      <c r="H234" s="14">
        <f t="shared" si="110"/>
        <v>0</v>
      </c>
      <c r="I234">
        <f t="shared" si="111"/>
        <v>0</v>
      </c>
      <c r="J234">
        <f t="shared" si="112"/>
        <v>0</v>
      </c>
      <c r="K234">
        <f t="shared" si="113"/>
        <v>0</v>
      </c>
    </row>
    <row r="235" spans="4:11" x14ac:dyDescent="0.25">
      <c r="D235">
        <f t="shared" si="107"/>
        <v>4.4247787610619468E-2</v>
      </c>
      <c r="E235" s="14">
        <f t="shared" si="108"/>
        <v>0</v>
      </c>
      <c r="F235">
        <f t="shared" si="109"/>
        <v>0</v>
      </c>
      <c r="G235">
        <f t="shared" si="106"/>
        <v>7.0796460176991149E-2</v>
      </c>
      <c r="H235" s="14">
        <f t="shared" si="110"/>
        <v>0</v>
      </c>
      <c r="I235">
        <f t="shared" si="111"/>
        <v>0</v>
      </c>
      <c r="J235">
        <f t="shared" si="112"/>
        <v>0</v>
      </c>
      <c r="K235">
        <f t="shared" si="113"/>
        <v>0</v>
      </c>
    </row>
    <row r="236" spans="4:11" x14ac:dyDescent="0.25">
      <c r="D236">
        <f t="shared" si="107"/>
        <v>4.4247787610619468E-2</v>
      </c>
      <c r="E236" s="14">
        <f t="shared" si="108"/>
        <v>0</v>
      </c>
      <c r="F236">
        <f t="shared" si="109"/>
        <v>0</v>
      </c>
      <c r="G236">
        <f t="shared" si="106"/>
        <v>7.0796460176991149E-2</v>
      </c>
      <c r="H236" s="14">
        <f t="shared" si="110"/>
        <v>0</v>
      </c>
      <c r="I236">
        <f t="shared" si="111"/>
        <v>0</v>
      </c>
      <c r="J236">
        <f t="shared" si="112"/>
        <v>0</v>
      </c>
      <c r="K236">
        <f t="shared" si="113"/>
        <v>0</v>
      </c>
    </row>
    <row r="237" spans="4:11" x14ac:dyDescent="0.25">
      <c r="D237">
        <f t="shared" si="107"/>
        <v>4.4247787610619468E-2</v>
      </c>
      <c r="E237" s="14">
        <f t="shared" si="108"/>
        <v>0</v>
      </c>
      <c r="F237">
        <f t="shared" si="109"/>
        <v>0</v>
      </c>
      <c r="G237">
        <f t="shared" si="106"/>
        <v>7.0796460176991149E-2</v>
      </c>
      <c r="H237" s="14">
        <f t="shared" si="110"/>
        <v>0</v>
      </c>
      <c r="I237">
        <f t="shared" si="111"/>
        <v>0</v>
      </c>
      <c r="J237">
        <f t="shared" si="112"/>
        <v>0</v>
      </c>
      <c r="K237">
        <f t="shared" si="113"/>
        <v>0</v>
      </c>
    </row>
    <row r="238" spans="4:11" x14ac:dyDescent="0.25">
      <c r="D238">
        <f t="shared" si="107"/>
        <v>4.4247787610619468E-2</v>
      </c>
      <c r="E238" s="14">
        <f t="shared" si="108"/>
        <v>0</v>
      </c>
      <c r="F238">
        <f t="shared" si="109"/>
        <v>0</v>
      </c>
      <c r="G238">
        <f t="shared" si="106"/>
        <v>7.0796460176991149E-2</v>
      </c>
      <c r="H238" s="14">
        <f t="shared" si="110"/>
        <v>0</v>
      </c>
      <c r="I238">
        <f t="shared" si="111"/>
        <v>0</v>
      </c>
      <c r="J238">
        <f t="shared" si="112"/>
        <v>0</v>
      </c>
      <c r="K238">
        <f t="shared" si="113"/>
        <v>0</v>
      </c>
    </row>
    <row r="239" spans="4:11" x14ac:dyDescent="0.25">
      <c r="D239">
        <f t="shared" si="107"/>
        <v>4.4247787610619468E-2</v>
      </c>
      <c r="E239" s="14">
        <f t="shared" si="108"/>
        <v>0</v>
      </c>
      <c r="F239">
        <f t="shared" si="109"/>
        <v>0</v>
      </c>
      <c r="G239">
        <f t="shared" si="106"/>
        <v>7.0796460176991149E-2</v>
      </c>
      <c r="H239" s="14">
        <f t="shared" si="110"/>
        <v>0</v>
      </c>
      <c r="I239">
        <f t="shared" si="111"/>
        <v>0</v>
      </c>
      <c r="J239">
        <f t="shared" si="112"/>
        <v>0</v>
      </c>
      <c r="K239">
        <f t="shared" si="113"/>
        <v>0</v>
      </c>
    </row>
    <row r="240" spans="4:11" x14ac:dyDescent="0.25">
      <c r="D240">
        <f t="shared" si="107"/>
        <v>4.4247787610619468E-2</v>
      </c>
      <c r="E240" s="14">
        <f t="shared" si="108"/>
        <v>0</v>
      </c>
      <c r="F240">
        <f t="shared" si="109"/>
        <v>0</v>
      </c>
      <c r="G240">
        <f t="shared" si="106"/>
        <v>7.0796460176991149E-2</v>
      </c>
      <c r="H240" s="14">
        <f t="shared" si="110"/>
        <v>0</v>
      </c>
      <c r="I240">
        <f t="shared" si="111"/>
        <v>0</v>
      </c>
      <c r="J240">
        <f t="shared" si="112"/>
        <v>0</v>
      </c>
      <c r="K240">
        <f t="shared" si="113"/>
        <v>0</v>
      </c>
    </row>
    <row r="241" spans="4:11" x14ac:dyDescent="0.25">
      <c r="D241">
        <f t="shared" si="107"/>
        <v>4.4247787610619468E-2</v>
      </c>
      <c r="E241" s="14">
        <f t="shared" si="108"/>
        <v>0</v>
      </c>
      <c r="F241">
        <f t="shared" si="109"/>
        <v>0</v>
      </c>
      <c r="G241">
        <f t="shared" si="106"/>
        <v>7.0796460176991149E-2</v>
      </c>
      <c r="H241" s="14">
        <f t="shared" si="110"/>
        <v>0</v>
      </c>
      <c r="I241">
        <f t="shared" si="111"/>
        <v>0</v>
      </c>
      <c r="J241">
        <f t="shared" si="112"/>
        <v>0</v>
      </c>
      <c r="K241">
        <f t="shared" si="113"/>
        <v>0</v>
      </c>
    </row>
    <row r="242" spans="4:11" x14ac:dyDescent="0.25">
      <c r="D242">
        <f t="shared" si="107"/>
        <v>4.4247787610619468E-2</v>
      </c>
      <c r="E242" s="14">
        <f t="shared" si="108"/>
        <v>0</v>
      </c>
      <c r="F242">
        <f t="shared" si="109"/>
        <v>0</v>
      </c>
      <c r="G242">
        <f t="shared" si="106"/>
        <v>7.0796460176991149E-2</v>
      </c>
      <c r="H242" s="14">
        <f t="shared" si="110"/>
        <v>0</v>
      </c>
      <c r="I242">
        <f t="shared" si="111"/>
        <v>0</v>
      </c>
      <c r="J242">
        <f t="shared" si="112"/>
        <v>0</v>
      </c>
      <c r="K242">
        <f t="shared" si="113"/>
        <v>0</v>
      </c>
    </row>
    <row r="243" spans="4:11" x14ac:dyDescent="0.25">
      <c r="D243">
        <f t="shared" si="107"/>
        <v>4.4247787610619468E-2</v>
      </c>
      <c r="E243" s="14">
        <f t="shared" si="108"/>
        <v>0</v>
      </c>
      <c r="F243">
        <f t="shared" si="109"/>
        <v>0</v>
      </c>
      <c r="G243">
        <f t="shared" si="106"/>
        <v>7.0796460176991149E-2</v>
      </c>
      <c r="H243" s="14">
        <f t="shared" si="110"/>
        <v>0</v>
      </c>
      <c r="I243">
        <f t="shared" si="111"/>
        <v>0</v>
      </c>
      <c r="J243">
        <f t="shared" si="112"/>
        <v>0</v>
      </c>
      <c r="K243">
        <f t="shared" si="113"/>
        <v>0</v>
      </c>
    </row>
    <row r="244" spans="4:11" x14ac:dyDescent="0.25">
      <c r="D244">
        <f t="shared" si="107"/>
        <v>4.4247787610619468E-2</v>
      </c>
      <c r="E244" s="14">
        <f t="shared" si="108"/>
        <v>0</v>
      </c>
      <c r="F244">
        <f t="shared" si="109"/>
        <v>0</v>
      </c>
      <c r="G244">
        <f t="shared" si="106"/>
        <v>7.0796460176991149E-2</v>
      </c>
      <c r="H244" s="14">
        <f t="shared" si="110"/>
        <v>0</v>
      </c>
      <c r="I244">
        <f t="shared" si="111"/>
        <v>0</v>
      </c>
      <c r="J244">
        <f t="shared" si="112"/>
        <v>0</v>
      </c>
      <c r="K244">
        <f t="shared" si="113"/>
        <v>0</v>
      </c>
    </row>
    <row r="245" spans="4:11" x14ac:dyDescent="0.25">
      <c r="D245">
        <f t="shared" si="107"/>
        <v>4.4247787610619468E-2</v>
      </c>
      <c r="E245" s="14">
        <f t="shared" si="108"/>
        <v>0</v>
      </c>
      <c r="F245">
        <f t="shared" si="109"/>
        <v>0</v>
      </c>
      <c r="G245">
        <f t="shared" si="106"/>
        <v>7.0796460176991149E-2</v>
      </c>
      <c r="H245" s="14">
        <f t="shared" si="110"/>
        <v>0</v>
      </c>
      <c r="I245">
        <f t="shared" si="111"/>
        <v>0</v>
      </c>
      <c r="J245">
        <f t="shared" si="112"/>
        <v>0</v>
      </c>
      <c r="K245">
        <f t="shared" si="113"/>
        <v>0</v>
      </c>
    </row>
    <row r="246" spans="4:11" x14ac:dyDescent="0.25">
      <c r="D246">
        <f t="shared" si="107"/>
        <v>4.4247787610619468E-2</v>
      </c>
      <c r="E246" s="14">
        <f t="shared" si="108"/>
        <v>0</v>
      </c>
      <c r="F246">
        <f t="shared" si="109"/>
        <v>0</v>
      </c>
      <c r="G246">
        <f t="shared" si="106"/>
        <v>7.0796460176991149E-2</v>
      </c>
      <c r="H246" s="14">
        <f t="shared" si="110"/>
        <v>0</v>
      </c>
      <c r="I246">
        <f t="shared" si="111"/>
        <v>0</v>
      </c>
      <c r="J246">
        <f t="shared" si="112"/>
        <v>0</v>
      </c>
      <c r="K246">
        <f t="shared" si="113"/>
        <v>0</v>
      </c>
    </row>
    <row r="247" spans="4:11" x14ac:dyDescent="0.25">
      <c r="D247">
        <f t="shared" si="107"/>
        <v>4.4247787610619468E-2</v>
      </c>
      <c r="E247" s="14">
        <f t="shared" si="108"/>
        <v>0</v>
      </c>
      <c r="F247">
        <f t="shared" si="109"/>
        <v>0</v>
      </c>
      <c r="G247">
        <f t="shared" si="106"/>
        <v>7.0796460176991149E-2</v>
      </c>
      <c r="H247" s="14">
        <f t="shared" si="110"/>
        <v>0</v>
      </c>
      <c r="I247">
        <f t="shared" si="111"/>
        <v>0</v>
      </c>
      <c r="J247">
        <f t="shared" si="112"/>
        <v>0</v>
      </c>
      <c r="K247">
        <f t="shared" si="113"/>
        <v>0</v>
      </c>
    </row>
    <row r="248" spans="4:11" x14ac:dyDescent="0.25">
      <c r="D248">
        <f t="shared" si="107"/>
        <v>4.4247787610619468E-2</v>
      </c>
      <c r="E248" s="14">
        <f t="shared" si="108"/>
        <v>0</v>
      </c>
      <c r="F248">
        <f t="shared" si="109"/>
        <v>0</v>
      </c>
      <c r="G248">
        <f t="shared" si="106"/>
        <v>7.0796460176991149E-2</v>
      </c>
      <c r="H248" s="14">
        <f t="shared" si="110"/>
        <v>0</v>
      </c>
      <c r="I248">
        <f t="shared" si="111"/>
        <v>0</v>
      </c>
      <c r="J248">
        <f t="shared" si="112"/>
        <v>0</v>
      </c>
      <c r="K248">
        <f t="shared" si="113"/>
        <v>0</v>
      </c>
    </row>
    <row r="249" spans="4:11" x14ac:dyDescent="0.25">
      <c r="D249">
        <f t="shared" si="107"/>
        <v>4.4247787610619468E-2</v>
      </c>
      <c r="E249" s="14">
        <f t="shared" si="108"/>
        <v>0</v>
      </c>
      <c r="F249">
        <f t="shared" si="109"/>
        <v>0</v>
      </c>
      <c r="G249">
        <f t="shared" si="106"/>
        <v>7.0796460176991149E-2</v>
      </c>
      <c r="H249" s="14">
        <f t="shared" si="110"/>
        <v>0</v>
      </c>
      <c r="I249">
        <f t="shared" si="111"/>
        <v>0</v>
      </c>
      <c r="J249">
        <f t="shared" si="112"/>
        <v>0</v>
      </c>
      <c r="K249">
        <f t="shared" si="113"/>
        <v>0</v>
      </c>
    </row>
    <row r="250" spans="4:11" x14ac:dyDescent="0.25">
      <c r="D250">
        <f t="shared" si="107"/>
        <v>4.4247787610619468E-2</v>
      </c>
      <c r="E250" s="14">
        <f t="shared" si="108"/>
        <v>0</v>
      </c>
      <c r="F250">
        <f t="shared" si="109"/>
        <v>0</v>
      </c>
      <c r="G250">
        <f t="shared" si="106"/>
        <v>7.0796460176991149E-2</v>
      </c>
      <c r="H250" s="14">
        <f t="shared" si="110"/>
        <v>0</v>
      </c>
      <c r="I250">
        <f t="shared" si="111"/>
        <v>0</v>
      </c>
      <c r="J250">
        <f t="shared" si="112"/>
        <v>0</v>
      </c>
      <c r="K250">
        <f t="shared" si="113"/>
        <v>0</v>
      </c>
    </row>
    <row r="251" spans="4:11" x14ac:dyDescent="0.25">
      <c r="D251">
        <f t="shared" si="107"/>
        <v>4.4247787610619468E-2</v>
      </c>
      <c r="E251" s="14">
        <f t="shared" si="108"/>
        <v>0</v>
      </c>
      <c r="F251">
        <f t="shared" si="109"/>
        <v>0</v>
      </c>
      <c r="G251">
        <f t="shared" si="106"/>
        <v>7.0796460176991149E-2</v>
      </c>
      <c r="H251" s="14">
        <f t="shared" si="110"/>
        <v>0</v>
      </c>
      <c r="I251">
        <f t="shared" si="111"/>
        <v>0</v>
      </c>
      <c r="J251">
        <f t="shared" si="112"/>
        <v>0</v>
      </c>
      <c r="K251">
        <f t="shared" si="113"/>
        <v>0</v>
      </c>
    </row>
    <row r="252" spans="4:11" x14ac:dyDescent="0.25">
      <c r="D252">
        <f t="shared" si="107"/>
        <v>4.4247787610619468E-2</v>
      </c>
      <c r="E252" s="14">
        <f t="shared" si="108"/>
        <v>0</v>
      </c>
      <c r="F252">
        <f t="shared" si="109"/>
        <v>0</v>
      </c>
      <c r="G252">
        <f t="shared" si="106"/>
        <v>7.0796460176991149E-2</v>
      </c>
      <c r="H252" s="14">
        <f t="shared" si="110"/>
        <v>0</v>
      </c>
      <c r="I252">
        <f t="shared" si="111"/>
        <v>0</v>
      </c>
      <c r="J252">
        <f t="shared" si="112"/>
        <v>0</v>
      </c>
      <c r="K252">
        <f t="shared" si="113"/>
        <v>0</v>
      </c>
    </row>
    <row r="253" spans="4:11" x14ac:dyDescent="0.25">
      <c r="D253">
        <f t="shared" si="107"/>
        <v>4.4247787610619468E-2</v>
      </c>
      <c r="E253" s="14">
        <f t="shared" si="108"/>
        <v>0</v>
      </c>
      <c r="F253">
        <f t="shared" si="109"/>
        <v>0</v>
      </c>
      <c r="G253">
        <f t="shared" si="106"/>
        <v>7.0796460176991149E-2</v>
      </c>
      <c r="H253" s="14">
        <f t="shared" si="110"/>
        <v>0</v>
      </c>
      <c r="I253">
        <f t="shared" si="111"/>
        <v>0</v>
      </c>
      <c r="J253">
        <f t="shared" si="112"/>
        <v>0</v>
      </c>
      <c r="K253">
        <f t="shared" si="113"/>
        <v>0</v>
      </c>
    </row>
    <row r="254" spans="4:11" x14ac:dyDescent="0.25">
      <c r="D254">
        <f t="shared" si="107"/>
        <v>4.4247787610619468E-2</v>
      </c>
      <c r="E254" s="14">
        <f t="shared" si="108"/>
        <v>0</v>
      </c>
      <c r="F254">
        <f t="shared" si="109"/>
        <v>0</v>
      </c>
      <c r="G254">
        <f t="shared" si="106"/>
        <v>7.0796460176991149E-2</v>
      </c>
      <c r="H254" s="14">
        <f t="shared" si="110"/>
        <v>0</v>
      </c>
      <c r="I254">
        <f t="shared" si="111"/>
        <v>0</v>
      </c>
      <c r="J254">
        <f t="shared" si="112"/>
        <v>0</v>
      </c>
      <c r="K254">
        <f t="shared" si="113"/>
        <v>0</v>
      </c>
    </row>
    <row r="255" spans="4:11" x14ac:dyDescent="0.25">
      <c r="D255">
        <f t="shared" si="107"/>
        <v>4.4247787610619468E-2</v>
      </c>
      <c r="E255" s="14">
        <f t="shared" si="108"/>
        <v>0</v>
      </c>
      <c r="F255">
        <f t="shared" si="109"/>
        <v>0</v>
      </c>
      <c r="G255">
        <f t="shared" si="106"/>
        <v>7.0796460176991149E-2</v>
      </c>
      <c r="H255" s="14">
        <f t="shared" si="110"/>
        <v>0</v>
      </c>
      <c r="I255">
        <f t="shared" si="111"/>
        <v>0</v>
      </c>
      <c r="J255">
        <f t="shared" si="112"/>
        <v>0</v>
      </c>
      <c r="K255">
        <f t="shared" si="113"/>
        <v>0</v>
      </c>
    </row>
    <row r="256" spans="4:11" x14ac:dyDescent="0.25">
      <c r="D256">
        <f t="shared" si="107"/>
        <v>4.4247787610619468E-2</v>
      </c>
      <c r="E256" s="14">
        <f t="shared" si="108"/>
        <v>0</v>
      </c>
      <c r="F256">
        <f t="shared" si="109"/>
        <v>0</v>
      </c>
      <c r="G256">
        <f t="shared" si="106"/>
        <v>7.0796460176991149E-2</v>
      </c>
      <c r="H256" s="14">
        <f t="shared" si="110"/>
        <v>0</v>
      </c>
      <c r="I256">
        <f t="shared" si="111"/>
        <v>0</v>
      </c>
      <c r="J256">
        <f t="shared" si="112"/>
        <v>0</v>
      </c>
      <c r="K256">
        <f t="shared" si="113"/>
        <v>0</v>
      </c>
    </row>
    <row r="257" spans="4:11" x14ac:dyDescent="0.25">
      <c r="D257">
        <f t="shared" si="107"/>
        <v>4.4247787610619468E-2</v>
      </c>
      <c r="E257" s="14">
        <f t="shared" si="108"/>
        <v>0</v>
      </c>
      <c r="F257">
        <f t="shared" si="109"/>
        <v>0</v>
      </c>
      <c r="G257">
        <f t="shared" si="106"/>
        <v>7.0796460176991149E-2</v>
      </c>
      <c r="H257" s="14">
        <f t="shared" si="110"/>
        <v>0</v>
      </c>
      <c r="I257">
        <f t="shared" si="111"/>
        <v>0</v>
      </c>
      <c r="J257">
        <f t="shared" si="112"/>
        <v>0</v>
      </c>
      <c r="K257">
        <f t="shared" si="113"/>
        <v>0</v>
      </c>
    </row>
    <row r="258" spans="4:11" x14ac:dyDescent="0.25">
      <c r="D258">
        <f t="shared" si="107"/>
        <v>4.4247787610619468E-2</v>
      </c>
      <c r="E258" s="14">
        <f t="shared" si="108"/>
        <v>0</v>
      </c>
      <c r="F258">
        <f t="shared" si="109"/>
        <v>0</v>
      </c>
      <c r="G258">
        <f t="shared" si="106"/>
        <v>7.0796460176991149E-2</v>
      </c>
      <c r="H258" s="14">
        <f t="shared" si="110"/>
        <v>0</v>
      </c>
      <c r="I258">
        <f t="shared" si="111"/>
        <v>0</v>
      </c>
      <c r="J258">
        <f t="shared" si="112"/>
        <v>0</v>
      </c>
      <c r="K258">
        <f t="shared" si="113"/>
        <v>0</v>
      </c>
    </row>
    <row r="259" spans="4:11" x14ac:dyDescent="0.25">
      <c r="D259">
        <f t="shared" si="107"/>
        <v>4.4247787610619468E-2</v>
      </c>
      <c r="E259" s="14">
        <f t="shared" si="108"/>
        <v>0</v>
      </c>
      <c r="F259">
        <f t="shared" si="109"/>
        <v>0</v>
      </c>
      <c r="G259">
        <f t="shared" si="106"/>
        <v>7.0796460176991149E-2</v>
      </c>
      <c r="H259" s="14">
        <f t="shared" si="110"/>
        <v>0</v>
      </c>
      <c r="I259">
        <f t="shared" si="111"/>
        <v>0</v>
      </c>
      <c r="J259">
        <f t="shared" si="112"/>
        <v>0</v>
      </c>
      <c r="K259">
        <f t="shared" si="113"/>
        <v>0</v>
      </c>
    </row>
    <row r="260" spans="4:11" x14ac:dyDescent="0.25">
      <c r="D260">
        <f t="shared" si="107"/>
        <v>4.4247787610619468E-2</v>
      </c>
      <c r="E260" s="14">
        <f t="shared" si="108"/>
        <v>0</v>
      </c>
      <c r="F260">
        <f t="shared" si="109"/>
        <v>0</v>
      </c>
      <c r="G260">
        <f t="shared" si="106"/>
        <v>7.0796460176991149E-2</v>
      </c>
      <c r="H260" s="14">
        <f t="shared" si="110"/>
        <v>0</v>
      </c>
      <c r="I260">
        <f t="shared" si="111"/>
        <v>0</v>
      </c>
      <c r="J260">
        <f t="shared" si="112"/>
        <v>0</v>
      </c>
      <c r="K260">
        <f t="shared" si="113"/>
        <v>0</v>
      </c>
    </row>
    <row r="261" spans="4:11" x14ac:dyDescent="0.25">
      <c r="D261">
        <f t="shared" si="107"/>
        <v>4.4247787610619468E-2</v>
      </c>
      <c r="E261" s="14">
        <f t="shared" si="108"/>
        <v>0</v>
      </c>
      <c r="F261">
        <f t="shared" si="109"/>
        <v>0</v>
      </c>
      <c r="G261">
        <f t="shared" ref="G261:G271" si="114">8/113</f>
        <v>7.0796460176991149E-2</v>
      </c>
      <c r="H261" s="14">
        <f t="shared" si="110"/>
        <v>0</v>
      </c>
      <c r="I261">
        <f t="shared" si="111"/>
        <v>0</v>
      </c>
      <c r="J261">
        <f t="shared" si="112"/>
        <v>0</v>
      </c>
      <c r="K261">
        <f t="shared" si="113"/>
        <v>0</v>
      </c>
    </row>
    <row r="262" spans="4:11" x14ac:dyDescent="0.25">
      <c r="D262">
        <f t="shared" ref="D262:D271" si="115">5/113</f>
        <v>4.4247787610619468E-2</v>
      </c>
      <c r="E262" s="14">
        <f t="shared" si="108"/>
        <v>0</v>
      </c>
      <c r="F262">
        <f t="shared" si="109"/>
        <v>0</v>
      </c>
      <c r="G262">
        <f t="shared" si="114"/>
        <v>7.0796460176991149E-2</v>
      </c>
      <c r="H262" s="14">
        <f t="shared" si="110"/>
        <v>0</v>
      </c>
      <c r="I262">
        <f t="shared" si="111"/>
        <v>0</v>
      </c>
      <c r="J262">
        <f t="shared" si="112"/>
        <v>0</v>
      </c>
      <c r="K262">
        <f t="shared" si="113"/>
        <v>0</v>
      </c>
    </row>
    <row r="263" spans="4:11" x14ac:dyDescent="0.25">
      <c r="D263">
        <f t="shared" si="115"/>
        <v>4.4247787610619468E-2</v>
      </c>
      <c r="E263" s="14">
        <f t="shared" si="108"/>
        <v>0</v>
      </c>
      <c r="F263">
        <f t="shared" si="109"/>
        <v>0</v>
      </c>
      <c r="G263">
        <f t="shared" si="114"/>
        <v>7.0796460176991149E-2</v>
      </c>
      <c r="H263" s="14">
        <f t="shared" si="110"/>
        <v>0</v>
      </c>
      <c r="I263">
        <f t="shared" si="111"/>
        <v>0</v>
      </c>
      <c r="J263">
        <f t="shared" si="112"/>
        <v>0</v>
      </c>
      <c r="K263">
        <f t="shared" si="113"/>
        <v>0</v>
      </c>
    </row>
    <row r="264" spans="4:11" x14ac:dyDescent="0.25">
      <c r="D264">
        <f t="shared" si="115"/>
        <v>4.4247787610619468E-2</v>
      </c>
      <c r="E264" s="14">
        <f t="shared" si="108"/>
        <v>0</v>
      </c>
      <c r="F264">
        <f t="shared" si="109"/>
        <v>0</v>
      </c>
      <c r="G264">
        <f t="shared" si="114"/>
        <v>7.0796460176991149E-2</v>
      </c>
      <c r="H264" s="14">
        <f t="shared" si="110"/>
        <v>0</v>
      </c>
      <c r="I264">
        <f t="shared" si="111"/>
        <v>0</v>
      </c>
      <c r="J264">
        <f t="shared" si="112"/>
        <v>0</v>
      </c>
      <c r="K264">
        <f t="shared" si="113"/>
        <v>0</v>
      </c>
    </row>
    <row r="265" spans="4:11" x14ac:dyDescent="0.25">
      <c r="D265">
        <f t="shared" si="115"/>
        <v>4.4247787610619468E-2</v>
      </c>
      <c r="E265" s="14">
        <f t="shared" si="108"/>
        <v>0</v>
      </c>
      <c r="F265">
        <f t="shared" si="109"/>
        <v>0</v>
      </c>
      <c r="G265">
        <f t="shared" si="114"/>
        <v>7.0796460176991149E-2</v>
      </c>
      <c r="H265" s="14">
        <f t="shared" si="110"/>
        <v>0</v>
      </c>
      <c r="I265">
        <f t="shared" si="111"/>
        <v>0</v>
      </c>
      <c r="J265">
        <f t="shared" si="112"/>
        <v>0</v>
      </c>
      <c r="K265">
        <f t="shared" si="113"/>
        <v>0</v>
      </c>
    </row>
    <row r="266" spans="4:11" x14ac:dyDescent="0.25">
      <c r="D266">
        <f t="shared" si="115"/>
        <v>4.4247787610619468E-2</v>
      </c>
      <c r="E266" s="14">
        <f t="shared" si="108"/>
        <v>0</v>
      </c>
      <c r="F266">
        <f t="shared" si="109"/>
        <v>0</v>
      </c>
      <c r="G266">
        <f t="shared" si="114"/>
        <v>7.0796460176991149E-2</v>
      </c>
      <c r="H266" s="14">
        <f t="shared" si="110"/>
        <v>0</v>
      </c>
      <c r="I266">
        <f t="shared" si="111"/>
        <v>0</v>
      </c>
      <c r="J266">
        <f t="shared" si="112"/>
        <v>0</v>
      </c>
      <c r="K266">
        <f t="shared" si="113"/>
        <v>0</v>
      </c>
    </row>
    <row r="267" spans="4:11" x14ac:dyDescent="0.25">
      <c r="D267">
        <f t="shared" si="115"/>
        <v>4.4247787610619468E-2</v>
      </c>
      <c r="E267" s="14">
        <f t="shared" ref="E267:E271" si="116">+D267*C267</f>
        <v>0</v>
      </c>
      <c r="F267">
        <f t="shared" ref="F267:F271" si="117">0.5*E267</f>
        <v>0</v>
      </c>
      <c r="G267">
        <f t="shared" si="114"/>
        <v>7.0796460176991149E-2</v>
      </c>
      <c r="H267" s="14">
        <f t="shared" ref="H267:H271" si="118">+G267*C267</f>
        <v>0</v>
      </c>
      <c r="I267">
        <f t="shared" ref="I267:I271" si="119">0.82*H267</f>
        <v>0</v>
      </c>
      <c r="J267">
        <f t="shared" ref="J267:J271" si="120">+I267+F267</f>
        <v>0</v>
      </c>
      <c r="K267">
        <f t="shared" ref="K267:K271" si="121">+H267+E267</f>
        <v>0</v>
      </c>
    </row>
    <row r="268" spans="4:11" x14ac:dyDescent="0.25">
      <c r="D268">
        <f t="shared" si="115"/>
        <v>4.4247787610619468E-2</v>
      </c>
      <c r="E268" s="14">
        <f t="shared" si="116"/>
        <v>0</v>
      </c>
      <c r="F268">
        <f t="shared" si="117"/>
        <v>0</v>
      </c>
      <c r="G268">
        <f t="shared" si="114"/>
        <v>7.0796460176991149E-2</v>
      </c>
      <c r="H268" s="14">
        <f t="shared" si="118"/>
        <v>0</v>
      </c>
      <c r="I268">
        <f t="shared" si="119"/>
        <v>0</v>
      </c>
      <c r="J268">
        <f t="shared" si="120"/>
        <v>0</v>
      </c>
      <c r="K268">
        <f t="shared" si="121"/>
        <v>0</v>
      </c>
    </row>
    <row r="269" spans="4:11" x14ac:dyDescent="0.25">
      <c r="D269">
        <f t="shared" si="115"/>
        <v>4.4247787610619468E-2</v>
      </c>
      <c r="E269" s="14">
        <f t="shared" si="116"/>
        <v>0</v>
      </c>
      <c r="F269">
        <f t="shared" si="117"/>
        <v>0</v>
      </c>
      <c r="G269">
        <f t="shared" si="114"/>
        <v>7.0796460176991149E-2</v>
      </c>
      <c r="H269" s="14">
        <f t="shared" si="118"/>
        <v>0</v>
      </c>
      <c r="I269">
        <f t="shared" si="119"/>
        <v>0</v>
      </c>
      <c r="J269">
        <f t="shared" si="120"/>
        <v>0</v>
      </c>
      <c r="K269">
        <f t="shared" si="121"/>
        <v>0</v>
      </c>
    </row>
    <row r="270" spans="4:11" x14ac:dyDescent="0.25">
      <c r="D270">
        <f t="shared" si="115"/>
        <v>4.4247787610619468E-2</v>
      </c>
      <c r="E270" s="14">
        <f t="shared" si="116"/>
        <v>0</v>
      </c>
      <c r="F270">
        <f t="shared" si="117"/>
        <v>0</v>
      </c>
      <c r="G270">
        <f t="shared" si="114"/>
        <v>7.0796460176991149E-2</v>
      </c>
      <c r="H270" s="14">
        <f t="shared" si="118"/>
        <v>0</v>
      </c>
      <c r="I270">
        <f t="shared" si="119"/>
        <v>0</v>
      </c>
      <c r="J270">
        <f t="shared" si="120"/>
        <v>0</v>
      </c>
      <c r="K270">
        <f t="shared" si="121"/>
        <v>0</v>
      </c>
    </row>
    <row r="271" spans="4:11" x14ac:dyDescent="0.25">
      <c r="D271">
        <f t="shared" si="115"/>
        <v>4.4247787610619468E-2</v>
      </c>
      <c r="E271" s="14">
        <f t="shared" si="116"/>
        <v>0</v>
      </c>
      <c r="F271">
        <f t="shared" si="117"/>
        <v>0</v>
      </c>
      <c r="G271">
        <f t="shared" si="114"/>
        <v>7.0796460176991149E-2</v>
      </c>
      <c r="H271" s="14">
        <f t="shared" si="118"/>
        <v>0</v>
      </c>
      <c r="I271">
        <f t="shared" si="119"/>
        <v>0</v>
      </c>
      <c r="J271">
        <f t="shared" si="120"/>
        <v>0</v>
      </c>
      <c r="K271">
        <f t="shared" si="121"/>
        <v>0</v>
      </c>
    </row>
  </sheetData>
  <autoFilter ref="A1:U271" xr:uid="{00000000-0001-0000-0000-000000000000}"/>
  <pageMargins left="0.7" right="0.7" top="0.75" bottom="0.75" header="0.3" footer="0.3"/>
  <pageSetup paperSize="9" scale="82" orientation="landscape" r:id="rId1"/>
  <colBreaks count="1" manualBreakCount="1">
    <brk id="11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32E8-0FB9-458F-85DC-B4115541A6F0}">
  <dimension ref="A1:K23"/>
  <sheetViews>
    <sheetView workbookViewId="0">
      <selection activeCell="E23" sqref="E23"/>
    </sheetView>
  </sheetViews>
  <sheetFormatPr defaultRowHeight="15" x14ac:dyDescent="0.25"/>
  <cols>
    <col min="4" max="4" width="12" bestFit="1" customWidth="1"/>
    <col min="5" max="5" width="12.28515625" bestFit="1" customWidth="1"/>
  </cols>
  <sheetData>
    <row r="1" spans="1:11" x14ac:dyDescent="0.25">
      <c r="A1">
        <v>2011</v>
      </c>
      <c r="C1" t="s">
        <v>5</v>
      </c>
      <c r="D1" t="s">
        <v>13</v>
      </c>
      <c r="E1" t="s">
        <v>6</v>
      </c>
      <c r="F1" t="s">
        <v>7</v>
      </c>
      <c r="G1" t="s">
        <v>14</v>
      </c>
      <c r="H1" t="s">
        <v>15</v>
      </c>
      <c r="I1" t="s">
        <v>16</v>
      </c>
      <c r="J1" t="s">
        <v>18</v>
      </c>
      <c r="K1" t="s">
        <v>20</v>
      </c>
    </row>
    <row r="2" spans="1:11" x14ac:dyDescent="0.25">
      <c r="A2" t="s">
        <v>0</v>
      </c>
      <c r="B2" t="s">
        <v>36</v>
      </c>
      <c r="C2" t="s">
        <v>1</v>
      </c>
      <c r="D2" t="s">
        <v>2</v>
      </c>
      <c r="E2" t="s">
        <v>3</v>
      </c>
      <c r="F2" t="s">
        <v>4</v>
      </c>
      <c r="G2" t="s">
        <v>8</v>
      </c>
      <c r="H2" t="s">
        <v>8</v>
      </c>
      <c r="I2" t="s">
        <v>11</v>
      </c>
      <c r="J2" t="s">
        <v>17</v>
      </c>
      <c r="K2" t="s">
        <v>19</v>
      </c>
    </row>
    <row r="3" spans="1:11" x14ac:dyDescent="0.25">
      <c r="A3">
        <v>40941</v>
      </c>
      <c r="B3" t="s">
        <v>37</v>
      </c>
      <c r="C3">
        <v>30.28</v>
      </c>
      <c r="D3">
        <v>4.4247787610619468E-2</v>
      </c>
      <c r="E3">
        <v>0.5</v>
      </c>
      <c r="F3">
        <v>0.25</v>
      </c>
      <c r="G3">
        <v>7.0796460176991149E-2</v>
      </c>
      <c r="H3">
        <v>2.2799999999999998</v>
      </c>
      <c r="I3">
        <v>1.8695999999999997</v>
      </c>
      <c r="J3">
        <v>2.1195999999999997</v>
      </c>
      <c r="K3">
        <v>2.78</v>
      </c>
    </row>
    <row r="4" spans="1:11" x14ac:dyDescent="0.25">
      <c r="A4">
        <v>40976</v>
      </c>
      <c r="B4" t="s">
        <v>37</v>
      </c>
      <c r="C4">
        <v>31.58</v>
      </c>
      <c r="D4">
        <v>4.4247787610619468E-2</v>
      </c>
      <c r="E4">
        <v>1.3973451327433628</v>
      </c>
      <c r="F4">
        <v>0.6986725663716814</v>
      </c>
      <c r="G4">
        <v>7.0796460176991149E-2</v>
      </c>
      <c r="H4">
        <v>2.2357522123893805</v>
      </c>
      <c r="I4">
        <v>1.8333168141592919</v>
      </c>
      <c r="J4">
        <v>2.5319893805309732</v>
      </c>
      <c r="K4">
        <v>3.6330973451327431</v>
      </c>
    </row>
    <row r="5" spans="1:11" x14ac:dyDescent="0.25">
      <c r="A5">
        <v>40953</v>
      </c>
      <c r="B5" t="s">
        <v>37</v>
      </c>
      <c r="C5">
        <v>115.99</v>
      </c>
      <c r="D5">
        <v>4.4247787610619468E-2</v>
      </c>
      <c r="E5">
        <v>5.1323008849557521</v>
      </c>
      <c r="F5">
        <v>2.566150442477876</v>
      </c>
      <c r="G5">
        <v>7.0796460176991149E-2</v>
      </c>
      <c r="H5">
        <v>8.2116814159292026</v>
      </c>
      <c r="I5">
        <v>6.7335787610619455</v>
      </c>
      <c r="J5">
        <v>9.2997292035398225</v>
      </c>
      <c r="K5">
        <v>13.343982300884955</v>
      </c>
    </row>
    <row r="6" spans="1:11" x14ac:dyDescent="0.25">
      <c r="A6">
        <v>40969</v>
      </c>
      <c r="B6" t="s">
        <v>39</v>
      </c>
      <c r="C6">
        <v>35.6</v>
      </c>
      <c r="D6">
        <v>4.4247787610619468E-2</v>
      </c>
      <c r="E6">
        <v>1.5752212389380531</v>
      </c>
      <c r="F6">
        <v>0.78761061946902655</v>
      </c>
      <c r="G6">
        <v>7.0796460176991149E-2</v>
      </c>
      <c r="H6">
        <v>2.5203539823008851</v>
      </c>
      <c r="I6">
        <v>2.0666902654867259</v>
      </c>
      <c r="J6">
        <v>2.8543008849557525</v>
      </c>
      <c r="K6">
        <v>4.0955752212389385</v>
      </c>
    </row>
    <row r="7" spans="1:11" x14ac:dyDescent="0.25">
      <c r="A7">
        <v>40976</v>
      </c>
      <c r="B7" t="s">
        <v>39</v>
      </c>
      <c r="C7">
        <v>35.6</v>
      </c>
      <c r="D7">
        <v>4.4247787610619468E-2</v>
      </c>
      <c r="E7">
        <v>1.5752212389380531</v>
      </c>
      <c r="F7">
        <v>0.78761061946902655</v>
      </c>
      <c r="G7">
        <v>7.0796460176991149E-2</v>
      </c>
      <c r="H7">
        <v>2.5203539823008851</v>
      </c>
      <c r="I7">
        <v>2.0666902654867259</v>
      </c>
      <c r="J7">
        <v>2.8543008849557525</v>
      </c>
      <c r="K7">
        <v>4.0955752212389385</v>
      </c>
    </row>
    <row r="8" spans="1:11" x14ac:dyDescent="0.25">
      <c r="A8">
        <v>40983</v>
      </c>
      <c r="B8" t="s">
        <v>39</v>
      </c>
      <c r="C8">
        <v>35.6</v>
      </c>
      <c r="D8">
        <v>4.4247787610619468E-2</v>
      </c>
      <c r="E8">
        <v>1.5752212389380531</v>
      </c>
      <c r="F8">
        <v>0.78761061946902655</v>
      </c>
      <c r="G8">
        <v>7.0796460176991149E-2</v>
      </c>
      <c r="H8">
        <v>2.5203539823008851</v>
      </c>
      <c r="I8">
        <v>2.0666902654867259</v>
      </c>
      <c r="J8">
        <v>2.8543008849557525</v>
      </c>
      <c r="K8">
        <v>4.0955752212389385</v>
      </c>
    </row>
    <row r="9" spans="1:11" x14ac:dyDescent="0.25">
      <c r="A9">
        <v>40990</v>
      </c>
      <c r="B9" t="s">
        <v>39</v>
      </c>
      <c r="C9">
        <v>35.6</v>
      </c>
      <c r="D9">
        <v>4.4247787610619468E-2</v>
      </c>
      <c r="E9">
        <v>1.5752212389380531</v>
      </c>
      <c r="F9">
        <v>0.78761061946902655</v>
      </c>
      <c r="G9">
        <v>7.0796460176991149E-2</v>
      </c>
      <c r="H9">
        <v>2.5203539823008851</v>
      </c>
      <c r="I9">
        <v>2.0666902654867259</v>
      </c>
      <c r="J9">
        <v>2.8543008849557525</v>
      </c>
      <c r="K9">
        <v>4.0955752212389385</v>
      </c>
    </row>
    <row r="10" spans="1:11" x14ac:dyDescent="0.25">
      <c r="A10">
        <v>40997</v>
      </c>
      <c r="B10" t="s">
        <v>39</v>
      </c>
      <c r="C10">
        <v>35.6</v>
      </c>
      <c r="D10">
        <v>4.4247787610619468E-2</v>
      </c>
      <c r="E10">
        <v>1.5752212389380531</v>
      </c>
      <c r="F10">
        <v>0.78761061946902655</v>
      </c>
      <c r="G10">
        <v>7.0796460176991149E-2</v>
      </c>
      <c r="H10">
        <v>2.5203539823008851</v>
      </c>
      <c r="I10">
        <v>2.0666902654867259</v>
      </c>
      <c r="J10">
        <v>2.8543008849557525</v>
      </c>
      <c r="K10">
        <v>4.0955752212389385</v>
      </c>
    </row>
    <row r="11" spans="1:11" x14ac:dyDescent="0.25">
      <c r="A11">
        <v>40941</v>
      </c>
      <c r="B11" t="s">
        <v>39</v>
      </c>
      <c r="C11">
        <v>35.6</v>
      </c>
      <c r="D11">
        <v>4.4247787610619468E-2</v>
      </c>
      <c r="E11">
        <v>1.5752212389380531</v>
      </c>
      <c r="F11">
        <v>0.78761061946902655</v>
      </c>
      <c r="G11">
        <v>7.0796460176991149E-2</v>
      </c>
      <c r="H11">
        <v>2.5203539823008851</v>
      </c>
      <c r="I11">
        <v>2.0666902654867259</v>
      </c>
      <c r="J11">
        <v>2.8543008849557525</v>
      </c>
      <c r="K11">
        <v>4.0955752212389385</v>
      </c>
    </row>
    <row r="12" spans="1:11" x14ac:dyDescent="0.25">
      <c r="A12">
        <v>40948</v>
      </c>
      <c r="B12" t="s">
        <v>39</v>
      </c>
      <c r="C12">
        <v>35.6</v>
      </c>
      <c r="D12">
        <v>4.4247787610619468E-2</v>
      </c>
      <c r="E12">
        <v>1.5752212389380531</v>
      </c>
      <c r="F12">
        <v>0.78761061946902655</v>
      </c>
      <c r="G12">
        <v>7.0796460176991149E-2</v>
      </c>
      <c r="H12">
        <v>2.5203539823008851</v>
      </c>
      <c r="I12">
        <v>2.0666902654867259</v>
      </c>
      <c r="J12">
        <v>2.8543008849557525</v>
      </c>
      <c r="K12">
        <v>4.0955752212389385</v>
      </c>
    </row>
    <row r="13" spans="1:11" x14ac:dyDescent="0.25">
      <c r="A13">
        <v>40955</v>
      </c>
      <c r="B13" t="s">
        <v>39</v>
      </c>
      <c r="C13">
        <v>35.6</v>
      </c>
      <c r="D13">
        <v>4.4247787610619468E-2</v>
      </c>
      <c r="E13">
        <v>1.5752212389380531</v>
      </c>
      <c r="F13">
        <v>0.78761061946902655</v>
      </c>
      <c r="G13">
        <v>7.0796460176991149E-2</v>
      </c>
      <c r="H13">
        <v>2.5203539823008851</v>
      </c>
      <c r="I13">
        <v>2.0666902654867259</v>
      </c>
      <c r="J13">
        <v>2.8543008849557525</v>
      </c>
      <c r="K13">
        <v>4.0955752212389385</v>
      </c>
    </row>
    <row r="14" spans="1:11" x14ac:dyDescent="0.25">
      <c r="A14">
        <v>40962</v>
      </c>
      <c r="B14" t="s">
        <v>39</v>
      </c>
      <c r="C14">
        <v>35.6</v>
      </c>
      <c r="D14">
        <v>4.4247787610619468E-2</v>
      </c>
      <c r="E14">
        <v>1.5752212389380531</v>
      </c>
      <c r="F14">
        <v>0.78761061946902655</v>
      </c>
      <c r="G14">
        <v>7.0796460176991149E-2</v>
      </c>
      <c r="H14">
        <v>2.5203539823008851</v>
      </c>
      <c r="I14">
        <v>2.0666902654867259</v>
      </c>
      <c r="J14">
        <v>2.8543008849557525</v>
      </c>
      <c r="K14">
        <v>4.0955752212389385</v>
      </c>
    </row>
    <row r="15" spans="1:11" x14ac:dyDescent="0.25">
      <c r="A15">
        <v>40951</v>
      </c>
      <c r="B15" t="s">
        <v>39</v>
      </c>
      <c r="C15">
        <v>284.81</v>
      </c>
      <c r="D15">
        <v>4.4247787610619468E-2</v>
      </c>
      <c r="E15">
        <v>12.602212389380531</v>
      </c>
      <c r="F15">
        <v>6.3011061946902656</v>
      </c>
      <c r="G15">
        <v>7.0796460176991149E-2</v>
      </c>
      <c r="H15">
        <v>20.163539823008851</v>
      </c>
      <c r="I15">
        <v>16.534102654867258</v>
      </c>
      <c r="J15">
        <v>22.835208849557525</v>
      </c>
      <c r="K15">
        <v>32.76575221238938</v>
      </c>
    </row>
    <row r="16" spans="1:11" x14ac:dyDescent="0.25">
      <c r="A16">
        <v>40940</v>
      </c>
      <c r="B16" t="s">
        <v>41</v>
      </c>
      <c r="C16">
        <v>287.69</v>
      </c>
      <c r="D16">
        <v>4.4247787610619468E-2</v>
      </c>
      <c r="E16">
        <v>12.729646017699114</v>
      </c>
      <c r="F16">
        <v>6.364823008849557</v>
      </c>
      <c r="G16">
        <v>7.0796460176991149E-2</v>
      </c>
      <c r="H16">
        <v>20.367433628318583</v>
      </c>
      <c r="I16">
        <v>16.701295575221238</v>
      </c>
      <c r="J16">
        <v>23.066118584070793</v>
      </c>
      <c r="K16">
        <v>33.097079646017697</v>
      </c>
    </row>
    <row r="17" spans="1:11" x14ac:dyDescent="0.25">
      <c r="A17">
        <v>40984</v>
      </c>
      <c r="B17" t="s">
        <v>43</v>
      </c>
      <c r="C17">
        <v>1780.12</v>
      </c>
      <c r="D17">
        <v>4.4247787610619468E-2</v>
      </c>
      <c r="E17">
        <v>78.766371681415919</v>
      </c>
      <c r="F17">
        <v>39.383185840707959</v>
      </c>
      <c r="G17">
        <v>7.0796460176991149E-2</v>
      </c>
      <c r="H17">
        <v>126.02619469026548</v>
      </c>
      <c r="I17">
        <v>103.34147964601769</v>
      </c>
      <c r="J17">
        <v>142.72466548672566</v>
      </c>
      <c r="K17">
        <v>204.7925663716814</v>
      </c>
    </row>
    <row r="18" spans="1:11" x14ac:dyDescent="0.25">
      <c r="A18">
        <v>40954</v>
      </c>
      <c r="B18" t="s">
        <v>43</v>
      </c>
      <c r="C18">
        <v>2053.7800000000002</v>
      </c>
      <c r="D18">
        <v>4.4247787610619468E-2</v>
      </c>
      <c r="E18">
        <v>90.875221238938067</v>
      </c>
      <c r="F18">
        <v>45.437610619469034</v>
      </c>
      <c r="G18">
        <v>7.0796460176991149E-2</v>
      </c>
      <c r="H18">
        <v>145.40035398230089</v>
      </c>
      <c r="I18">
        <v>119.22829026548672</v>
      </c>
      <c r="J18">
        <v>164.66590088495576</v>
      </c>
      <c r="K18">
        <v>236.27557522123897</v>
      </c>
    </row>
    <row r="19" spans="1:11" x14ac:dyDescent="0.25">
      <c r="A19">
        <v>40924</v>
      </c>
      <c r="B19" t="s">
        <v>43</v>
      </c>
      <c r="C19">
        <v>2101.5300000000002</v>
      </c>
      <c r="D19">
        <v>4.4247787610619468E-2</v>
      </c>
      <c r="E19">
        <v>92.988053097345144</v>
      </c>
      <c r="F19">
        <v>46.494026548672572</v>
      </c>
      <c r="G19">
        <v>7.0796460176991149E-2</v>
      </c>
      <c r="H19">
        <v>148.78088495575221</v>
      </c>
      <c r="I19">
        <v>122.00032566371681</v>
      </c>
      <c r="J19">
        <v>168.49435221238937</v>
      </c>
      <c r="K19">
        <v>241.76893805309737</v>
      </c>
    </row>
    <row r="20" spans="1:11" x14ac:dyDescent="0.25">
      <c r="A20">
        <v>40969</v>
      </c>
      <c r="B20" t="s">
        <v>45</v>
      </c>
      <c r="C20">
        <v>888.07</v>
      </c>
      <c r="D20">
        <v>4.4247787610619468E-2</v>
      </c>
      <c r="E20">
        <v>39.295132743362835</v>
      </c>
      <c r="F20">
        <v>19.647566371681418</v>
      </c>
      <c r="G20">
        <v>7.0796460176991149E-2</v>
      </c>
      <c r="H20">
        <v>62.872212389380536</v>
      </c>
      <c r="I20">
        <v>51.555214159292035</v>
      </c>
      <c r="J20">
        <v>71.202780530973456</v>
      </c>
      <c r="K20">
        <v>102.16734513274338</v>
      </c>
    </row>
    <row r="21" spans="1:11" x14ac:dyDescent="0.25">
      <c r="A21">
        <v>40920</v>
      </c>
      <c r="B21" t="s">
        <v>65</v>
      </c>
      <c r="C21">
        <v>98.21</v>
      </c>
      <c r="D21">
        <v>4.4247787610619468E-2</v>
      </c>
      <c r="E21">
        <v>4.3455752212389376</v>
      </c>
      <c r="F21">
        <v>2.1727876106194688</v>
      </c>
      <c r="G21">
        <v>7.0796460176991149E-2</v>
      </c>
      <c r="H21">
        <v>6.9529203539823001</v>
      </c>
      <c r="I21">
        <v>5.7013946902654862</v>
      </c>
      <c r="J21">
        <v>7.8741823008849554</v>
      </c>
      <c r="K21">
        <v>11.298495575221239</v>
      </c>
    </row>
    <row r="22" spans="1:11" x14ac:dyDescent="0.25">
      <c r="A22">
        <v>40994</v>
      </c>
      <c r="B22" t="s">
        <v>66</v>
      </c>
      <c r="C22">
        <v>288.26</v>
      </c>
      <c r="D22">
        <v>4.4247787610619468E-2</v>
      </c>
      <c r="E22">
        <v>12.754867256637167</v>
      </c>
      <c r="F22">
        <v>6.3774336283185837</v>
      </c>
      <c r="G22">
        <v>7.0796460176991149E-2</v>
      </c>
      <c r="H22">
        <v>20.407787610619469</v>
      </c>
      <c r="I22">
        <v>16.734385840707962</v>
      </c>
      <c r="J22">
        <v>23.111819469026546</v>
      </c>
      <c r="K22">
        <v>33.162654867256634</v>
      </c>
    </row>
    <row r="23" spans="1:11" x14ac:dyDescent="0.25">
      <c r="A23" t="s">
        <v>10</v>
      </c>
      <c r="D23">
        <v>4.4247787610619468E-2</v>
      </c>
      <c r="E23">
        <f>SUM(E3:E22)</f>
        <v>365.56371681415931</v>
      </c>
      <c r="F23">
        <f t="shared" ref="F23:K23" si="0">SUM(F3:F22)</f>
        <v>182.78185840707965</v>
      </c>
      <c r="G23">
        <f t="shared" si="0"/>
        <v>1.4159292035398234</v>
      </c>
      <c r="H23">
        <f t="shared" si="0"/>
        <v>586.38194690265493</v>
      </c>
      <c r="I23">
        <f t="shared" si="0"/>
        <v>480.83319646017702</v>
      </c>
      <c r="J23">
        <f t="shared" si="0"/>
        <v>663.61505486725662</v>
      </c>
      <c r="K23">
        <f t="shared" si="0"/>
        <v>951.94566371681412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zoomScaleNormal="100" workbookViewId="0">
      <selection activeCell="E10" sqref="E10"/>
    </sheetView>
  </sheetViews>
  <sheetFormatPr defaultRowHeight="15" x14ac:dyDescent="0.25"/>
  <cols>
    <col min="1" max="1" width="14" bestFit="1" customWidth="1"/>
    <col min="4" max="4" width="12.5703125" bestFit="1" customWidth="1"/>
    <col min="5" max="5" width="20.7109375" bestFit="1" customWidth="1"/>
    <col min="6" max="6" width="11.85546875" customWidth="1"/>
  </cols>
  <sheetData>
    <row r="1" spans="1:10" x14ac:dyDescent="0.25">
      <c r="A1" s="33" t="s">
        <v>33</v>
      </c>
      <c r="B1" t="s">
        <v>21</v>
      </c>
      <c r="C1" t="s">
        <v>26</v>
      </c>
      <c r="D1" s="14" t="s">
        <v>24</v>
      </c>
      <c r="E1" t="s">
        <v>7</v>
      </c>
      <c r="F1" t="s">
        <v>27</v>
      </c>
      <c r="G1" t="s">
        <v>25</v>
      </c>
      <c r="H1" t="s">
        <v>16</v>
      </c>
      <c r="I1" t="s">
        <v>18</v>
      </c>
    </row>
    <row r="2" spans="1:10" x14ac:dyDescent="0.25">
      <c r="B2" s="2" t="s">
        <v>19</v>
      </c>
      <c r="C2" s="2"/>
      <c r="D2" s="2" t="s">
        <v>22</v>
      </c>
      <c r="E2" s="2" t="s">
        <v>4</v>
      </c>
      <c r="F2" s="2" t="s">
        <v>8</v>
      </c>
      <c r="G2" s="2" t="s">
        <v>8</v>
      </c>
      <c r="H2" s="2" t="s">
        <v>11</v>
      </c>
      <c r="I2" s="2" t="s">
        <v>23</v>
      </c>
      <c r="J2" s="6"/>
    </row>
    <row r="3" spans="1:10" x14ac:dyDescent="0.25">
      <c r="B3" s="4"/>
      <c r="C3" s="4"/>
      <c r="D3" s="4"/>
      <c r="E3" s="4"/>
      <c r="F3" s="4" t="s">
        <v>9</v>
      </c>
      <c r="G3" s="4" t="s">
        <v>10</v>
      </c>
      <c r="H3" s="4" t="s">
        <v>12</v>
      </c>
      <c r="I3" s="4"/>
      <c r="J3" s="7"/>
    </row>
    <row r="4" spans="1:10" x14ac:dyDescent="0.25">
      <c r="C4">
        <f>0.05/0.13</f>
        <v>0.38461538461538464</v>
      </c>
      <c r="D4">
        <f>+C4*B4</f>
        <v>0</v>
      </c>
      <c r="E4">
        <f>0.5*D4</f>
        <v>0</v>
      </c>
      <c r="F4">
        <f>0.08/0.13</f>
        <v>0.61538461538461542</v>
      </c>
      <c r="G4">
        <f>+F4*B4</f>
        <v>0</v>
      </c>
      <c r="H4">
        <f>0.82*G4</f>
        <v>0</v>
      </c>
      <c r="I4">
        <f>+H4+E4</f>
        <v>0</v>
      </c>
    </row>
    <row r="5" spans="1:10" x14ac:dyDescent="0.25">
      <c r="C5">
        <f t="shared" ref="C5:C35" si="0">0.05/0.13</f>
        <v>0.38461538461538464</v>
      </c>
      <c r="D5">
        <f t="shared" ref="D5:D31" si="1">+C5*B5</f>
        <v>0</v>
      </c>
      <c r="E5">
        <f t="shared" ref="E5:E35" si="2">0.5*D5</f>
        <v>0</v>
      </c>
      <c r="F5">
        <f t="shared" ref="F5:F35" si="3">0.08/0.13</f>
        <v>0.61538461538461542</v>
      </c>
      <c r="G5">
        <f t="shared" ref="G5:G18" si="4">+F5*B5</f>
        <v>0</v>
      </c>
      <c r="H5">
        <f t="shared" ref="H5:H35" si="5">0.82*G5</f>
        <v>0</v>
      </c>
      <c r="I5">
        <f t="shared" ref="I5:I18" si="6">+H5+E5</f>
        <v>0</v>
      </c>
    </row>
    <row r="6" spans="1:10" x14ac:dyDescent="0.25">
      <c r="C6">
        <f t="shared" si="0"/>
        <v>0.38461538461538464</v>
      </c>
      <c r="D6">
        <f t="shared" si="1"/>
        <v>0</v>
      </c>
      <c r="E6">
        <f t="shared" si="2"/>
        <v>0</v>
      </c>
      <c r="F6">
        <f t="shared" si="3"/>
        <v>0.61538461538461542</v>
      </c>
      <c r="G6">
        <f t="shared" si="4"/>
        <v>0</v>
      </c>
      <c r="H6">
        <f t="shared" si="5"/>
        <v>0</v>
      </c>
      <c r="I6">
        <f t="shared" si="6"/>
        <v>0</v>
      </c>
    </row>
    <row r="7" spans="1:10" x14ac:dyDescent="0.25">
      <c r="C7">
        <f t="shared" si="0"/>
        <v>0.38461538461538464</v>
      </c>
      <c r="D7">
        <f t="shared" si="1"/>
        <v>0</v>
      </c>
      <c r="E7">
        <f t="shared" si="2"/>
        <v>0</v>
      </c>
      <c r="F7">
        <f t="shared" si="3"/>
        <v>0.61538461538461542</v>
      </c>
      <c r="G7">
        <f t="shared" si="4"/>
        <v>0</v>
      </c>
      <c r="H7">
        <f t="shared" si="5"/>
        <v>0</v>
      </c>
      <c r="I7">
        <f t="shared" si="6"/>
        <v>0</v>
      </c>
    </row>
    <row r="8" spans="1:10" x14ac:dyDescent="0.25">
      <c r="C8">
        <f t="shared" si="0"/>
        <v>0.38461538461538464</v>
      </c>
      <c r="D8">
        <f t="shared" si="1"/>
        <v>0</v>
      </c>
      <c r="E8">
        <f t="shared" si="2"/>
        <v>0</v>
      </c>
      <c r="F8">
        <f t="shared" si="3"/>
        <v>0.61538461538461542</v>
      </c>
      <c r="G8">
        <f t="shared" si="4"/>
        <v>0</v>
      </c>
      <c r="H8">
        <f t="shared" si="5"/>
        <v>0</v>
      </c>
      <c r="I8">
        <f t="shared" si="6"/>
        <v>0</v>
      </c>
    </row>
    <row r="9" spans="1:10" x14ac:dyDescent="0.25">
      <c r="C9">
        <f t="shared" si="0"/>
        <v>0.38461538461538464</v>
      </c>
      <c r="D9">
        <f t="shared" si="1"/>
        <v>0</v>
      </c>
      <c r="E9">
        <f t="shared" si="2"/>
        <v>0</v>
      </c>
      <c r="F9">
        <f t="shared" si="3"/>
        <v>0.61538461538461542</v>
      </c>
      <c r="G9">
        <f t="shared" si="4"/>
        <v>0</v>
      </c>
      <c r="H9">
        <f t="shared" si="5"/>
        <v>0</v>
      </c>
      <c r="I9">
        <f t="shared" si="6"/>
        <v>0</v>
      </c>
    </row>
    <row r="10" spans="1:10" x14ac:dyDescent="0.25">
      <c r="C10">
        <f t="shared" si="0"/>
        <v>0.38461538461538464</v>
      </c>
      <c r="D10">
        <v>1.37</v>
      </c>
      <c r="E10">
        <f t="shared" si="2"/>
        <v>0.68500000000000005</v>
      </c>
      <c r="F10">
        <f t="shared" si="3"/>
        <v>0.61538461538461542</v>
      </c>
      <c r="G10">
        <v>2.2000000000000002</v>
      </c>
      <c r="H10">
        <f t="shared" si="5"/>
        <v>1.804</v>
      </c>
      <c r="I10">
        <f t="shared" si="6"/>
        <v>2.4889999999999999</v>
      </c>
    </row>
    <row r="11" spans="1:10" x14ac:dyDescent="0.25">
      <c r="C11">
        <f t="shared" si="0"/>
        <v>0.38461538461538464</v>
      </c>
      <c r="D11">
        <f t="shared" si="1"/>
        <v>0</v>
      </c>
      <c r="E11">
        <f t="shared" si="2"/>
        <v>0</v>
      </c>
      <c r="F11">
        <f t="shared" si="3"/>
        <v>0.61538461538461542</v>
      </c>
      <c r="G11">
        <f t="shared" si="4"/>
        <v>0</v>
      </c>
      <c r="H11">
        <f t="shared" si="5"/>
        <v>0</v>
      </c>
      <c r="I11">
        <f t="shared" si="6"/>
        <v>0</v>
      </c>
    </row>
    <row r="12" spans="1:10" x14ac:dyDescent="0.25">
      <c r="C12">
        <f t="shared" si="0"/>
        <v>0.38461538461538464</v>
      </c>
      <c r="D12">
        <f t="shared" si="1"/>
        <v>0</v>
      </c>
      <c r="E12">
        <f t="shared" si="2"/>
        <v>0</v>
      </c>
      <c r="F12">
        <f t="shared" si="3"/>
        <v>0.61538461538461542</v>
      </c>
      <c r="G12">
        <f t="shared" si="4"/>
        <v>0</v>
      </c>
      <c r="H12">
        <f t="shared" si="5"/>
        <v>0</v>
      </c>
      <c r="I12">
        <f t="shared" si="6"/>
        <v>0</v>
      </c>
    </row>
    <row r="13" spans="1:10" x14ac:dyDescent="0.25">
      <c r="C13">
        <f t="shared" si="0"/>
        <v>0.38461538461538464</v>
      </c>
      <c r="D13">
        <f t="shared" si="1"/>
        <v>0</v>
      </c>
      <c r="E13">
        <f t="shared" si="2"/>
        <v>0</v>
      </c>
      <c r="F13">
        <f t="shared" si="3"/>
        <v>0.61538461538461542</v>
      </c>
      <c r="G13">
        <f t="shared" si="4"/>
        <v>0</v>
      </c>
      <c r="H13">
        <f t="shared" si="5"/>
        <v>0</v>
      </c>
      <c r="I13">
        <f t="shared" si="6"/>
        <v>0</v>
      </c>
    </row>
    <row r="14" spans="1:10" x14ac:dyDescent="0.25">
      <c r="C14">
        <f t="shared" si="0"/>
        <v>0.38461538461538464</v>
      </c>
      <c r="D14">
        <f t="shared" si="1"/>
        <v>0</v>
      </c>
      <c r="E14">
        <f t="shared" si="2"/>
        <v>0</v>
      </c>
      <c r="F14">
        <f t="shared" si="3"/>
        <v>0.61538461538461542</v>
      </c>
      <c r="G14">
        <f t="shared" si="4"/>
        <v>0</v>
      </c>
      <c r="H14">
        <f t="shared" si="5"/>
        <v>0</v>
      </c>
      <c r="I14">
        <f t="shared" si="6"/>
        <v>0</v>
      </c>
    </row>
    <row r="15" spans="1:10" x14ac:dyDescent="0.25">
      <c r="C15">
        <f t="shared" si="0"/>
        <v>0.38461538461538464</v>
      </c>
      <c r="D15">
        <f t="shared" si="1"/>
        <v>0</v>
      </c>
      <c r="E15">
        <f t="shared" si="2"/>
        <v>0</v>
      </c>
      <c r="F15">
        <f t="shared" si="3"/>
        <v>0.61538461538461542</v>
      </c>
      <c r="G15">
        <f t="shared" si="4"/>
        <v>0</v>
      </c>
      <c r="H15">
        <f t="shared" si="5"/>
        <v>0</v>
      </c>
      <c r="I15">
        <f t="shared" si="6"/>
        <v>0</v>
      </c>
    </row>
    <row r="16" spans="1:10" x14ac:dyDescent="0.25">
      <c r="C16">
        <f t="shared" si="0"/>
        <v>0.38461538461538464</v>
      </c>
      <c r="D16">
        <f t="shared" si="1"/>
        <v>0</v>
      </c>
      <c r="E16">
        <f t="shared" si="2"/>
        <v>0</v>
      </c>
      <c r="F16">
        <f t="shared" si="3"/>
        <v>0.61538461538461542</v>
      </c>
      <c r="G16">
        <f t="shared" si="4"/>
        <v>0</v>
      </c>
      <c r="H16">
        <f t="shared" si="5"/>
        <v>0</v>
      </c>
      <c r="I16">
        <f t="shared" si="6"/>
        <v>0</v>
      </c>
    </row>
    <row r="17" spans="3:14" x14ac:dyDescent="0.25">
      <c r="C17">
        <f t="shared" si="0"/>
        <v>0.38461538461538464</v>
      </c>
      <c r="D17">
        <f t="shared" si="1"/>
        <v>0</v>
      </c>
      <c r="E17">
        <f t="shared" si="2"/>
        <v>0</v>
      </c>
      <c r="F17">
        <f t="shared" si="3"/>
        <v>0.61538461538461542</v>
      </c>
      <c r="G17">
        <f t="shared" si="4"/>
        <v>0</v>
      </c>
      <c r="H17">
        <f t="shared" si="5"/>
        <v>0</v>
      </c>
      <c r="I17">
        <f t="shared" si="6"/>
        <v>0</v>
      </c>
    </row>
    <row r="18" spans="3:14" x14ac:dyDescent="0.25">
      <c r="C18">
        <f t="shared" si="0"/>
        <v>0.38461538461538464</v>
      </c>
      <c r="D18">
        <f t="shared" si="1"/>
        <v>0</v>
      </c>
      <c r="E18">
        <f t="shared" si="2"/>
        <v>0</v>
      </c>
      <c r="F18">
        <f t="shared" si="3"/>
        <v>0.61538461538461542</v>
      </c>
      <c r="G18">
        <f t="shared" si="4"/>
        <v>0</v>
      </c>
      <c r="H18">
        <f t="shared" si="5"/>
        <v>0</v>
      </c>
      <c r="I18">
        <f t="shared" si="6"/>
        <v>0</v>
      </c>
    </row>
    <row r="19" spans="3:14" x14ac:dyDescent="0.25">
      <c r="C19">
        <f t="shared" si="0"/>
        <v>0.38461538461538464</v>
      </c>
      <c r="D19">
        <f t="shared" si="1"/>
        <v>0</v>
      </c>
      <c r="E19">
        <f t="shared" si="2"/>
        <v>0</v>
      </c>
      <c r="F19">
        <f t="shared" si="3"/>
        <v>0.61538461538461542</v>
      </c>
      <c r="G19">
        <f t="shared" ref="G19:G30" si="7">+F19*B19</f>
        <v>0</v>
      </c>
      <c r="H19">
        <f t="shared" si="5"/>
        <v>0</v>
      </c>
      <c r="I19">
        <f t="shared" ref="I19:I30" si="8">+H19+E19</f>
        <v>0</v>
      </c>
    </row>
    <row r="20" spans="3:14" x14ac:dyDescent="0.25">
      <c r="C20">
        <f t="shared" si="0"/>
        <v>0.38461538461538464</v>
      </c>
      <c r="D20">
        <f t="shared" si="1"/>
        <v>0</v>
      </c>
      <c r="E20">
        <f t="shared" si="2"/>
        <v>0</v>
      </c>
      <c r="F20">
        <f t="shared" si="3"/>
        <v>0.61538461538461542</v>
      </c>
      <c r="G20">
        <f t="shared" si="7"/>
        <v>0</v>
      </c>
      <c r="H20">
        <f t="shared" si="5"/>
        <v>0</v>
      </c>
      <c r="I20">
        <f t="shared" si="8"/>
        <v>0</v>
      </c>
    </row>
    <row r="21" spans="3:14" x14ac:dyDescent="0.25">
      <c r="C21">
        <f t="shared" si="0"/>
        <v>0.38461538461538464</v>
      </c>
      <c r="D21">
        <f t="shared" si="1"/>
        <v>0</v>
      </c>
      <c r="E21">
        <f t="shared" si="2"/>
        <v>0</v>
      </c>
      <c r="F21">
        <f t="shared" si="3"/>
        <v>0.61538461538461542</v>
      </c>
      <c r="G21">
        <f t="shared" si="7"/>
        <v>0</v>
      </c>
      <c r="H21">
        <f t="shared" si="5"/>
        <v>0</v>
      </c>
      <c r="I21">
        <f t="shared" si="8"/>
        <v>0</v>
      </c>
    </row>
    <row r="22" spans="3:14" x14ac:dyDescent="0.25">
      <c r="C22">
        <f t="shared" si="0"/>
        <v>0.38461538461538464</v>
      </c>
      <c r="D22">
        <f t="shared" si="1"/>
        <v>0</v>
      </c>
      <c r="E22">
        <f t="shared" si="2"/>
        <v>0</v>
      </c>
      <c r="F22">
        <f t="shared" si="3"/>
        <v>0.61538461538461542</v>
      </c>
      <c r="G22">
        <f t="shared" si="7"/>
        <v>0</v>
      </c>
      <c r="H22">
        <f t="shared" si="5"/>
        <v>0</v>
      </c>
      <c r="I22">
        <f t="shared" si="8"/>
        <v>0</v>
      </c>
    </row>
    <row r="23" spans="3:14" x14ac:dyDescent="0.25">
      <c r="C23">
        <f t="shared" si="0"/>
        <v>0.38461538461538464</v>
      </c>
      <c r="D23">
        <f t="shared" si="1"/>
        <v>0</v>
      </c>
      <c r="E23">
        <f t="shared" si="2"/>
        <v>0</v>
      </c>
      <c r="F23">
        <f t="shared" si="3"/>
        <v>0.61538461538461542</v>
      </c>
      <c r="G23">
        <f t="shared" si="7"/>
        <v>0</v>
      </c>
      <c r="H23">
        <f t="shared" si="5"/>
        <v>0</v>
      </c>
      <c r="I23">
        <f t="shared" si="8"/>
        <v>0</v>
      </c>
    </row>
    <row r="24" spans="3:14" x14ac:dyDescent="0.25">
      <c r="C24">
        <f t="shared" si="0"/>
        <v>0.38461538461538464</v>
      </c>
      <c r="D24">
        <f t="shared" si="1"/>
        <v>0</v>
      </c>
      <c r="E24">
        <f t="shared" si="2"/>
        <v>0</v>
      </c>
      <c r="F24">
        <f t="shared" si="3"/>
        <v>0.61538461538461542</v>
      </c>
      <c r="G24">
        <f t="shared" si="7"/>
        <v>0</v>
      </c>
      <c r="H24">
        <f t="shared" si="5"/>
        <v>0</v>
      </c>
      <c r="I24">
        <f t="shared" si="8"/>
        <v>0</v>
      </c>
    </row>
    <row r="25" spans="3:14" x14ac:dyDescent="0.25">
      <c r="C25">
        <f t="shared" si="0"/>
        <v>0.38461538461538464</v>
      </c>
      <c r="D25">
        <f t="shared" si="1"/>
        <v>0</v>
      </c>
      <c r="E25">
        <f t="shared" si="2"/>
        <v>0</v>
      </c>
      <c r="F25">
        <f t="shared" si="3"/>
        <v>0.61538461538461542</v>
      </c>
      <c r="G25">
        <f t="shared" si="7"/>
        <v>0</v>
      </c>
      <c r="H25">
        <f t="shared" si="5"/>
        <v>0</v>
      </c>
      <c r="I25">
        <f t="shared" si="8"/>
        <v>0</v>
      </c>
    </row>
    <row r="26" spans="3:14" x14ac:dyDescent="0.25">
      <c r="C26">
        <f t="shared" si="0"/>
        <v>0.38461538461538464</v>
      </c>
      <c r="D26">
        <f t="shared" si="1"/>
        <v>0</v>
      </c>
      <c r="E26">
        <f t="shared" si="2"/>
        <v>0</v>
      </c>
      <c r="F26">
        <f t="shared" si="3"/>
        <v>0.61538461538461542</v>
      </c>
      <c r="G26">
        <f t="shared" si="7"/>
        <v>0</v>
      </c>
      <c r="H26">
        <f t="shared" si="5"/>
        <v>0</v>
      </c>
      <c r="I26">
        <f t="shared" si="8"/>
        <v>0</v>
      </c>
      <c r="N26">
        <f>1765+349+26+47</f>
        <v>2187</v>
      </c>
    </row>
    <row r="27" spans="3:14" x14ac:dyDescent="0.25">
      <c r="C27">
        <f t="shared" si="0"/>
        <v>0.38461538461538464</v>
      </c>
      <c r="D27">
        <f t="shared" si="1"/>
        <v>0</v>
      </c>
      <c r="E27">
        <f t="shared" si="2"/>
        <v>0</v>
      </c>
      <c r="F27">
        <f t="shared" si="3"/>
        <v>0.61538461538461542</v>
      </c>
      <c r="G27">
        <f t="shared" si="7"/>
        <v>0</v>
      </c>
      <c r="H27">
        <f t="shared" si="5"/>
        <v>0</v>
      </c>
      <c r="I27">
        <f t="shared" si="8"/>
        <v>0</v>
      </c>
    </row>
    <row r="28" spans="3:14" x14ac:dyDescent="0.25">
      <c r="C28">
        <f t="shared" si="0"/>
        <v>0.38461538461538464</v>
      </c>
      <c r="D28">
        <f t="shared" si="1"/>
        <v>0</v>
      </c>
      <c r="E28">
        <f t="shared" si="2"/>
        <v>0</v>
      </c>
      <c r="F28">
        <f t="shared" si="3"/>
        <v>0.61538461538461542</v>
      </c>
      <c r="G28">
        <f t="shared" si="7"/>
        <v>0</v>
      </c>
      <c r="H28">
        <f t="shared" si="5"/>
        <v>0</v>
      </c>
      <c r="I28">
        <f t="shared" si="8"/>
        <v>0</v>
      </c>
    </row>
    <row r="29" spans="3:14" x14ac:dyDescent="0.25">
      <c r="C29">
        <f t="shared" si="0"/>
        <v>0.38461538461538464</v>
      </c>
      <c r="D29">
        <f t="shared" si="1"/>
        <v>0</v>
      </c>
      <c r="E29">
        <f t="shared" si="2"/>
        <v>0</v>
      </c>
      <c r="F29">
        <f t="shared" si="3"/>
        <v>0.61538461538461542</v>
      </c>
      <c r="G29">
        <f t="shared" si="7"/>
        <v>0</v>
      </c>
      <c r="H29">
        <f t="shared" si="5"/>
        <v>0</v>
      </c>
      <c r="I29">
        <f t="shared" si="8"/>
        <v>0</v>
      </c>
    </row>
    <row r="30" spans="3:14" x14ac:dyDescent="0.25">
      <c r="C30">
        <f t="shared" si="0"/>
        <v>0.38461538461538464</v>
      </c>
      <c r="D30">
        <f t="shared" si="1"/>
        <v>0</v>
      </c>
      <c r="E30">
        <f t="shared" si="2"/>
        <v>0</v>
      </c>
      <c r="F30">
        <f t="shared" si="3"/>
        <v>0.61538461538461542</v>
      </c>
      <c r="G30">
        <f t="shared" si="7"/>
        <v>0</v>
      </c>
      <c r="H30">
        <f t="shared" si="5"/>
        <v>0</v>
      </c>
      <c r="I30">
        <f t="shared" si="8"/>
        <v>0</v>
      </c>
    </row>
    <row r="31" spans="3:14" x14ac:dyDescent="0.25">
      <c r="C31">
        <f t="shared" si="0"/>
        <v>0.38461538461538464</v>
      </c>
      <c r="D31">
        <f t="shared" si="1"/>
        <v>0</v>
      </c>
      <c r="E31">
        <f t="shared" si="2"/>
        <v>0</v>
      </c>
      <c r="F31">
        <f t="shared" si="3"/>
        <v>0.61538461538461542</v>
      </c>
      <c r="G31">
        <f t="shared" ref="G31" si="9">+F31*B31</f>
        <v>0</v>
      </c>
      <c r="H31">
        <f t="shared" si="5"/>
        <v>0</v>
      </c>
      <c r="I31">
        <f t="shared" ref="I31" si="10">+H31+E31</f>
        <v>0</v>
      </c>
    </row>
    <row r="32" spans="3:14" x14ac:dyDescent="0.25">
      <c r="C32">
        <f t="shared" si="0"/>
        <v>0.38461538461538464</v>
      </c>
      <c r="D32">
        <f t="shared" ref="D32:D34" si="11">+C32*B32</f>
        <v>0</v>
      </c>
      <c r="E32">
        <f t="shared" si="2"/>
        <v>0</v>
      </c>
      <c r="F32">
        <f t="shared" si="3"/>
        <v>0.61538461538461542</v>
      </c>
      <c r="G32">
        <f t="shared" ref="G32:G34" si="12">+F32*B32</f>
        <v>0</v>
      </c>
      <c r="H32">
        <f t="shared" si="5"/>
        <v>0</v>
      </c>
      <c r="I32">
        <f t="shared" ref="I32:I34" si="13">+H32+E32</f>
        <v>0</v>
      </c>
    </row>
    <row r="33" spans="1:9" x14ac:dyDescent="0.25">
      <c r="C33">
        <f t="shared" si="0"/>
        <v>0.38461538461538464</v>
      </c>
      <c r="D33">
        <f t="shared" si="11"/>
        <v>0</v>
      </c>
      <c r="E33">
        <f t="shared" si="2"/>
        <v>0</v>
      </c>
      <c r="F33">
        <f t="shared" si="3"/>
        <v>0.61538461538461542</v>
      </c>
      <c r="G33">
        <f t="shared" si="12"/>
        <v>0</v>
      </c>
      <c r="H33">
        <f t="shared" si="5"/>
        <v>0</v>
      </c>
      <c r="I33">
        <f t="shared" si="13"/>
        <v>0</v>
      </c>
    </row>
    <row r="34" spans="1:9" x14ac:dyDescent="0.25">
      <c r="C34">
        <f t="shared" si="0"/>
        <v>0.38461538461538464</v>
      </c>
      <c r="D34">
        <f t="shared" si="11"/>
        <v>0</v>
      </c>
      <c r="E34">
        <f t="shared" si="2"/>
        <v>0</v>
      </c>
      <c r="F34">
        <f t="shared" si="3"/>
        <v>0.61538461538461542</v>
      </c>
      <c r="G34">
        <f t="shared" si="12"/>
        <v>0</v>
      </c>
      <c r="H34">
        <f t="shared" si="5"/>
        <v>0</v>
      </c>
      <c r="I34">
        <f t="shared" si="13"/>
        <v>0</v>
      </c>
    </row>
    <row r="35" spans="1:9" x14ac:dyDescent="0.25">
      <c r="C35">
        <f t="shared" si="0"/>
        <v>0.38461538461538464</v>
      </c>
      <c r="D35">
        <f t="shared" ref="D35" si="14">+C35*B35</f>
        <v>0</v>
      </c>
      <c r="E35">
        <f t="shared" si="2"/>
        <v>0</v>
      </c>
      <c r="F35">
        <f t="shared" si="3"/>
        <v>0.61538461538461542</v>
      </c>
      <c r="G35">
        <f t="shared" ref="G35" si="15">+F35*B35</f>
        <v>0</v>
      </c>
      <c r="H35">
        <f t="shared" si="5"/>
        <v>0</v>
      </c>
      <c r="I35">
        <f t="shared" ref="I35" si="16">+H35+E35</f>
        <v>0</v>
      </c>
    </row>
    <row r="37" spans="1:9" x14ac:dyDescent="0.25">
      <c r="A37" t="s">
        <v>10</v>
      </c>
      <c r="D37" s="25">
        <f>SUM(D4:D36)</f>
        <v>1.37</v>
      </c>
      <c r="G37" s="24">
        <f>SUM(G4:G36)</f>
        <v>2.2000000000000002</v>
      </c>
    </row>
  </sheetData>
  <pageMargins left="0.7" right="0.7" top="0.75" bottom="0.75" header="0.3" footer="0.3"/>
  <pageSetup scale="79" orientation="portrait" verticalDpi="0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6"/>
  <sheetViews>
    <sheetView zoomScaleNormal="100" workbookViewId="0">
      <selection activeCell="A10" sqref="A10"/>
    </sheetView>
  </sheetViews>
  <sheetFormatPr defaultRowHeight="15" x14ac:dyDescent="0.25"/>
  <cols>
    <col min="1" max="1" width="11.5703125" bestFit="1" customWidth="1"/>
    <col min="2" max="2" width="14" bestFit="1" customWidth="1"/>
    <col min="3" max="4" width="9.28515625" bestFit="1" customWidth="1"/>
    <col min="5" max="5" width="12.42578125" bestFit="1" customWidth="1"/>
    <col min="6" max="6" width="20.85546875" bestFit="1" customWidth="1"/>
  </cols>
  <sheetData>
    <row r="3" spans="1:6" x14ac:dyDescent="0.25">
      <c r="C3" t="s">
        <v>5</v>
      </c>
      <c r="D3" t="s">
        <v>50</v>
      </c>
      <c r="E3" s="14" t="s">
        <v>6</v>
      </c>
      <c r="F3" t="s">
        <v>7</v>
      </c>
    </row>
    <row r="4" spans="1:6" x14ac:dyDescent="0.25">
      <c r="A4" t="s">
        <v>0</v>
      </c>
      <c r="B4" t="s">
        <v>28</v>
      </c>
      <c r="C4" s="2" t="s">
        <v>1</v>
      </c>
      <c r="D4" s="2" t="s">
        <v>2</v>
      </c>
      <c r="E4" s="15" t="s">
        <v>3</v>
      </c>
      <c r="F4" s="2" t="s">
        <v>4</v>
      </c>
    </row>
    <row r="5" spans="1:6" x14ac:dyDescent="0.25">
      <c r="C5" s="4"/>
      <c r="D5" s="4"/>
      <c r="E5" s="16"/>
      <c r="F5" s="4"/>
    </row>
    <row r="6" spans="1:6" x14ac:dyDescent="0.25">
      <c r="A6" s="21">
        <v>41233</v>
      </c>
      <c r="B6" s="22" t="s">
        <v>41</v>
      </c>
      <c r="D6">
        <f>5/105</f>
        <v>4.7619047619047616E-2</v>
      </c>
      <c r="E6" s="14">
        <v>1.1000000000000001</v>
      </c>
      <c r="F6">
        <f>0.5*E6</f>
        <v>0.55000000000000004</v>
      </c>
    </row>
    <row r="7" spans="1:6" ht="15.75" thickBot="1" x14ac:dyDescent="0.3">
      <c r="A7" s="21">
        <v>41017</v>
      </c>
      <c r="B7" s="22" t="s">
        <v>41</v>
      </c>
      <c r="C7" s="12"/>
      <c r="D7">
        <f t="shared" ref="D7:D16" si="0">5/105</f>
        <v>4.7619047619047616E-2</v>
      </c>
      <c r="E7" s="17">
        <v>1.07</v>
      </c>
      <c r="F7" s="12">
        <f t="shared" ref="F7:F10" si="1">0.5*E7</f>
        <v>0.53500000000000003</v>
      </c>
    </row>
    <row r="8" spans="1:6" ht="15.75" thickBot="1" x14ac:dyDescent="0.3">
      <c r="A8" s="23">
        <v>41208</v>
      </c>
      <c r="B8" s="22" t="s">
        <v>51</v>
      </c>
      <c r="C8">
        <v>472.5</v>
      </c>
      <c r="D8">
        <f t="shared" si="0"/>
        <v>4.7619047619047616E-2</v>
      </c>
      <c r="E8" s="17">
        <f t="shared" ref="E8:E10" si="2">+D8*C8</f>
        <v>22.5</v>
      </c>
      <c r="F8" s="12">
        <f t="shared" si="1"/>
        <v>11.25</v>
      </c>
    </row>
    <row r="9" spans="1:6" ht="15.75" thickBot="1" x14ac:dyDescent="0.3">
      <c r="A9" s="23">
        <v>40934</v>
      </c>
      <c r="B9" s="22" t="s">
        <v>51</v>
      </c>
      <c r="C9">
        <v>472.5</v>
      </c>
      <c r="D9">
        <f t="shared" si="0"/>
        <v>4.7619047619047616E-2</v>
      </c>
      <c r="E9" s="17">
        <f t="shared" si="2"/>
        <v>22.5</v>
      </c>
      <c r="F9" s="12">
        <f t="shared" si="1"/>
        <v>11.25</v>
      </c>
    </row>
    <row r="10" spans="1:6" ht="15.75" thickBot="1" x14ac:dyDescent="0.3">
      <c r="A10" s="23"/>
      <c r="D10">
        <f t="shared" si="0"/>
        <v>4.7619047619047616E-2</v>
      </c>
      <c r="E10" s="17">
        <f t="shared" si="2"/>
        <v>0</v>
      </c>
      <c r="F10" s="12">
        <f t="shared" si="1"/>
        <v>0</v>
      </c>
    </row>
    <row r="11" spans="1:6" ht="15.75" thickBot="1" x14ac:dyDescent="0.3">
      <c r="A11" s="23"/>
      <c r="D11">
        <f t="shared" si="0"/>
        <v>4.7619047619047616E-2</v>
      </c>
      <c r="E11" s="17">
        <f t="shared" ref="E11:E12" si="3">+D11*C11</f>
        <v>0</v>
      </c>
      <c r="F11" s="12">
        <f t="shared" ref="F11:F12" si="4">0.5*E11</f>
        <v>0</v>
      </c>
    </row>
    <row r="12" spans="1:6" ht="15.75" thickBot="1" x14ac:dyDescent="0.3">
      <c r="D12">
        <f t="shared" si="0"/>
        <v>4.7619047619047616E-2</v>
      </c>
      <c r="E12" s="17">
        <f t="shared" si="3"/>
        <v>0</v>
      </c>
      <c r="F12" s="12">
        <f t="shared" si="4"/>
        <v>0</v>
      </c>
    </row>
    <row r="13" spans="1:6" ht="15.75" thickBot="1" x14ac:dyDescent="0.3">
      <c r="A13" t="s">
        <v>10</v>
      </c>
      <c r="D13">
        <f t="shared" si="0"/>
        <v>4.7619047619047616E-2</v>
      </c>
      <c r="E13" s="26">
        <f>SUM(E6:E12)</f>
        <v>47.17</v>
      </c>
      <c r="F13" s="12">
        <f t="shared" ref="F13:F16" si="5">0.5*E13</f>
        <v>23.585000000000001</v>
      </c>
    </row>
    <row r="14" spans="1:6" ht="15.75" thickBot="1" x14ac:dyDescent="0.3">
      <c r="D14">
        <f t="shared" si="0"/>
        <v>4.7619047619047616E-2</v>
      </c>
      <c r="E14" s="17">
        <f t="shared" ref="E14:E16" si="6">+D14*C14</f>
        <v>0</v>
      </c>
      <c r="F14" s="12">
        <f t="shared" si="5"/>
        <v>0</v>
      </c>
    </row>
    <row r="15" spans="1:6" ht="15.75" thickBot="1" x14ac:dyDescent="0.3">
      <c r="D15">
        <f t="shared" si="0"/>
        <v>4.7619047619047616E-2</v>
      </c>
      <c r="E15" s="17">
        <f t="shared" si="6"/>
        <v>0</v>
      </c>
      <c r="F15" s="12">
        <f t="shared" si="5"/>
        <v>0</v>
      </c>
    </row>
    <row r="16" spans="1:6" ht="15.75" thickBot="1" x14ac:dyDescent="0.3">
      <c r="D16">
        <f t="shared" si="0"/>
        <v>4.7619047619047616E-2</v>
      </c>
      <c r="E16" s="17">
        <f t="shared" si="6"/>
        <v>0</v>
      </c>
      <c r="F16" s="12">
        <f t="shared" si="5"/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zoomScaleNormal="100" workbookViewId="0">
      <selection activeCell="E18" sqref="E18"/>
    </sheetView>
  </sheetViews>
  <sheetFormatPr defaultRowHeight="15" x14ac:dyDescent="0.25"/>
  <cols>
    <col min="5" max="5" width="12.5703125" bestFit="1" customWidth="1"/>
    <col min="8" max="8" width="14.7109375" bestFit="1" customWidth="1"/>
  </cols>
  <sheetData>
    <row r="1" spans="1:9" x14ac:dyDescent="0.25">
      <c r="A1" t="s">
        <v>34</v>
      </c>
      <c r="E1" t="s">
        <v>22</v>
      </c>
      <c r="H1" t="s">
        <v>31</v>
      </c>
    </row>
    <row r="2" spans="1:9" x14ac:dyDescent="0.25">
      <c r="A2" s="27"/>
      <c r="B2" s="27"/>
      <c r="C2" s="27"/>
      <c r="D2" s="27"/>
      <c r="E2" s="27"/>
      <c r="F2" s="27"/>
      <c r="G2" s="27"/>
      <c r="H2" s="27"/>
      <c r="I2" s="27"/>
    </row>
    <row r="3" spans="1:9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9" x14ac:dyDescent="0.25">
      <c r="A5" s="27"/>
      <c r="B5" s="27"/>
      <c r="C5" s="27"/>
      <c r="D5" s="27"/>
      <c r="E5" s="27"/>
      <c r="F5" s="27"/>
      <c r="G5" s="27"/>
      <c r="H5" s="27"/>
      <c r="I5" s="27"/>
    </row>
    <row r="6" spans="1:9" x14ac:dyDescent="0.25">
      <c r="A6" s="27"/>
      <c r="B6" s="27"/>
      <c r="C6" s="27"/>
      <c r="D6" s="27"/>
      <c r="E6" s="27"/>
      <c r="F6" s="27"/>
      <c r="G6" s="27"/>
      <c r="H6" s="27"/>
      <c r="I6" s="27"/>
    </row>
    <row r="7" spans="1:9" x14ac:dyDescent="0.25">
      <c r="A7" s="28" t="s">
        <v>30</v>
      </c>
      <c r="B7" s="28"/>
      <c r="C7" s="28"/>
      <c r="D7" s="28"/>
      <c r="E7" s="27">
        <f>SUM(E2:E6)</f>
        <v>0</v>
      </c>
      <c r="F7" s="27"/>
      <c r="G7" s="27"/>
      <c r="H7" s="27"/>
      <c r="I7" s="27"/>
    </row>
    <row r="8" spans="1:9" x14ac:dyDescent="0.25">
      <c r="A8" s="29">
        <v>0.5</v>
      </c>
      <c r="E8">
        <f>0.5*E7</f>
        <v>0</v>
      </c>
    </row>
    <row r="11" spans="1:9" x14ac:dyDescent="0.25">
      <c r="A11" s="30" t="s">
        <v>32</v>
      </c>
      <c r="B11" s="30"/>
      <c r="C11" s="30"/>
      <c r="D11" s="30"/>
      <c r="E11" s="30"/>
      <c r="F11" s="30"/>
      <c r="G11" s="30"/>
      <c r="H11" s="30">
        <f>SUM(H2:H10)</f>
        <v>0</v>
      </c>
    </row>
    <row r="12" spans="1:9" x14ac:dyDescent="0.25">
      <c r="A12" s="32">
        <v>0.82</v>
      </c>
      <c r="B12" s="30"/>
      <c r="C12" s="30"/>
      <c r="D12" s="30"/>
      <c r="E12" s="30"/>
      <c r="F12" s="30"/>
      <c r="G12" s="30"/>
      <c r="H12" s="30">
        <f>0.82*H11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2012 Food</vt:lpstr>
      <vt:lpstr>GST only 2012</vt:lpstr>
      <vt:lpstr>Summary Claimed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user</cp:lastModifiedBy>
  <cp:lastPrinted>2012-08-03T16:30:05Z</cp:lastPrinted>
  <dcterms:created xsi:type="dcterms:W3CDTF">2012-04-27T15:00:35Z</dcterms:created>
  <dcterms:modified xsi:type="dcterms:W3CDTF">2022-04-23T18:32:39Z</dcterms:modified>
</cp:coreProperties>
</file>