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M18\Downloads\"/>
    </mc:Choice>
  </mc:AlternateContent>
  <xr:revisionPtr revIDLastSave="0" documentId="13_ncr:1_{EBBC5684-3BA3-4409-900C-5DD7937DC5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6r9GAy+t1rcJRyn9uMAKAmTS7OcT2su8zuTkDKQQH4="/>
    </ext>
  </extLst>
</workbook>
</file>

<file path=xl/calcChain.xml><?xml version="1.0" encoding="utf-8"?>
<calcChain xmlns="http://schemas.openxmlformats.org/spreadsheetml/2006/main">
  <c r="K16" i="1" l="1"/>
  <c r="H16" i="1"/>
  <c r="G16" i="1"/>
  <c r="I16" i="1" s="1"/>
  <c r="K15" i="1"/>
  <c r="H15" i="1"/>
  <c r="I15" i="1" s="1"/>
  <c r="G15" i="1"/>
  <c r="K14" i="1"/>
  <c r="P14" i="1" s="1"/>
  <c r="H14" i="1"/>
  <c r="G14" i="1"/>
  <c r="I14" i="1" s="1"/>
  <c r="K13" i="1"/>
  <c r="H13" i="1"/>
  <c r="I13" i="1" s="1"/>
  <c r="G13" i="1"/>
  <c r="K12" i="1"/>
  <c r="H12" i="1"/>
  <c r="G12" i="1"/>
  <c r="I12" i="1" s="1"/>
  <c r="K11" i="1"/>
  <c r="I11" i="1"/>
  <c r="J11" i="1" s="1"/>
  <c r="H11" i="1"/>
  <c r="G11" i="1"/>
  <c r="K10" i="1"/>
  <c r="P10" i="1" s="1"/>
  <c r="V10" i="1" s="1"/>
  <c r="H10" i="1"/>
  <c r="G10" i="1"/>
  <c r="I10" i="1" s="1"/>
  <c r="J10" i="1" s="1"/>
  <c r="P9" i="1"/>
  <c r="V9" i="1" s="1"/>
  <c r="K9" i="1"/>
  <c r="H9" i="1"/>
  <c r="G9" i="1"/>
  <c r="I9" i="1" s="1"/>
  <c r="J9" i="1" s="1"/>
  <c r="N9" i="1" s="1"/>
  <c r="P8" i="1"/>
  <c r="V8" i="1" s="1"/>
  <c r="K8" i="1"/>
  <c r="J8" i="1"/>
  <c r="I8" i="1"/>
  <c r="H8" i="1"/>
  <c r="G8" i="1"/>
  <c r="K7" i="1"/>
  <c r="H7" i="1"/>
  <c r="G7" i="1"/>
  <c r="I7" i="1" s="1"/>
  <c r="K6" i="1"/>
  <c r="H6" i="1"/>
  <c r="G6" i="1"/>
  <c r="I6" i="1" s="1"/>
  <c r="K5" i="1"/>
  <c r="H5" i="1"/>
  <c r="G5" i="1"/>
  <c r="I5" i="1" s="1"/>
  <c r="K4" i="1"/>
  <c r="H4" i="1"/>
  <c r="G4" i="1"/>
  <c r="I4" i="1" s="1"/>
  <c r="K3" i="1"/>
  <c r="H3" i="1"/>
  <c r="G3" i="1"/>
  <c r="I3" i="1" s="1"/>
  <c r="V14" i="1" l="1"/>
  <c r="J15" i="1"/>
  <c r="J4" i="1"/>
  <c r="J5" i="1"/>
  <c r="J6" i="1"/>
  <c r="J12" i="1"/>
  <c r="J7" i="1"/>
  <c r="J13" i="1"/>
  <c r="J14" i="1"/>
  <c r="J3" i="1"/>
  <c r="P6" i="1"/>
  <c r="M8" i="1"/>
  <c r="N11" i="1"/>
  <c r="M11" i="1"/>
  <c r="N8" i="1"/>
  <c r="N10" i="1"/>
  <c r="M10" i="1"/>
  <c r="P13" i="1"/>
  <c r="P15" i="1"/>
  <c r="P5" i="1"/>
  <c r="P7" i="1"/>
  <c r="P16" i="1"/>
  <c r="M9" i="1"/>
  <c r="P12" i="1"/>
  <c r="J16" i="1"/>
  <c r="P4" i="1"/>
  <c r="P3" i="1"/>
  <c r="P11" i="1"/>
  <c r="Q11" i="1" l="1"/>
  <c r="Y11" i="1" s="1"/>
  <c r="V11" i="1"/>
  <c r="P17" i="1"/>
  <c r="V3" i="1"/>
  <c r="V13" i="1"/>
  <c r="Q13" i="1"/>
  <c r="Y13" i="1"/>
  <c r="N13" i="1"/>
  <c r="M13" i="1"/>
  <c r="N7" i="1"/>
  <c r="M7" i="1"/>
  <c r="V4" i="1"/>
  <c r="Q4" i="1"/>
  <c r="N12" i="1"/>
  <c r="M12" i="1"/>
  <c r="N16" i="1"/>
  <c r="M16" i="1"/>
  <c r="V12" i="1"/>
  <c r="Q12" i="1"/>
  <c r="Y12" i="1" s="1"/>
  <c r="N6" i="1"/>
  <c r="M6" i="1"/>
  <c r="Z11" i="1"/>
  <c r="N5" i="1"/>
  <c r="M5" i="1"/>
  <c r="AA11" i="1"/>
  <c r="V16" i="1"/>
  <c r="N4" i="1"/>
  <c r="Y4" i="1"/>
  <c r="M4" i="1"/>
  <c r="V6" i="1"/>
  <c r="Q6" i="1"/>
  <c r="Y6" i="1" s="1"/>
  <c r="N3" i="1"/>
  <c r="M3" i="1"/>
  <c r="Y15" i="1"/>
  <c r="N15" i="1"/>
  <c r="M15" i="1"/>
  <c r="V7" i="1"/>
  <c r="Q7" i="1"/>
  <c r="Y7" i="1" s="1"/>
  <c r="V5" i="1"/>
  <c r="V15" i="1"/>
  <c r="Q15" i="1"/>
  <c r="N14" i="1"/>
  <c r="M14" i="1"/>
  <c r="Z7" i="1" l="1"/>
  <c r="Z15" i="1"/>
  <c r="Z6" i="1"/>
  <c r="Z13" i="1"/>
  <c r="AA6" i="1"/>
  <c r="Z14" i="1"/>
  <c r="AA14" i="1"/>
  <c r="AA4" i="1"/>
  <c r="Z16" i="1"/>
  <c r="V17" i="1"/>
  <c r="W4" i="1" s="1"/>
  <c r="Q10" i="1"/>
  <c r="Q14" i="1"/>
  <c r="Y14" i="1" s="1"/>
  <c r="Q8" i="1"/>
  <c r="Q9" i="1"/>
  <c r="Q16" i="1"/>
  <c r="Y16" i="1" s="1"/>
  <c r="Q3" i="1"/>
  <c r="Y3" i="1" s="1"/>
  <c r="Z12" i="1"/>
  <c r="Q5" i="1"/>
  <c r="Y5" i="1" s="1"/>
  <c r="AA12" i="1"/>
  <c r="Z5" i="1"/>
  <c r="AA7" i="1"/>
  <c r="Z4" i="1"/>
  <c r="AA5" i="1"/>
  <c r="AA15" i="1"/>
  <c r="AA13" i="1"/>
  <c r="AA9" i="1" l="1"/>
  <c r="Y9" i="1"/>
  <c r="Z9" i="1"/>
  <c r="Z3" i="1"/>
  <c r="Y8" i="1"/>
  <c r="Y17" i="1" s="1"/>
  <c r="AA8" i="1"/>
  <c r="Z8" i="1"/>
  <c r="AA3" i="1"/>
  <c r="Y10" i="1"/>
  <c r="AA10" i="1"/>
  <c r="Z10" i="1"/>
  <c r="AA16" i="1"/>
  <c r="Y18" i="1" l="1"/>
  <c r="U14" i="1"/>
  <c r="U10" i="1"/>
  <c r="U8" i="1"/>
  <c r="U9" i="1"/>
  <c r="U5" i="1"/>
  <c r="U11" i="1"/>
  <c r="U3" i="1"/>
  <c r="U16" i="1"/>
  <c r="U15" i="1"/>
  <c r="U13" i="1"/>
  <c r="U12" i="1"/>
  <c r="U6" i="1"/>
  <c r="U7" i="1"/>
  <c r="U4" i="1"/>
  <c r="Z17" i="1"/>
  <c r="Z18" i="1" s="1"/>
  <c r="AA17" i="1"/>
  <c r="AA18" i="1" s="1"/>
  <c r="U17" i="1" l="1"/>
  <c r="W3" i="1" s="1"/>
  <c r="W5" i="1" s="1"/>
  <c r="R9" i="1" l="1"/>
  <c r="R10" i="1"/>
  <c r="R8" i="1"/>
  <c r="R15" i="1"/>
  <c r="R16" i="1"/>
  <c r="R14" i="1"/>
  <c r="R12" i="1"/>
  <c r="R11" i="1"/>
  <c r="R13" i="1"/>
  <c r="R6" i="1"/>
  <c r="R3" i="1"/>
  <c r="R4" i="1"/>
  <c r="R7" i="1"/>
  <c r="R5" i="1"/>
  <c r="R17" i="1" l="1"/>
  <c r="S5" i="1" s="1"/>
  <c r="S6" i="1"/>
  <c r="S13" i="1"/>
  <c r="S11" i="1"/>
  <c r="S12" i="1"/>
  <c r="S14" i="1"/>
  <c r="S16" i="1"/>
  <c r="S15" i="1"/>
  <c r="S8" i="1"/>
  <c r="S10" i="1"/>
  <c r="S9" i="1"/>
  <c r="AB5" i="1" l="1"/>
  <c r="AD5" i="1"/>
  <c r="AC5" i="1"/>
  <c r="AB9" i="1"/>
  <c r="AD9" i="1"/>
  <c r="AC9" i="1"/>
  <c r="AB10" i="1"/>
  <c r="AC10" i="1"/>
  <c r="AD10" i="1"/>
  <c r="AB8" i="1"/>
  <c r="AC8" i="1"/>
  <c r="AD8" i="1"/>
  <c r="AB15" i="1"/>
  <c r="AC15" i="1"/>
  <c r="AD15" i="1"/>
  <c r="AB16" i="1"/>
  <c r="AC16" i="1"/>
  <c r="AD16" i="1"/>
  <c r="AB14" i="1"/>
  <c r="AC14" i="1"/>
  <c r="AD14" i="1"/>
  <c r="AB12" i="1"/>
  <c r="AC12" i="1"/>
  <c r="AD12" i="1"/>
  <c r="AB11" i="1"/>
  <c r="AD11" i="1"/>
  <c r="AC11" i="1"/>
  <c r="AB13" i="1"/>
  <c r="AC13" i="1"/>
  <c r="AD13" i="1"/>
  <c r="AB6" i="1"/>
  <c r="AC6" i="1"/>
  <c r="AD6" i="1"/>
  <c r="S3" i="1"/>
  <c r="S4" i="1"/>
  <c r="S7" i="1"/>
  <c r="AB7" i="1" l="1"/>
  <c r="AC7" i="1"/>
  <c r="AD7" i="1"/>
  <c r="AB4" i="1"/>
  <c r="AD4" i="1"/>
  <c r="AC4" i="1"/>
  <c r="AB3" i="1"/>
  <c r="AB18" i="1" s="1"/>
  <c r="AD3" i="1"/>
  <c r="AD18" i="1" s="1"/>
  <c r="AC3" i="1"/>
  <c r="AC18" i="1" s="1"/>
</calcChain>
</file>

<file path=xl/sharedStrings.xml><?xml version="1.0" encoding="utf-8"?>
<sst xmlns="http://schemas.openxmlformats.org/spreadsheetml/2006/main" count="50" uniqueCount="43">
  <si>
    <t>SGLT2</t>
  </si>
  <si>
    <t>GLP1</t>
  </si>
  <si>
    <t>95% CI</t>
  </si>
  <si>
    <t>fixed</t>
  </si>
  <si>
    <t>random</t>
  </si>
  <si>
    <t>Q</t>
  </si>
  <si>
    <t>DerSimonian-Laird</t>
  </si>
  <si>
    <t>Site</t>
  </si>
  <si>
    <t>A</t>
  </si>
  <si>
    <t>Ta</t>
  </si>
  <si>
    <t>B</t>
  </si>
  <si>
    <t>Tb</t>
  </si>
  <si>
    <t>rateA</t>
  </si>
  <si>
    <t>rateB</t>
  </si>
  <si>
    <t>RR</t>
  </si>
  <si>
    <t>ln(RR)</t>
  </si>
  <si>
    <t>Var(lnRR)</t>
  </si>
  <si>
    <t>lo_lnRR</t>
  </si>
  <si>
    <t>hi_lnRR</t>
  </si>
  <si>
    <t>weight w1</t>
  </si>
  <si>
    <t>weight%</t>
  </si>
  <si>
    <t>weight w2</t>
  </si>
  <si>
    <t>w1*(lnRR-weighted lnRR)^2</t>
  </si>
  <si>
    <t>w1^2</t>
  </si>
  <si>
    <t>tau^2</t>
  </si>
  <si>
    <t>w1*lnRR</t>
  </si>
  <si>
    <t>w2*RR</t>
  </si>
  <si>
    <t>weighted lnRR</t>
  </si>
  <si>
    <t>weighted RR</t>
  </si>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</sst>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  <font>
      <sz val="11"/>
      <color rgb="FF00B0F0"/>
      <name val="Aptos Narrow"/>
    </font>
    <font>
      <b/>
      <sz val="11"/>
      <color rgb="FFFF0000"/>
      <name val="Aptos Narrow"/>
    </font>
    <font>
      <sz val="11"/>
      <color rgb="FFFF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6C6AC"/>
        <bgColor rgb="FFF6C6AC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2" xfId="0" applyFont="1" applyBorder="1"/>
    <xf numFmtId="0" fontId="1" fillId="2" borderId="3" xfId="0" applyFont="1" applyFill="1" applyBorder="1"/>
    <xf numFmtId="0" fontId="2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2" fontId="3" fillId="0" borderId="0" xfId="0" applyNumberFormat="1" applyFont="1"/>
    <xf numFmtId="164" fontId="1" fillId="0" borderId="0" xfId="0" applyNumberFormat="1" applyFont="1"/>
    <xf numFmtId="164" fontId="3" fillId="2" borderId="1" xfId="0" applyNumberFormat="1" applyFont="1" applyFill="1" applyBorder="1"/>
    <xf numFmtId="164" fontId="3" fillId="0" borderId="0" xfId="0" applyNumberFormat="1" applyFont="1"/>
    <xf numFmtId="0" fontId="3" fillId="4" borderId="1" xfId="0" applyFont="1" applyFill="1" applyBorder="1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2" fontId="5" fillId="0" borderId="0" xfId="0" applyNumberFormat="1" applyFont="1"/>
    <xf numFmtId="2" fontId="6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workbookViewId="0">
      <pane xSplit="1" topLeftCell="B1" activePane="topRight" state="frozen"/>
      <selection pane="topRight" activeCell="A16" sqref="A16"/>
    </sheetView>
  </sheetViews>
  <sheetFormatPr defaultColWidth="12.6640625" defaultRowHeight="15" customHeight="1" x14ac:dyDescent="0.3"/>
  <cols>
    <col min="1" max="1" width="19.88671875" customWidth="1"/>
    <col min="2" max="5" width="8.6640625" customWidth="1"/>
    <col min="6" max="6" width="1.77734375" customWidth="1"/>
    <col min="7" max="11" width="8.6640625" customWidth="1"/>
    <col min="12" max="12" width="1.77734375" customWidth="1"/>
    <col min="13" max="14" width="8.6640625" customWidth="1"/>
    <col min="15" max="15" width="1.77734375" customWidth="1"/>
    <col min="16" max="17" width="8.6640625" customWidth="1"/>
    <col min="18" max="18" width="8.88671875" customWidth="1"/>
    <col min="19" max="19" width="8.6640625" customWidth="1"/>
    <col min="20" max="20" width="1.77734375" customWidth="1"/>
    <col min="21" max="21" width="23.21875" customWidth="1"/>
    <col min="22" max="22" width="12.6640625" customWidth="1"/>
    <col min="23" max="23" width="8.6640625" customWidth="1"/>
    <col min="24" max="24" width="12.21875" customWidth="1"/>
    <col min="25" max="30" width="8.6640625" customWidth="1"/>
  </cols>
  <sheetData>
    <row r="1" spans="1:30" ht="14.4" x14ac:dyDescent="0.3">
      <c r="A1" s="1"/>
      <c r="B1" s="1"/>
      <c r="C1" s="1" t="s">
        <v>0</v>
      </c>
      <c r="D1" s="1"/>
      <c r="E1" s="1" t="s">
        <v>1</v>
      </c>
      <c r="F1" s="2"/>
      <c r="G1" s="1" t="s">
        <v>0</v>
      </c>
      <c r="H1" s="1" t="s">
        <v>1</v>
      </c>
      <c r="I1" s="1"/>
      <c r="J1" s="1"/>
      <c r="K1" s="1"/>
      <c r="L1" s="2"/>
      <c r="M1" s="1" t="s">
        <v>2</v>
      </c>
      <c r="N1" s="1"/>
      <c r="O1" s="2"/>
      <c r="P1" s="1" t="s">
        <v>3</v>
      </c>
      <c r="Q1" s="1"/>
      <c r="R1" s="1" t="s">
        <v>4</v>
      </c>
      <c r="S1" s="1"/>
      <c r="T1" s="2"/>
      <c r="U1" s="1" t="s">
        <v>5</v>
      </c>
      <c r="V1" s="1"/>
      <c r="W1" s="1" t="s">
        <v>6</v>
      </c>
      <c r="X1" s="1"/>
      <c r="Y1" s="1" t="s">
        <v>3</v>
      </c>
      <c r="Z1" s="1"/>
      <c r="AA1" s="1"/>
      <c r="AB1" s="1" t="s">
        <v>4</v>
      </c>
      <c r="AC1" s="1"/>
      <c r="AD1" s="1"/>
    </row>
    <row r="2" spans="1:30" ht="14.4" x14ac:dyDescent="0.3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/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4"/>
      <c r="M2" s="3" t="s">
        <v>17</v>
      </c>
      <c r="N2" s="3" t="s">
        <v>18</v>
      </c>
      <c r="O2" s="4"/>
      <c r="P2" s="3" t="s">
        <v>19</v>
      </c>
      <c r="Q2" s="3" t="s">
        <v>20</v>
      </c>
      <c r="R2" s="3" t="s">
        <v>21</v>
      </c>
      <c r="S2" s="3" t="s">
        <v>20</v>
      </c>
      <c r="T2" s="4"/>
      <c r="U2" s="3" t="s">
        <v>22</v>
      </c>
      <c r="V2" s="3" t="s">
        <v>23</v>
      </c>
      <c r="W2" s="3" t="s">
        <v>24</v>
      </c>
      <c r="X2" s="3"/>
      <c r="Y2" s="3" t="s">
        <v>25</v>
      </c>
      <c r="Z2" s="3" t="s">
        <v>2</v>
      </c>
      <c r="AA2" s="3"/>
      <c r="AB2" s="3" t="s">
        <v>26</v>
      </c>
      <c r="AC2" s="3" t="s">
        <v>2</v>
      </c>
      <c r="AD2" s="3"/>
    </row>
    <row r="3" spans="1:30" ht="14.4" x14ac:dyDescent="0.3">
      <c r="A3" s="18" t="s">
        <v>29</v>
      </c>
      <c r="B3" s="6">
        <v>3083</v>
      </c>
      <c r="C3" s="5">
        <v>50710</v>
      </c>
      <c r="D3" s="5">
        <v>4400</v>
      </c>
      <c r="E3" s="5">
        <v>68375</v>
      </c>
      <c r="F3" s="7"/>
      <c r="G3" s="5">
        <f t="shared" ref="G3:G16" si="0">B3/C3</f>
        <v>6.0796687043975547E-2</v>
      </c>
      <c r="H3" s="5">
        <f t="shared" ref="H3:H16" si="1">D3/E3</f>
        <v>6.4351005484460697E-2</v>
      </c>
      <c r="I3" s="8">
        <f t="shared" ref="I3:I16" si="2">G3/H3</f>
        <v>0.9447666992345064</v>
      </c>
      <c r="J3" s="5">
        <f t="shared" ref="J3:J16" si="3">LN(I3)</f>
        <v>-5.6817261084984562E-2</v>
      </c>
      <c r="K3" s="5">
        <f t="shared" ref="K3:K16" si="4">1/B3+1/D3</f>
        <v>5.5163211747707368E-4</v>
      </c>
      <c r="L3" s="7"/>
      <c r="M3" s="5">
        <f t="shared" ref="M3:M16" si="5">J3-_xlfn.NORM.INV(0.975,0,1)*SQRT(K3)</f>
        <v>-0.10285064096807028</v>
      </c>
      <c r="N3" s="5">
        <f t="shared" ref="N3:N16" si="6">J3+_xlfn.NORM.INV(0.975,0,1)*SQRT(K3)</f>
        <v>-1.0783881201898833E-2</v>
      </c>
      <c r="O3" s="7"/>
      <c r="P3" s="5">
        <f t="shared" ref="P3:P16" si="7">1/K3</f>
        <v>1812.8023519978619</v>
      </c>
      <c r="Q3" s="9">
        <f t="shared" ref="Q3:Q16" si="8">P3/$P$17</f>
        <v>0.20047076420181612</v>
      </c>
      <c r="R3" s="5">
        <f t="shared" ref="R3:R16" si="9">1/(K3+$W$5)</f>
        <v>71.500097619307269</v>
      </c>
      <c r="S3" s="9">
        <f t="shared" ref="S3:S16" si="10">R3/$R$17</f>
        <v>9.1411398976357042E-2</v>
      </c>
      <c r="T3" s="10"/>
      <c r="U3" s="11">
        <f t="shared" ref="U3:U16" si="11">P3*(J3-$Y$17)^2</f>
        <v>7.8715686228756194</v>
      </c>
      <c r="V3" s="11">
        <f t="shared" ref="V3:V16" si="12">P3^2</f>
        <v>3286252.3674089801</v>
      </c>
      <c r="W3" s="11">
        <f>$U$17-(COUNT(B3:B16)-1)</f>
        <v>102.81532523639191</v>
      </c>
      <c r="Y3" s="5">
        <f t="shared" ref="Y3:Y16" si="13">J3*Q3</f>
        <v>-1.1390199749560964E-2</v>
      </c>
      <c r="Z3" s="5">
        <f t="shared" ref="Z3:Z16" si="14">M3*Q3</f>
        <v>-2.0618546593515665E-2</v>
      </c>
      <c r="AA3" s="5">
        <f t="shared" ref="AA3:AA16" si="15">N3*Q3</f>
        <v>-2.1618529056062585E-3</v>
      </c>
      <c r="AB3" s="5">
        <f t="shared" ref="AB3:AB16" si="16">I3*S3</f>
        <v>8.6362445683301384E-2</v>
      </c>
      <c r="AC3" s="5">
        <f t="shared" ref="AC3:AC16" si="17">EXP(M3)*S3</f>
        <v>8.2477006466186928E-2</v>
      </c>
      <c r="AD3" s="5">
        <f t="shared" ref="AD3:AD16" si="18">EXP(N3)*S3</f>
        <v>9.0430925465983414E-2</v>
      </c>
    </row>
    <row r="4" spans="1:30" ht="14.4" x14ac:dyDescent="0.3">
      <c r="A4" s="18" t="s">
        <v>30</v>
      </c>
      <c r="B4" s="5">
        <v>4330</v>
      </c>
      <c r="C4" s="5">
        <v>32235</v>
      </c>
      <c r="D4" s="5">
        <v>5355</v>
      </c>
      <c r="E4" s="5">
        <v>41125</v>
      </c>
      <c r="F4" s="7"/>
      <c r="G4" s="5">
        <f t="shared" si="0"/>
        <v>0.13432604312083141</v>
      </c>
      <c r="H4" s="5">
        <f t="shared" si="1"/>
        <v>0.1302127659574468</v>
      </c>
      <c r="I4" s="8">
        <f t="shared" si="2"/>
        <v>1.0315888932482151</v>
      </c>
      <c r="J4" s="5">
        <f t="shared" si="3"/>
        <v>3.110022843763904E-2</v>
      </c>
      <c r="K4" s="5">
        <f t="shared" si="4"/>
        <v>4.176882454290415E-4</v>
      </c>
      <c r="L4" s="7"/>
      <c r="M4" s="5">
        <f t="shared" si="5"/>
        <v>-8.9563839341485103E-3</v>
      </c>
      <c r="N4" s="5">
        <f t="shared" si="6"/>
        <v>7.1156840809426594E-2</v>
      </c>
      <c r="O4" s="7"/>
      <c r="P4" s="5">
        <f t="shared" si="7"/>
        <v>2394.1300980898295</v>
      </c>
      <c r="Q4" s="9">
        <f t="shared" si="8"/>
        <v>0.26475753952640679</v>
      </c>
      <c r="R4" s="5">
        <f t="shared" si="9"/>
        <v>72.191475373686927</v>
      </c>
      <c r="S4" s="9">
        <f t="shared" si="10"/>
        <v>9.2295311164637905E-2</v>
      </c>
      <c r="T4" s="10"/>
      <c r="U4" s="11">
        <f t="shared" si="11"/>
        <v>1.1610820224665237</v>
      </c>
      <c r="V4" s="11">
        <f t="shared" si="12"/>
        <v>5731858.926579617</v>
      </c>
      <c r="W4" s="5">
        <f>$P$17-$V$17/$P$17</f>
        <v>7653.1598089681065</v>
      </c>
      <c r="Y4" s="5">
        <f t="shared" si="13"/>
        <v>8.2340199598584986E-3</v>
      </c>
      <c r="Z4" s="5">
        <f t="shared" si="14"/>
        <v>-2.3712701734589989E-3</v>
      </c>
      <c r="AA4" s="5">
        <f t="shared" si="15"/>
        <v>1.8839310093175996E-2</v>
      </c>
      <c r="AB4" s="5">
        <f t="shared" si="16"/>
        <v>9.5210817896328445E-2</v>
      </c>
      <c r="AC4" s="5">
        <f t="shared" si="17"/>
        <v>9.1472369713459442E-2</v>
      </c>
      <c r="AD4" s="5">
        <f t="shared" si="18"/>
        <v>9.9102055329763239E-2</v>
      </c>
    </row>
    <row r="5" spans="1:30" ht="14.4" x14ac:dyDescent="0.3">
      <c r="A5" s="18" t="s">
        <v>31</v>
      </c>
      <c r="B5" s="5">
        <v>2005</v>
      </c>
      <c r="C5" s="5">
        <v>29900</v>
      </c>
      <c r="D5" s="5">
        <v>3590</v>
      </c>
      <c r="E5" s="5">
        <v>48205</v>
      </c>
      <c r="F5" s="7"/>
      <c r="G5" s="5">
        <f t="shared" si="0"/>
        <v>6.7056856187290972E-2</v>
      </c>
      <c r="H5" s="5">
        <f t="shared" si="1"/>
        <v>7.4473602323410437E-2</v>
      </c>
      <c r="I5" s="8">
        <f t="shared" si="2"/>
        <v>0.90041107312210622</v>
      </c>
      <c r="J5" s="5">
        <f t="shared" si="3"/>
        <v>-0.10490387202195199</v>
      </c>
      <c r="K5" s="5">
        <f t="shared" si="4"/>
        <v>7.7730464924040876E-4</v>
      </c>
      <c r="L5" s="7"/>
      <c r="M5" s="5">
        <f t="shared" si="5"/>
        <v>-0.15954802817053865</v>
      </c>
      <c r="N5" s="5">
        <f t="shared" si="6"/>
        <v>-5.0259715873365349E-2</v>
      </c>
      <c r="O5" s="7"/>
      <c r="P5" s="5">
        <f t="shared" si="7"/>
        <v>1286.4968722073279</v>
      </c>
      <c r="Q5" s="9">
        <f t="shared" si="8"/>
        <v>0.14226868738912216</v>
      </c>
      <c r="R5" s="5">
        <f t="shared" si="9"/>
        <v>70.364720075544682</v>
      </c>
      <c r="S5" s="9">
        <f t="shared" si="10"/>
        <v>8.9959842221927488E-2</v>
      </c>
      <c r="T5" s="10"/>
      <c r="U5" s="11">
        <f t="shared" si="11"/>
        <v>16.714051270015478</v>
      </c>
      <c r="V5" s="11">
        <f t="shared" si="12"/>
        <v>1655074.2021992377</v>
      </c>
      <c r="W5" s="6">
        <f>W3/W4</f>
        <v>1.3434362773388204E-2</v>
      </c>
      <c r="Y5" s="5">
        <f t="shared" si="13"/>
        <v>-1.4924536174599566E-2</v>
      </c>
      <c r="Z5" s="5">
        <f t="shared" si="14"/>
        <v>-2.2698688543345218E-2</v>
      </c>
      <c r="AA5" s="5">
        <f t="shared" si="15"/>
        <v>-7.1503838058539155E-3</v>
      </c>
      <c r="AB5" s="5">
        <f t="shared" si="16"/>
        <v>8.1000838072941089E-2</v>
      </c>
      <c r="AC5" s="5">
        <f t="shared" si="17"/>
        <v>7.6693376219127946E-2</v>
      </c>
      <c r="AD5" s="5">
        <f t="shared" si="18"/>
        <v>8.5550227307406287E-2</v>
      </c>
    </row>
    <row r="6" spans="1:30" ht="14.4" x14ac:dyDescent="0.3">
      <c r="A6" s="18" t="s">
        <v>32</v>
      </c>
      <c r="B6" s="5">
        <v>1545</v>
      </c>
      <c r="C6" s="5">
        <v>23845</v>
      </c>
      <c r="D6" s="5">
        <v>2055</v>
      </c>
      <c r="E6" s="5">
        <v>36355</v>
      </c>
      <c r="F6" s="7"/>
      <c r="G6" s="5">
        <f t="shared" si="0"/>
        <v>6.4793457747955543E-2</v>
      </c>
      <c r="H6" s="5">
        <f t="shared" si="1"/>
        <v>5.6525924907165452E-2</v>
      </c>
      <c r="I6" s="8">
        <f t="shared" si="2"/>
        <v>1.1462609033707658</v>
      </c>
      <c r="J6" s="5">
        <f t="shared" si="3"/>
        <v>0.13650525675334327</v>
      </c>
      <c r="K6" s="5">
        <f t="shared" si="4"/>
        <v>1.1338671958046915E-3</v>
      </c>
      <c r="L6" s="7"/>
      <c r="M6" s="5">
        <f t="shared" si="5"/>
        <v>7.0507498148829714E-2</v>
      </c>
      <c r="N6" s="5">
        <f t="shared" si="6"/>
        <v>0.20250301535785681</v>
      </c>
      <c r="O6" s="7"/>
      <c r="P6" s="5">
        <f t="shared" si="7"/>
        <v>881.93749999999989</v>
      </c>
      <c r="Q6" s="9">
        <f t="shared" si="8"/>
        <v>9.7530039283316036E-2</v>
      </c>
      <c r="R6" s="5">
        <f t="shared" si="9"/>
        <v>68.642518831366417</v>
      </c>
      <c r="S6" s="9">
        <f t="shared" si="10"/>
        <v>8.7758043479115047E-2</v>
      </c>
      <c r="T6" s="10"/>
      <c r="U6" s="11">
        <f t="shared" si="11"/>
        <v>14.320599614583566</v>
      </c>
      <c r="V6" s="11">
        <f t="shared" si="12"/>
        <v>777813.75390624977</v>
      </c>
      <c r="Y6" s="5">
        <f t="shared" si="13"/>
        <v>1.3313363053532711E-2</v>
      </c>
      <c r="Z6" s="5">
        <f t="shared" si="14"/>
        <v>6.8765990642236947E-3</v>
      </c>
      <c r="AA6" s="5">
        <f t="shared" si="15"/>
        <v>1.9750127042841726E-2</v>
      </c>
      <c r="AB6" s="5">
        <f t="shared" si="16"/>
        <v>0.10059361419642136</v>
      </c>
      <c r="AC6" s="5">
        <f t="shared" si="17"/>
        <v>9.416899806964428E-2</v>
      </c>
      <c r="AD6" s="5">
        <f t="shared" si="18"/>
        <v>0.10745654540801985</v>
      </c>
    </row>
    <row r="7" spans="1:30" ht="14.4" x14ac:dyDescent="0.3">
      <c r="A7" s="18" t="s">
        <v>33</v>
      </c>
      <c r="B7" s="5">
        <v>905</v>
      </c>
      <c r="C7" s="5">
        <v>17110</v>
      </c>
      <c r="D7" s="5">
        <v>935</v>
      </c>
      <c r="E7" s="5">
        <v>21580</v>
      </c>
      <c r="F7" s="7"/>
      <c r="G7" s="5">
        <f t="shared" si="0"/>
        <v>5.2893045002922266E-2</v>
      </c>
      <c r="H7" s="5">
        <f t="shared" si="1"/>
        <v>4.3327154772937908E-2</v>
      </c>
      <c r="I7" s="8">
        <f t="shared" si="2"/>
        <v>1.2207827926877672</v>
      </c>
      <c r="J7" s="5">
        <f t="shared" si="3"/>
        <v>0.19949228633712546</v>
      </c>
      <c r="K7" s="5">
        <f t="shared" si="4"/>
        <v>2.1744910922681477E-3</v>
      </c>
      <c r="L7" s="7"/>
      <c r="M7" s="5">
        <f t="shared" si="5"/>
        <v>0.10809634557981242</v>
      </c>
      <c r="N7" s="5">
        <f t="shared" si="6"/>
        <v>0.29088822709443851</v>
      </c>
      <c r="O7" s="7"/>
      <c r="P7" s="5">
        <f t="shared" si="7"/>
        <v>459.87771739130437</v>
      </c>
      <c r="Q7" s="9">
        <f t="shared" si="8"/>
        <v>5.0856088830212608E-2</v>
      </c>
      <c r="R7" s="5">
        <f t="shared" si="9"/>
        <v>64.06620297729016</v>
      </c>
      <c r="S7" s="9">
        <f t="shared" si="10"/>
        <v>8.1907318119184461E-2</v>
      </c>
      <c r="T7" s="10"/>
      <c r="U7" s="11">
        <f t="shared" si="11"/>
        <v>16.674029793512442</v>
      </c>
      <c r="V7" s="11">
        <f t="shared" si="12"/>
        <v>211487.51495303641</v>
      </c>
      <c r="W7" s="12">
        <v>3.9E-2</v>
      </c>
      <c r="Y7" s="5">
        <f t="shared" si="13"/>
        <v>1.0145397434903062E-2</v>
      </c>
      <c r="Z7" s="5">
        <f t="shared" si="14"/>
        <v>5.4973573530283006E-3</v>
      </c>
      <c r="AA7" s="5">
        <f t="shared" si="15"/>
        <v>1.4793437516777823E-2</v>
      </c>
      <c r="AB7" s="5">
        <f t="shared" si="16"/>
        <v>9.9991044555103367E-2</v>
      </c>
      <c r="AC7" s="5">
        <f t="shared" si="17"/>
        <v>9.1257454910201402E-2</v>
      </c>
      <c r="AD7" s="5">
        <f t="shared" si="18"/>
        <v>0.10956046277051054</v>
      </c>
    </row>
    <row r="8" spans="1:30" ht="14.4" x14ac:dyDescent="0.3">
      <c r="A8" s="18" t="s">
        <v>34</v>
      </c>
      <c r="B8" s="5">
        <v>1015</v>
      </c>
      <c r="C8" s="5">
        <v>15315</v>
      </c>
      <c r="D8" s="5">
        <v>1560</v>
      </c>
      <c r="E8" s="5">
        <v>21645</v>
      </c>
      <c r="F8" s="7"/>
      <c r="G8" s="5">
        <f t="shared" si="0"/>
        <v>6.6274893894874301E-2</v>
      </c>
      <c r="H8" s="5">
        <f t="shared" si="1"/>
        <v>7.2072072072072071E-2</v>
      </c>
      <c r="I8" s="8">
        <f t="shared" si="2"/>
        <v>0.91956415279138093</v>
      </c>
      <c r="J8" s="5">
        <f t="shared" si="3"/>
        <v>-8.3855468158489779E-2</v>
      </c>
      <c r="K8" s="5">
        <f t="shared" si="4"/>
        <v>1.6262473159024881E-3</v>
      </c>
      <c r="L8" s="7"/>
      <c r="M8" s="5">
        <f t="shared" si="5"/>
        <v>-0.16289445914587369</v>
      </c>
      <c r="N8" s="5">
        <f t="shared" si="6"/>
        <v>-4.8164771711058652E-3</v>
      </c>
      <c r="O8" s="7"/>
      <c r="P8" s="5">
        <f t="shared" si="7"/>
        <v>614.91262135922341</v>
      </c>
      <c r="Q8" s="9">
        <f t="shared" si="8"/>
        <v>6.8000796107402062E-2</v>
      </c>
      <c r="R8" s="5">
        <f t="shared" si="9"/>
        <v>66.39837258060885</v>
      </c>
      <c r="S8" s="9">
        <f t="shared" si="10"/>
        <v>8.4888948818831647E-2</v>
      </c>
      <c r="T8" s="10"/>
      <c r="U8" s="11">
        <f t="shared" si="11"/>
        <v>5.3107938510480297</v>
      </c>
      <c r="V8" s="11">
        <f t="shared" si="12"/>
        <v>378117.53190687165</v>
      </c>
      <c r="Y8" s="5">
        <f t="shared" si="13"/>
        <v>-5.7022385927362092E-3</v>
      </c>
      <c r="Z8" s="5">
        <f t="shared" si="14"/>
        <v>-1.1076952903404092E-2</v>
      </c>
      <c r="AA8" s="5">
        <f t="shared" si="15"/>
        <v>-3.2752428206832659E-4</v>
      </c>
      <c r="AB8" s="5">
        <f t="shared" si="16"/>
        <v>7.8060834301939816E-2</v>
      </c>
      <c r="AC8" s="5">
        <f t="shared" si="17"/>
        <v>7.2128515013636901E-2</v>
      </c>
      <c r="AD8" s="5">
        <f t="shared" si="18"/>
        <v>8.4481066201943081E-2</v>
      </c>
    </row>
    <row r="9" spans="1:30" ht="14.4" x14ac:dyDescent="0.3">
      <c r="A9" s="18" t="s">
        <v>35</v>
      </c>
      <c r="B9" s="5">
        <v>850</v>
      </c>
      <c r="C9" s="5">
        <v>13625</v>
      </c>
      <c r="D9" s="5">
        <v>1205</v>
      </c>
      <c r="E9" s="5">
        <v>19885</v>
      </c>
      <c r="F9" s="7"/>
      <c r="G9" s="5">
        <f t="shared" si="0"/>
        <v>6.2385321100917435E-2</v>
      </c>
      <c r="H9" s="5">
        <f t="shared" si="1"/>
        <v>6.0598441035956754E-2</v>
      </c>
      <c r="I9" s="8">
        <f t="shared" si="2"/>
        <v>1.029487228291903</v>
      </c>
      <c r="J9" s="5">
        <f t="shared" si="3"/>
        <v>2.906084166995292E-2</v>
      </c>
      <c r="K9" s="5">
        <f t="shared" si="4"/>
        <v>2.0063461069074933E-3</v>
      </c>
      <c r="L9" s="7"/>
      <c r="M9" s="5">
        <f t="shared" si="5"/>
        <v>-5.8730364892806572E-2</v>
      </c>
      <c r="N9" s="5">
        <f t="shared" si="6"/>
        <v>0.1168520482327124</v>
      </c>
      <c r="O9" s="7"/>
      <c r="P9" s="5">
        <f t="shared" si="7"/>
        <v>498.41849148418493</v>
      </c>
      <c r="Q9" s="9">
        <f t="shared" si="8"/>
        <v>5.5118163196353119E-2</v>
      </c>
      <c r="R9" s="5">
        <f t="shared" si="9"/>
        <v>64.763865943753842</v>
      </c>
      <c r="S9" s="9">
        <f t="shared" si="10"/>
        <v>8.2799265821382001E-2</v>
      </c>
      <c r="T9" s="10"/>
      <c r="U9" s="11">
        <f t="shared" si="11"/>
        <v>0.19902173888394048</v>
      </c>
      <c r="V9" s="11">
        <f t="shared" si="12"/>
        <v>248420.99265337051</v>
      </c>
      <c r="Y9" s="5">
        <f t="shared" si="13"/>
        <v>1.6017802137878441E-3</v>
      </c>
      <c r="Z9" s="5">
        <f t="shared" si="14"/>
        <v>-3.2371098367430804E-3</v>
      </c>
      <c r="AA9" s="5">
        <f t="shared" si="15"/>
        <v>6.4406702643187682E-3</v>
      </c>
      <c r="AB9" s="5">
        <f t="shared" si="16"/>
        <v>8.5240786675059049E-2</v>
      </c>
      <c r="AC9" s="5">
        <f t="shared" si="17"/>
        <v>7.8076477692541252E-2</v>
      </c>
      <c r="AD9" s="5">
        <f t="shared" si="18"/>
        <v>9.3062493694910292E-2</v>
      </c>
    </row>
    <row r="10" spans="1:30" ht="14.4" x14ac:dyDescent="0.3">
      <c r="A10" s="18" t="s">
        <v>36</v>
      </c>
      <c r="B10" s="5">
        <v>650</v>
      </c>
      <c r="C10" s="5">
        <v>11905</v>
      </c>
      <c r="D10" s="5">
        <v>950</v>
      </c>
      <c r="E10" s="5">
        <v>16055</v>
      </c>
      <c r="F10" s="7"/>
      <c r="G10" s="5">
        <f t="shared" si="0"/>
        <v>5.4598908021839566E-2</v>
      </c>
      <c r="H10" s="5">
        <f t="shared" si="1"/>
        <v>5.9171597633136092E-2</v>
      </c>
      <c r="I10" s="8">
        <f t="shared" si="2"/>
        <v>0.9227215455690887</v>
      </c>
      <c r="J10" s="5">
        <f t="shared" si="3"/>
        <v>-8.0427774102252492E-2</v>
      </c>
      <c r="K10" s="5">
        <f t="shared" si="4"/>
        <v>2.5910931174089069E-3</v>
      </c>
      <c r="L10" s="7"/>
      <c r="M10" s="5">
        <f t="shared" si="5"/>
        <v>-0.18019539164978282</v>
      </c>
      <c r="N10" s="5">
        <f t="shared" si="6"/>
        <v>1.9339843445277824E-2</v>
      </c>
      <c r="O10" s="7"/>
      <c r="P10" s="5">
        <f t="shared" si="7"/>
        <v>385.9375</v>
      </c>
      <c r="Q10" s="9">
        <f t="shared" si="8"/>
        <v>4.2679327657464149E-2</v>
      </c>
      <c r="R10" s="5">
        <f t="shared" si="9"/>
        <v>62.400720878977737</v>
      </c>
      <c r="S10" s="9">
        <f t="shared" si="10"/>
        <v>7.9778033633624457E-2</v>
      </c>
      <c r="T10" s="10"/>
      <c r="U10" s="11">
        <f t="shared" si="11"/>
        <v>3.0918676770225746</v>
      </c>
      <c r="V10" s="11">
        <f t="shared" si="12"/>
        <v>148947.75390625</v>
      </c>
      <c r="Y10" s="5">
        <f t="shared" si="13"/>
        <v>-3.4326033236705437E-3</v>
      </c>
      <c r="Z10" s="5">
        <f t="shared" si="14"/>
        <v>-7.6906181625861604E-3</v>
      </c>
      <c r="AA10" s="5">
        <f t="shared" si="15"/>
        <v>8.2541151524507259E-4</v>
      </c>
      <c r="AB10" s="5">
        <f t="shared" si="16"/>
        <v>7.3612910496880693E-2</v>
      </c>
      <c r="AC10" s="5">
        <f t="shared" si="17"/>
        <v>6.6623196131077617E-2</v>
      </c>
      <c r="AD10" s="5">
        <f t="shared" si="18"/>
        <v>8.1335944633464399E-2</v>
      </c>
    </row>
    <row r="11" spans="1:30" ht="14.4" x14ac:dyDescent="0.3">
      <c r="A11" s="18" t="s">
        <v>37</v>
      </c>
      <c r="B11" s="5">
        <v>605</v>
      </c>
      <c r="C11" s="5">
        <v>8640</v>
      </c>
      <c r="D11" s="5">
        <v>490</v>
      </c>
      <c r="E11" s="5">
        <v>8760</v>
      </c>
      <c r="F11" s="7"/>
      <c r="G11" s="5">
        <f t="shared" si="0"/>
        <v>7.0023148148148154E-2</v>
      </c>
      <c r="H11" s="5">
        <f t="shared" si="1"/>
        <v>5.5936073059360727E-2</v>
      </c>
      <c r="I11" s="8">
        <f t="shared" si="2"/>
        <v>1.2518424036281182</v>
      </c>
      <c r="J11" s="5">
        <f t="shared" si="3"/>
        <v>0.22461638905850517</v>
      </c>
      <c r="K11" s="5">
        <f t="shared" si="4"/>
        <v>3.6937088885140835E-3</v>
      </c>
      <c r="L11" s="7"/>
      <c r="M11" s="5">
        <f t="shared" si="5"/>
        <v>0.10549783218822273</v>
      </c>
      <c r="N11" s="5">
        <f t="shared" si="6"/>
        <v>0.34373494592878762</v>
      </c>
      <c r="O11" s="7"/>
      <c r="P11" s="5">
        <f t="shared" si="7"/>
        <v>270.73059360730593</v>
      </c>
      <c r="Q11" s="9">
        <f t="shared" si="8"/>
        <v>2.9939043786794437E-2</v>
      </c>
      <c r="R11" s="5">
        <f t="shared" si="9"/>
        <v>58.383688469980243</v>
      </c>
      <c r="S11" s="9">
        <f t="shared" si="10"/>
        <v>7.4642340614085548E-2</v>
      </c>
      <c r="T11" s="10"/>
      <c r="U11" s="11">
        <f t="shared" si="11"/>
        <v>12.577254457467657</v>
      </c>
      <c r="V11" s="11">
        <f t="shared" si="12"/>
        <v>73295.054314964247</v>
      </c>
      <c r="Y11" s="5">
        <f t="shared" si="13"/>
        <v>6.7247999072542414E-3</v>
      </c>
      <c r="Z11" s="5">
        <f t="shared" si="14"/>
        <v>3.158504217295092E-3</v>
      </c>
      <c r="AA11" s="5">
        <f t="shared" si="15"/>
        <v>1.029109559721339E-2</v>
      </c>
      <c r="AB11" s="5">
        <f t="shared" si="16"/>
        <v>9.3440447086765563E-2</v>
      </c>
      <c r="AC11" s="5">
        <f t="shared" si="17"/>
        <v>8.294732327230353E-2</v>
      </c>
      <c r="AD11" s="5">
        <f t="shared" si="18"/>
        <v>0.10526098742344819</v>
      </c>
    </row>
    <row r="12" spans="1:30" ht="14.4" x14ac:dyDescent="0.3">
      <c r="A12" s="18" t="s">
        <v>38</v>
      </c>
      <c r="B12" s="5">
        <v>370</v>
      </c>
      <c r="C12" s="5">
        <v>5310</v>
      </c>
      <c r="D12" s="5">
        <v>400</v>
      </c>
      <c r="E12" s="5">
        <v>6555</v>
      </c>
      <c r="F12" s="7"/>
      <c r="G12" s="5">
        <f t="shared" si="0"/>
        <v>6.9679849340866296E-2</v>
      </c>
      <c r="H12" s="5">
        <f t="shared" si="1"/>
        <v>6.1022120518688022E-2</v>
      </c>
      <c r="I12" s="8">
        <f t="shared" si="2"/>
        <v>1.1418785310734465</v>
      </c>
      <c r="J12" s="5">
        <f t="shared" si="3"/>
        <v>0.13267474049210398</v>
      </c>
      <c r="K12" s="5">
        <f t="shared" si="4"/>
        <v>5.2027027027027033E-3</v>
      </c>
      <c r="L12" s="7"/>
      <c r="M12" s="5">
        <f t="shared" si="5"/>
        <v>-8.6969970962359755E-3</v>
      </c>
      <c r="N12" s="5">
        <f t="shared" si="6"/>
        <v>0.27404647808044391</v>
      </c>
      <c r="O12" s="7"/>
      <c r="P12" s="5">
        <f t="shared" si="7"/>
        <v>192.20779220779218</v>
      </c>
      <c r="Q12" s="9">
        <f t="shared" si="8"/>
        <v>2.1255512464982404E-2</v>
      </c>
      <c r="R12" s="5">
        <f t="shared" si="9"/>
        <v>53.656515897466726</v>
      </c>
      <c r="S12" s="9">
        <f t="shared" si="10"/>
        <v>6.8598748053458891E-2</v>
      </c>
      <c r="T12" s="10"/>
      <c r="U12" s="11">
        <f t="shared" si="11"/>
        <v>2.9361870029314976</v>
      </c>
      <c r="V12" s="11">
        <f t="shared" si="12"/>
        <v>36943.835385393817</v>
      </c>
      <c r="Y12" s="5">
        <f t="shared" si="13"/>
        <v>2.8200696003182219E-3</v>
      </c>
      <c r="Z12" s="5">
        <f t="shared" si="14"/>
        <v>-1.8485913018695955E-4</v>
      </c>
      <c r="AA12" s="5">
        <f t="shared" si="15"/>
        <v>5.824998330823403E-3</v>
      </c>
      <c r="AB12" s="5">
        <f t="shared" si="16"/>
        <v>7.8331437660761088E-2</v>
      </c>
      <c r="AC12" s="5">
        <f t="shared" si="17"/>
        <v>6.8004731763971926E-2</v>
      </c>
      <c r="AD12" s="5">
        <f t="shared" si="18"/>
        <v>9.0226282301908572E-2</v>
      </c>
    </row>
    <row r="13" spans="1:30" ht="14.4" x14ac:dyDescent="0.3">
      <c r="A13" s="18" t="s">
        <v>39</v>
      </c>
      <c r="B13" s="5">
        <v>160</v>
      </c>
      <c r="C13" s="5">
        <v>3610</v>
      </c>
      <c r="D13" s="5">
        <v>250</v>
      </c>
      <c r="E13" s="5">
        <v>4630</v>
      </c>
      <c r="F13" s="7"/>
      <c r="G13" s="5">
        <f t="shared" si="0"/>
        <v>4.4321329639889197E-2</v>
      </c>
      <c r="H13" s="5">
        <f t="shared" si="1"/>
        <v>5.3995680345572353E-2</v>
      </c>
      <c r="I13" s="8">
        <f t="shared" si="2"/>
        <v>0.820831024930748</v>
      </c>
      <c r="J13" s="5">
        <f t="shared" si="3"/>
        <v>-0.19743800687506627</v>
      </c>
      <c r="K13" s="5">
        <f t="shared" si="4"/>
        <v>1.025E-2</v>
      </c>
      <c r="L13" s="7"/>
      <c r="M13" s="5">
        <f t="shared" si="5"/>
        <v>-0.39586923655455691</v>
      </c>
      <c r="N13" s="5">
        <f t="shared" si="6"/>
        <v>9.9322280442437627E-4</v>
      </c>
      <c r="O13" s="7"/>
      <c r="P13" s="5">
        <f t="shared" si="7"/>
        <v>97.560975609756099</v>
      </c>
      <c r="Q13" s="9">
        <f t="shared" si="8"/>
        <v>1.0788888990136093E-2</v>
      </c>
      <c r="R13" s="5">
        <f t="shared" si="9"/>
        <v>42.221950810667444</v>
      </c>
      <c r="S13" s="9">
        <f t="shared" si="10"/>
        <v>5.3979892610270218E-2</v>
      </c>
      <c r="T13" s="10"/>
      <c r="U13" s="11">
        <f t="shared" si="11"/>
        <v>4.160872029084274</v>
      </c>
      <c r="V13" s="11">
        <f t="shared" si="12"/>
        <v>9518.1439619274242</v>
      </c>
      <c r="Y13" s="5">
        <f t="shared" si="13"/>
        <v>-2.1301367386088168E-3</v>
      </c>
      <c r="Z13" s="5">
        <f t="shared" si="14"/>
        <v>-4.2709892477970392E-3</v>
      </c>
      <c r="AA13" s="5">
        <f t="shared" si="15"/>
        <v>1.0715770579406246E-5</v>
      </c>
      <c r="AB13" s="5">
        <f t="shared" si="16"/>
        <v>4.4308370576939815E-2</v>
      </c>
      <c r="AC13" s="5">
        <f t="shared" si="17"/>
        <v>3.633357996617273E-2</v>
      </c>
      <c r="AD13" s="5">
        <f t="shared" si="18"/>
        <v>5.4033533304761953E-2</v>
      </c>
    </row>
    <row r="14" spans="1:30" ht="14.4" x14ac:dyDescent="0.3">
      <c r="A14" s="18" t="s">
        <v>40</v>
      </c>
      <c r="B14" s="5">
        <v>120</v>
      </c>
      <c r="C14" s="5">
        <v>2815</v>
      </c>
      <c r="D14" s="5">
        <v>150</v>
      </c>
      <c r="E14" s="5">
        <v>3525</v>
      </c>
      <c r="F14" s="7"/>
      <c r="G14" s="5">
        <f t="shared" si="0"/>
        <v>4.2628774422735348E-2</v>
      </c>
      <c r="H14" s="5">
        <f t="shared" si="1"/>
        <v>4.2553191489361701E-2</v>
      </c>
      <c r="I14" s="8">
        <f t="shared" si="2"/>
        <v>1.0017761989342806</v>
      </c>
      <c r="J14" s="5">
        <f t="shared" si="3"/>
        <v>1.7746233583684796E-3</v>
      </c>
      <c r="K14" s="5">
        <f t="shared" si="4"/>
        <v>1.4999999999999999E-2</v>
      </c>
      <c r="L14" s="7"/>
      <c r="M14" s="5">
        <f t="shared" si="5"/>
        <v>-0.23827096045939694</v>
      </c>
      <c r="N14" s="5">
        <f t="shared" si="6"/>
        <v>0.24182020717613389</v>
      </c>
      <c r="O14" s="7"/>
      <c r="P14" s="5">
        <f t="shared" si="7"/>
        <v>66.666666666666671</v>
      </c>
      <c r="Q14" s="9">
        <f t="shared" si="8"/>
        <v>7.3724074765929978E-3</v>
      </c>
      <c r="R14" s="5">
        <f t="shared" si="9"/>
        <v>35.168714979465008</v>
      </c>
      <c r="S14" s="9">
        <f t="shared" si="10"/>
        <v>4.496247618556478E-2</v>
      </c>
      <c r="T14" s="10"/>
      <c r="U14" s="11">
        <f t="shared" si="11"/>
        <v>3.5561360430788808E-3</v>
      </c>
      <c r="V14" s="11">
        <f t="shared" si="12"/>
        <v>4444.4444444444453</v>
      </c>
      <c r="Y14" s="5">
        <f t="shared" si="13"/>
        <v>1.3083246515372353E-5</v>
      </c>
      <c r="Z14" s="5">
        <f t="shared" si="14"/>
        <v>-1.7566306103458525E-3</v>
      </c>
      <c r="AA14" s="5">
        <f t="shared" si="15"/>
        <v>1.7827971033765972E-3</v>
      </c>
      <c r="AB14" s="5">
        <f t="shared" si="16"/>
        <v>4.5042338487848201E-2</v>
      </c>
      <c r="AC14" s="5">
        <f t="shared" si="17"/>
        <v>3.542994331324207E-2</v>
      </c>
      <c r="AD14" s="5">
        <f t="shared" si="18"/>
        <v>5.7262644721636211E-2</v>
      </c>
    </row>
    <row r="15" spans="1:30" ht="14.4" x14ac:dyDescent="0.3">
      <c r="A15" s="18" t="s">
        <v>41</v>
      </c>
      <c r="B15" s="5">
        <v>130</v>
      </c>
      <c r="C15" s="5">
        <v>1390</v>
      </c>
      <c r="D15" s="5">
        <v>65</v>
      </c>
      <c r="E15" s="5">
        <v>1625</v>
      </c>
      <c r="F15" s="7"/>
      <c r="G15" s="5">
        <f t="shared" si="0"/>
        <v>9.3525179856115109E-2</v>
      </c>
      <c r="H15" s="5">
        <f t="shared" si="1"/>
        <v>0.04</v>
      </c>
      <c r="I15" s="8">
        <f t="shared" si="2"/>
        <v>2.3381294964028778</v>
      </c>
      <c r="J15" s="5">
        <f t="shared" si="3"/>
        <v>0.84935124919904581</v>
      </c>
      <c r="K15" s="5">
        <f t="shared" si="4"/>
        <v>2.3076923076923078E-2</v>
      </c>
      <c r="L15" s="7"/>
      <c r="M15" s="5">
        <f t="shared" si="5"/>
        <v>0.55161134641756449</v>
      </c>
      <c r="N15" s="5">
        <f t="shared" si="6"/>
        <v>1.1470911519805271</v>
      </c>
      <c r="O15" s="7"/>
      <c r="P15" s="5">
        <f t="shared" si="7"/>
        <v>43.333333333333329</v>
      </c>
      <c r="Q15" s="9">
        <f t="shared" si="8"/>
        <v>4.7920648597854472E-3</v>
      </c>
      <c r="R15" s="5">
        <f t="shared" si="9"/>
        <v>27.388791621850654</v>
      </c>
      <c r="S15" s="9">
        <f t="shared" si="10"/>
        <v>3.5016004757862484E-2</v>
      </c>
      <c r="T15" s="10"/>
      <c r="U15" s="11">
        <f t="shared" si="11"/>
        <v>30.595882165240504</v>
      </c>
      <c r="V15" s="11">
        <f t="shared" si="12"/>
        <v>1877.7777777777774</v>
      </c>
      <c r="Y15" s="5">
        <f t="shared" si="13"/>
        <v>4.0701462749016199E-3</v>
      </c>
      <c r="Z15" s="5">
        <f t="shared" si="14"/>
        <v>2.6433573494265479E-3</v>
      </c>
      <c r="AA15" s="5">
        <f t="shared" si="15"/>
        <v>5.4969352003766915E-3</v>
      </c>
      <c r="AB15" s="5">
        <f t="shared" si="16"/>
        <v>8.1871953570541778E-2</v>
      </c>
      <c r="AC15" s="5">
        <f t="shared" si="17"/>
        <v>6.0789469939184479E-2</v>
      </c>
      <c r="AD15" s="5">
        <f t="shared" si="18"/>
        <v>0.11026608371750633</v>
      </c>
    </row>
    <row r="16" spans="1:30" ht="14.4" x14ac:dyDescent="0.3">
      <c r="A16" t="s">
        <v>42</v>
      </c>
      <c r="B16" s="5">
        <v>55</v>
      </c>
      <c r="C16" s="5">
        <v>735</v>
      </c>
      <c r="D16" s="5">
        <v>120</v>
      </c>
      <c r="E16" s="5">
        <v>1505</v>
      </c>
      <c r="F16" s="7"/>
      <c r="G16" s="5">
        <f t="shared" si="0"/>
        <v>7.4829931972789115E-2</v>
      </c>
      <c r="H16" s="5">
        <f t="shared" si="1"/>
        <v>7.9734219269102985E-2</v>
      </c>
      <c r="I16" s="8">
        <f t="shared" si="2"/>
        <v>0.9384920634920636</v>
      </c>
      <c r="J16" s="5">
        <f t="shared" si="3"/>
        <v>-6.3480879579435531E-2</v>
      </c>
      <c r="K16" s="5">
        <f t="shared" si="4"/>
        <v>2.6515151515151512E-2</v>
      </c>
      <c r="L16" s="7"/>
      <c r="M16" s="5">
        <f t="shared" si="5"/>
        <v>-0.38263109917816923</v>
      </c>
      <c r="N16" s="5">
        <f t="shared" si="6"/>
        <v>0.25566934001929814</v>
      </c>
      <c r="O16" s="7"/>
      <c r="P16" s="5">
        <f t="shared" si="7"/>
        <v>37.714285714285715</v>
      </c>
      <c r="Q16" s="9">
        <f t="shared" si="8"/>
        <v>4.1706762296154672E-3</v>
      </c>
      <c r="R16" s="5">
        <f t="shared" si="9"/>
        <v>25.03159344510151</v>
      </c>
      <c r="S16" s="9">
        <f t="shared" si="10"/>
        <v>3.2002375543697989E-2</v>
      </c>
      <c r="T16" s="10"/>
      <c r="U16" s="11">
        <f t="shared" si="11"/>
        <v>0.19855885521673852</v>
      </c>
      <c r="V16" s="11">
        <f t="shared" si="12"/>
        <v>1422.3673469387757</v>
      </c>
      <c r="Y16" s="5">
        <f t="shared" si="13"/>
        <v>-2.6475819549703368E-4</v>
      </c>
      <c r="Z16" s="5">
        <f t="shared" si="14"/>
        <v>-1.5958304300540288E-3</v>
      </c>
      <c r="AA16" s="5">
        <f t="shared" si="15"/>
        <v>1.0663140390599613E-3</v>
      </c>
      <c r="AB16" s="5">
        <f t="shared" si="16"/>
        <v>3.0033975460653076E-2</v>
      </c>
      <c r="AC16" s="5">
        <f t="shared" si="17"/>
        <v>2.1827683218707594E-2</v>
      </c>
      <c r="AD16" s="5">
        <f t="shared" si="18"/>
        <v>4.1325488964307981E-2</v>
      </c>
    </row>
    <row r="17" spans="6:30" ht="14.4" x14ac:dyDescent="0.3">
      <c r="F17" s="7"/>
      <c r="L17" s="7"/>
      <c r="O17" s="7"/>
      <c r="P17" s="13">
        <f>SUM(P3:P16)</f>
        <v>9042.7267996688734</v>
      </c>
      <c r="R17" s="13">
        <f>SUM(R3:R16)</f>
        <v>782.1792295050675</v>
      </c>
      <c r="T17" s="7"/>
      <c r="U17" s="14">
        <f t="shared" ref="U17:V17" si="19">SUM(U3:U16)</f>
        <v>115.81532523639191</v>
      </c>
      <c r="V17" s="14">
        <f t="shared" si="19"/>
        <v>12565474.666745055</v>
      </c>
      <c r="X17" s="5" t="s">
        <v>27</v>
      </c>
      <c r="Y17" s="15">
        <f t="shared" ref="Y17:AA17" si="20">SUM(Y3:Y16)</f>
        <v>9.0781869163984365E-3</v>
      </c>
      <c r="Z17" s="5">
        <f t="shared" si="20"/>
        <v>-5.732567764746347E-2</v>
      </c>
      <c r="AA17" s="5">
        <f t="shared" si="20"/>
        <v>7.548205148026034E-2</v>
      </c>
    </row>
    <row r="18" spans="6:30" ht="14.4" x14ac:dyDescent="0.3">
      <c r="F18" s="7"/>
      <c r="L18" s="7"/>
      <c r="O18" s="7"/>
      <c r="T18" s="7"/>
      <c r="X18" s="1" t="s">
        <v>28</v>
      </c>
      <c r="Y18" s="16">
        <f t="shared" ref="Y18:AA18" si="21">EXP(Y17)</f>
        <v>1.009119518632916</v>
      </c>
      <c r="Z18" s="17">
        <f t="shared" si="21"/>
        <v>0.94428648628139056</v>
      </c>
      <c r="AA18" s="17">
        <f t="shared" si="21"/>
        <v>1.0784038717911666</v>
      </c>
      <c r="AB18" s="16">
        <f t="shared" ref="AB18:AD18" si="22">SUM(AB3:AB16)</f>
        <v>1.0731018147214848</v>
      </c>
      <c r="AC18" s="17">
        <f t="shared" si="22"/>
        <v>0.95823012568945809</v>
      </c>
      <c r="AD18" s="17">
        <f t="shared" si="22"/>
        <v>1.2093547412455703</v>
      </c>
    </row>
    <row r="19" spans="6:30" ht="14.4" x14ac:dyDescent="0.3">
      <c r="F19" s="7"/>
      <c r="L19" s="7"/>
      <c r="O19" s="7"/>
      <c r="T19" s="7"/>
    </row>
    <row r="20" spans="6:30" ht="14.4" x14ac:dyDescent="0.3">
      <c r="F20" s="7"/>
      <c r="L20" s="7"/>
      <c r="O20" s="7"/>
      <c r="T20" s="7"/>
    </row>
    <row r="21" spans="6:30" ht="15.75" customHeight="1" x14ac:dyDescent="0.3">
      <c r="F21" s="7"/>
      <c r="L21" s="7"/>
      <c r="O21" s="7"/>
      <c r="T21" s="7"/>
    </row>
    <row r="22" spans="6:30" ht="15.75" customHeight="1" x14ac:dyDescent="0.3">
      <c r="F22" s="7"/>
      <c r="L22" s="7"/>
      <c r="O22" s="7"/>
      <c r="T22" s="7"/>
    </row>
    <row r="23" spans="6:30" ht="15.75" customHeight="1" x14ac:dyDescent="0.3">
      <c r="F23" s="7"/>
      <c r="L23" s="7"/>
      <c r="O23" s="7"/>
      <c r="T23" s="7"/>
    </row>
    <row r="24" spans="6:30" ht="15.75" customHeight="1" x14ac:dyDescent="0.3">
      <c r="F24" s="7"/>
      <c r="L24" s="7"/>
      <c r="O24" s="7"/>
      <c r="T24" s="7"/>
    </row>
    <row r="25" spans="6:30" ht="15.75" customHeight="1" x14ac:dyDescent="0.3">
      <c r="F25" s="7"/>
      <c r="L25" s="7"/>
      <c r="O25" s="7"/>
      <c r="T25" s="7"/>
    </row>
    <row r="26" spans="6:30" ht="15.75" customHeight="1" x14ac:dyDescent="0.3">
      <c r="F26" s="7"/>
      <c r="L26" s="7"/>
      <c r="O26" s="7"/>
      <c r="T26" s="7"/>
    </row>
    <row r="27" spans="6:30" ht="15.75" customHeight="1" x14ac:dyDescent="0.3">
      <c r="F27" s="7"/>
      <c r="L27" s="7"/>
      <c r="O27" s="7"/>
      <c r="T27" s="7"/>
    </row>
    <row r="28" spans="6:30" ht="15.75" customHeight="1" x14ac:dyDescent="0.3">
      <c r="F28" s="7"/>
      <c r="L28" s="7"/>
      <c r="O28" s="7"/>
      <c r="T28" s="7"/>
    </row>
    <row r="29" spans="6:30" ht="15.75" customHeight="1" x14ac:dyDescent="0.3">
      <c r="F29" s="7"/>
      <c r="L29" s="7"/>
      <c r="O29" s="7"/>
      <c r="T29" s="7"/>
    </row>
    <row r="30" spans="6:30" ht="15.75" customHeight="1" x14ac:dyDescent="0.3">
      <c r="F30" s="7"/>
      <c r="L30" s="7"/>
      <c r="O30" s="7"/>
      <c r="T30" s="7"/>
    </row>
    <row r="31" spans="6:30" ht="15.75" customHeight="1" x14ac:dyDescent="0.3">
      <c r="F31" s="7"/>
      <c r="L31" s="7"/>
      <c r="O31" s="7"/>
      <c r="T31" s="7"/>
    </row>
    <row r="32" spans="6:30" ht="15.75" customHeight="1" x14ac:dyDescent="0.3">
      <c r="F32" s="7"/>
      <c r="L32" s="7"/>
      <c r="O32" s="7"/>
      <c r="T32" s="7"/>
    </row>
    <row r="33" spans="6:20" ht="15.75" customHeight="1" x14ac:dyDescent="0.3">
      <c r="F33" s="7"/>
      <c r="L33" s="7"/>
      <c r="O33" s="7"/>
      <c r="T33" s="7"/>
    </row>
    <row r="34" spans="6:20" ht="15.75" customHeight="1" x14ac:dyDescent="0.3">
      <c r="F34" s="7"/>
      <c r="L34" s="7"/>
      <c r="O34" s="7"/>
      <c r="T34" s="7"/>
    </row>
    <row r="35" spans="6:20" ht="15.75" customHeight="1" x14ac:dyDescent="0.3">
      <c r="F35" s="7"/>
      <c r="L35" s="7"/>
      <c r="O35" s="7"/>
      <c r="T35" s="7"/>
    </row>
    <row r="36" spans="6:20" ht="15.75" customHeight="1" x14ac:dyDescent="0.3">
      <c r="F36" s="7"/>
      <c r="L36" s="7"/>
      <c r="O36" s="7"/>
      <c r="T36" s="7"/>
    </row>
    <row r="37" spans="6:20" ht="15.75" customHeight="1" x14ac:dyDescent="0.3">
      <c r="F37" s="7"/>
      <c r="L37" s="7"/>
      <c r="O37" s="7"/>
      <c r="T37" s="7"/>
    </row>
    <row r="38" spans="6:20" ht="15.75" customHeight="1" x14ac:dyDescent="0.3">
      <c r="F38" s="7"/>
      <c r="L38" s="7"/>
      <c r="O38" s="7"/>
      <c r="T38" s="7"/>
    </row>
    <row r="39" spans="6:20" ht="15.75" customHeight="1" x14ac:dyDescent="0.3">
      <c r="F39" s="7"/>
      <c r="L39" s="7"/>
      <c r="O39" s="7"/>
      <c r="T39" s="7"/>
    </row>
    <row r="40" spans="6:20" ht="15.75" customHeight="1" x14ac:dyDescent="0.3">
      <c r="F40" s="7"/>
      <c r="L40" s="7"/>
      <c r="O40" s="7"/>
      <c r="T40" s="7"/>
    </row>
    <row r="41" spans="6:20" ht="15.75" customHeight="1" x14ac:dyDescent="0.3">
      <c r="F41" s="7"/>
      <c r="L41" s="7"/>
      <c r="O41" s="7"/>
      <c r="T41" s="7"/>
    </row>
    <row r="42" spans="6:20" ht="15.75" customHeight="1" x14ac:dyDescent="0.3">
      <c r="F42" s="7"/>
      <c r="L42" s="7"/>
      <c r="O42" s="7"/>
      <c r="T42" s="7"/>
    </row>
    <row r="43" spans="6:20" ht="15.75" customHeight="1" x14ac:dyDescent="0.3">
      <c r="F43" s="7"/>
      <c r="L43" s="7"/>
      <c r="O43" s="7"/>
      <c r="T43" s="7"/>
    </row>
    <row r="44" spans="6:20" ht="15.75" customHeight="1" x14ac:dyDescent="0.3">
      <c r="F44" s="7"/>
      <c r="L44" s="7"/>
      <c r="O44" s="7"/>
      <c r="T44" s="7"/>
    </row>
    <row r="45" spans="6:20" ht="15.75" customHeight="1" x14ac:dyDescent="0.3">
      <c r="F45" s="7"/>
      <c r="L45" s="7"/>
      <c r="O45" s="7"/>
      <c r="T45" s="7"/>
    </row>
    <row r="46" spans="6:20" ht="15.75" customHeight="1" x14ac:dyDescent="0.3">
      <c r="F46" s="7"/>
      <c r="L46" s="7"/>
      <c r="O46" s="7"/>
      <c r="T46" s="7"/>
    </row>
    <row r="47" spans="6:20" ht="15.75" customHeight="1" x14ac:dyDescent="0.3">
      <c r="F47" s="7"/>
      <c r="L47" s="7"/>
      <c r="O47" s="7"/>
      <c r="T47" s="7"/>
    </row>
    <row r="48" spans="6:20" ht="15.75" customHeight="1" x14ac:dyDescent="0.3">
      <c r="F48" s="7"/>
      <c r="L48" s="7"/>
      <c r="O48" s="7"/>
      <c r="T48" s="7"/>
    </row>
    <row r="49" spans="6:20" ht="15.75" customHeight="1" x14ac:dyDescent="0.3">
      <c r="F49" s="7"/>
      <c r="L49" s="7"/>
      <c r="O49" s="7"/>
      <c r="T49" s="7"/>
    </row>
    <row r="50" spans="6:20" ht="15.75" customHeight="1" x14ac:dyDescent="0.3">
      <c r="F50" s="7"/>
      <c r="L50" s="7"/>
      <c r="O50" s="7"/>
      <c r="T50" s="7"/>
    </row>
    <row r="51" spans="6:20" ht="15.75" customHeight="1" x14ac:dyDescent="0.3">
      <c r="F51" s="7"/>
      <c r="L51" s="7"/>
      <c r="O51" s="7"/>
      <c r="T51" s="7"/>
    </row>
    <row r="52" spans="6:20" ht="15.75" customHeight="1" x14ac:dyDescent="0.3">
      <c r="F52" s="7"/>
      <c r="L52" s="7"/>
      <c r="O52" s="7"/>
      <c r="T52" s="7"/>
    </row>
    <row r="53" spans="6:20" ht="15.75" customHeight="1" x14ac:dyDescent="0.3">
      <c r="F53" s="7"/>
      <c r="L53" s="7"/>
      <c r="O53" s="7"/>
      <c r="T53" s="7"/>
    </row>
    <row r="54" spans="6:20" ht="15.75" customHeight="1" x14ac:dyDescent="0.3">
      <c r="F54" s="7"/>
      <c r="L54" s="7"/>
      <c r="O54" s="7"/>
      <c r="T54" s="7"/>
    </row>
    <row r="55" spans="6:20" ht="15.75" customHeight="1" x14ac:dyDescent="0.3">
      <c r="F55" s="7"/>
      <c r="L55" s="7"/>
      <c r="O55" s="7"/>
      <c r="T55" s="7"/>
    </row>
    <row r="56" spans="6:20" ht="15.75" customHeight="1" x14ac:dyDescent="0.3">
      <c r="F56" s="7"/>
      <c r="L56" s="7"/>
      <c r="O56" s="7"/>
      <c r="T56" s="7"/>
    </row>
    <row r="57" spans="6:20" ht="15.75" customHeight="1" x14ac:dyDescent="0.3">
      <c r="F57" s="7"/>
      <c r="L57" s="7"/>
      <c r="O57" s="7"/>
      <c r="T57" s="7"/>
    </row>
    <row r="58" spans="6:20" ht="15.75" customHeight="1" x14ac:dyDescent="0.3">
      <c r="F58" s="7"/>
      <c r="L58" s="7"/>
      <c r="O58" s="7"/>
      <c r="T58" s="7"/>
    </row>
    <row r="59" spans="6:20" ht="15.75" customHeight="1" x14ac:dyDescent="0.3">
      <c r="F59" s="7"/>
      <c r="L59" s="7"/>
      <c r="O59" s="7"/>
      <c r="T59" s="7"/>
    </row>
    <row r="60" spans="6:20" ht="15.75" customHeight="1" x14ac:dyDescent="0.3">
      <c r="F60" s="7"/>
      <c r="L60" s="7"/>
      <c r="O60" s="7"/>
      <c r="T60" s="7"/>
    </row>
    <row r="61" spans="6:20" ht="15.75" customHeight="1" x14ac:dyDescent="0.3">
      <c r="F61" s="7"/>
      <c r="L61" s="7"/>
      <c r="O61" s="7"/>
      <c r="T61" s="7"/>
    </row>
    <row r="62" spans="6:20" ht="15.75" customHeight="1" x14ac:dyDescent="0.3">
      <c r="F62" s="7"/>
      <c r="L62" s="7"/>
      <c r="O62" s="7"/>
      <c r="T62" s="7"/>
    </row>
    <row r="63" spans="6:20" ht="15.75" customHeight="1" x14ac:dyDescent="0.3">
      <c r="F63" s="7"/>
      <c r="L63" s="7"/>
      <c r="O63" s="7"/>
      <c r="T63" s="7"/>
    </row>
    <row r="64" spans="6:20" ht="15.75" customHeight="1" x14ac:dyDescent="0.3">
      <c r="F64" s="7"/>
      <c r="L64" s="7"/>
      <c r="O64" s="7"/>
      <c r="T64" s="7"/>
    </row>
    <row r="65" spans="6:20" ht="15.75" customHeight="1" x14ac:dyDescent="0.3">
      <c r="F65" s="7"/>
      <c r="L65" s="7"/>
      <c r="O65" s="7"/>
      <c r="T65" s="7"/>
    </row>
    <row r="66" spans="6:20" ht="15.75" customHeight="1" x14ac:dyDescent="0.3">
      <c r="F66" s="7"/>
      <c r="L66" s="7"/>
      <c r="O66" s="7"/>
      <c r="T66" s="7"/>
    </row>
    <row r="67" spans="6:20" ht="15.75" customHeight="1" x14ac:dyDescent="0.3">
      <c r="F67" s="7"/>
      <c r="L67" s="7"/>
      <c r="O67" s="7"/>
      <c r="T67" s="7"/>
    </row>
    <row r="68" spans="6:20" ht="15.75" customHeight="1" x14ac:dyDescent="0.3">
      <c r="F68" s="7"/>
      <c r="L68" s="7"/>
      <c r="O68" s="7"/>
      <c r="T68" s="7"/>
    </row>
    <row r="69" spans="6:20" ht="15.75" customHeight="1" x14ac:dyDescent="0.3">
      <c r="F69" s="7"/>
      <c r="L69" s="7"/>
      <c r="O69" s="7"/>
      <c r="T69" s="7"/>
    </row>
    <row r="70" spans="6:20" ht="15.75" customHeight="1" x14ac:dyDescent="0.3">
      <c r="F70" s="7"/>
      <c r="L70" s="7"/>
      <c r="O70" s="7"/>
      <c r="T70" s="7"/>
    </row>
    <row r="71" spans="6:20" ht="15.75" customHeight="1" x14ac:dyDescent="0.3">
      <c r="F71" s="7"/>
      <c r="L71" s="7"/>
      <c r="O71" s="7"/>
      <c r="T71" s="7"/>
    </row>
    <row r="72" spans="6:20" ht="15.75" customHeight="1" x14ac:dyDescent="0.3">
      <c r="F72" s="7"/>
      <c r="L72" s="7"/>
      <c r="O72" s="7"/>
      <c r="T72" s="7"/>
    </row>
    <row r="73" spans="6:20" ht="15.75" customHeight="1" x14ac:dyDescent="0.3">
      <c r="F73" s="7"/>
      <c r="L73" s="7"/>
      <c r="O73" s="7"/>
      <c r="T73" s="7"/>
    </row>
    <row r="74" spans="6:20" ht="15.75" customHeight="1" x14ac:dyDescent="0.3">
      <c r="F74" s="7"/>
      <c r="L74" s="7"/>
      <c r="O74" s="7"/>
      <c r="T74" s="7"/>
    </row>
    <row r="75" spans="6:20" ht="15.75" customHeight="1" x14ac:dyDescent="0.3">
      <c r="F75" s="7"/>
      <c r="L75" s="7"/>
      <c r="O75" s="7"/>
      <c r="T75" s="7"/>
    </row>
    <row r="76" spans="6:20" ht="15.75" customHeight="1" x14ac:dyDescent="0.3">
      <c r="F76" s="7"/>
      <c r="L76" s="7"/>
      <c r="O76" s="7"/>
      <c r="T76" s="7"/>
    </row>
    <row r="77" spans="6:20" ht="15.75" customHeight="1" x14ac:dyDescent="0.3">
      <c r="F77" s="7"/>
      <c r="L77" s="7"/>
      <c r="O77" s="7"/>
      <c r="T77" s="7"/>
    </row>
    <row r="78" spans="6:20" ht="15.75" customHeight="1" x14ac:dyDescent="0.3">
      <c r="F78" s="7"/>
      <c r="L78" s="7"/>
      <c r="O78" s="7"/>
      <c r="T78" s="7"/>
    </row>
    <row r="79" spans="6:20" ht="15.75" customHeight="1" x14ac:dyDescent="0.3">
      <c r="F79" s="7"/>
      <c r="L79" s="7"/>
      <c r="O79" s="7"/>
      <c r="T79" s="7"/>
    </row>
    <row r="80" spans="6:20" ht="15.75" customHeight="1" x14ac:dyDescent="0.3">
      <c r="F80" s="7"/>
      <c r="L80" s="7"/>
      <c r="O80" s="7"/>
      <c r="T80" s="7"/>
    </row>
    <row r="81" spans="6:20" ht="15.75" customHeight="1" x14ac:dyDescent="0.3">
      <c r="F81" s="7"/>
      <c r="L81" s="7"/>
      <c r="O81" s="7"/>
      <c r="T81" s="7"/>
    </row>
    <row r="82" spans="6:20" ht="15.75" customHeight="1" x14ac:dyDescent="0.3">
      <c r="F82" s="7"/>
      <c r="L82" s="7"/>
      <c r="O82" s="7"/>
      <c r="T82" s="7"/>
    </row>
    <row r="83" spans="6:20" ht="15.75" customHeight="1" x14ac:dyDescent="0.3">
      <c r="F83" s="7"/>
      <c r="L83" s="7"/>
      <c r="O83" s="7"/>
      <c r="T83" s="7"/>
    </row>
    <row r="84" spans="6:20" ht="15.75" customHeight="1" x14ac:dyDescent="0.3">
      <c r="F84" s="7"/>
      <c r="L84" s="7"/>
      <c r="O84" s="7"/>
      <c r="T84" s="7"/>
    </row>
    <row r="85" spans="6:20" ht="15.75" customHeight="1" x14ac:dyDescent="0.3">
      <c r="F85" s="7"/>
      <c r="L85" s="7"/>
      <c r="O85" s="7"/>
      <c r="T85" s="7"/>
    </row>
    <row r="86" spans="6:20" ht="15.75" customHeight="1" x14ac:dyDescent="0.3">
      <c r="F86" s="7"/>
      <c r="L86" s="7"/>
      <c r="O86" s="7"/>
      <c r="T86" s="7"/>
    </row>
    <row r="87" spans="6:20" ht="15.75" customHeight="1" x14ac:dyDescent="0.3">
      <c r="F87" s="7"/>
      <c r="L87" s="7"/>
      <c r="O87" s="7"/>
      <c r="T87" s="7"/>
    </row>
    <row r="88" spans="6:20" ht="15.75" customHeight="1" x14ac:dyDescent="0.3">
      <c r="F88" s="7"/>
      <c r="L88" s="7"/>
      <c r="O88" s="7"/>
      <c r="T88" s="7"/>
    </row>
    <row r="89" spans="6:20" ht="15.75" customHeight="1" x14ac:dyDescent="0.3">
      <c r="F89" s="7"/>
      <c r="L89" s="7"/>
      <c r="O89" s="7"/>
      <c r="T89" s="7"/>
    </row>
    <row r="90" spans="6:20" ht="15.75" customHeight="1" x14ac:dyDescent="0.3">
      <c r="F90" s="7"/>
      <c r="L90" s="7"/>
      <c r="O90" s="7"/>
      <c r="T90" s="7"/>
    </row>
    <row r="91" spans="6:20" ht="15.75" customHeight="1" x14ac:dyDescent="0.3">
      <c r="F91" s="7"/>
      <c r="L91" s="7"/>
      <c r="O91" s="7"/>
      <c r="T91" s="7"/>
    </row>
    <row r="92" spans="6:20" ht="15.75" customHeight="1" x14ac:dyDescent="0.3">
      <c r="F92" s="7"/>
      <c r="L92" s="7"/>
      <c r="O92" s="7"/>
      <c r="T92" s="7"/>
    </row>
    <row r="93" spans="6:20" ht="15.75" customHeight="1" x14ac:dyDescent="0.3">
      <c r="F93" s="7"/>
      <c r="L93" s="7"/>
      <c r="O93" s="7"/>
      <c r="T93" s="7"/>
    </row>
    <row r="94" spans="6:20" ht="15.75" customHeight="1" x14ac:dyDescent="0.3">
      <c r="F94" s="7"/>
      <c r="L94" s="7"/>
      <c r="O94" s="7"/>
      <c r="T94" s="7"/>
    </row>
    <row r="95" spans="6:20" ht="15.75" customHeight="1" x14ac:dyDescent="0.3">
      <c r="F95" s="7"/>
      <c r="L95" s="7"/>
      <c r="O95" s="7"/>
      <c r="T95" s="7"/>
    </row>
    <row r="96" spans="6:20" ht="15.75" customHeight="1" x14ac:dyDescent="0.3">
      <c r="F96" s="7"/>
      <c r="L96" s="7"/>
      <c r="O96" s="7"/>
      <c r="T96" s="7"/>
    </row>
    <row r="97" spans="6:20" ht="15.75" customHeight="1" x14ac:dyDescent="0.3">
      <c r="F97" s="7"/>
      <c r="L97" s="7"/>
      <c r="O97" s="7"/>
      <c r="T97" s="7"/>
    </row>
    <row r="98" spans="6:20" ht="15.75" customHeight="1" x14ac:dyDescent="0.3">
      <c r="F98" s="7"/>
      <c r="L98" s="7"/>
      <c r="O98" s="7"/>
      <c r="T98" s="7"/>
    </row>
    <row r="99" spans="6:20" ht="15.75" customHeight="1" x14ac:dyDescent="0.3">
      <c r="F99" s="7"/>
      <c r="L99" s="7"/>
      <c r="O99" s="7"/>
      <c r="T99" s="7"/>
    </row>
    <row r="100" spans="6:20" ht="15.75" customHeight="1" x14ac:dyDescent="0.3">
      <c r="F100" s="7"/>
      <c r="L100" s="7"/>
      <c r="O100" s="7"/>
      <c r="T100" s="7"/>
    </row>
    <row r="101" spans="6:20" ht="15.75" customHeight="1" x14ac:dyDescent="0.3">
      <c r="F101" s="7"/>
      <c r="L101" s="7"/>
      <c r="O101" s="7"/>
      <c r="T101" s="7"/>
    </row>
    <row r="102" spans="6:20" ht="15.75" customHeight="1" x14ac:dyDescent="0.3">
      <c r="F102" s="7"/>
      <c r="L102" s="7"/>
      <c r="O102" s="7"/>
      <c r="T102" s="7"/>
    </row>
    <row r="103" spans="6:20" ht="15.75" customHeight="1" x14ac:dyDescent="0.3">
      <c r="F103" s="7"/>
      <c r="L103" s="7"/>
      <c r="O103" s="7"/>
      <c r="T103" s="7"/>
    </row>
    <row r="104" spans="6:20" ht="15.75" customHeight="1" x14ac:dyDescent="0.3">
      <c r="F104" s="7"/>
      <c r="L104" s="7"/>
      <c r="O104" s="7"/>
      <c r="T104" s="7"/>
    </row>
    <row r="105" spans="6:20" ht="15.75" customHeight="1" x14ac:dyDescent="0.3">
      <c r="F105" s="7"/>
      <c r="L105" s="7"/>
      <c r="O105" s="7"/>
      <c r="T105" s="7"/>
    </row>
    <row r="106" spans="6:20" ht="15.75" customHeight="1" x14ac:dyDescent="0.3">
      <c r="F106" s="7"/>
      <c r="L106" s="7"/>
      <c r="O106" s="7"/>
      <c r="T106" s="7"/>
    </row>
    <row r="107" spans="6:20" ht="15.75" customHeight="1" x14ac:dyDescent="0.3">
      <c r="F107" s="7"/>
      <c r="L107" s="7"/>
      <c r="O107" s="7"/>
      <c r="T107" s="7"/>
    </row>
    <row r="108" spans="6:20" ht="15.75" customHeight="1" x14ac:dyDescent="0.3">
      <c r="F108" s="7"/>
      <c r="L108" s="7"/>
      <c r="O108" s="7"/>
      <c r="T108" s="7"/>
    </row>
    <row r="109" spans="6:20" ht="15.75" customHeight="1" x14ac:dyDescent="0.3">
      <c r="F109" s="7"/>
      <c r="L109" s="7"/>
      <c r="O109" s="7"/>
      <c r="T109" s="7"/>
    </row>
    <row r="110" spans="6:20" ht="15.75" customHeight="1" x14ac:dyDescent="0.3">
      <c r="F110" s="7"/>
      <c r="L110" s="7"/>
      <c r="O110" s="7"/>
      <c r="T110" s="7"/>
    </row>
    <row r="111" spans="6:20" ht="15.75" customHeight="1" x14ac:dyDescent="0.3">
      <c r="F111" s="7"/>
      <c r="L111" s="7"/>
      <c r="O111" s="7"/>
      <c r="T111" s="7"/>
    </row>
    <row r="112" spans="6:20" ht="15.75" customHeight="1" x14ac:dyDescent="0.3">
      <c r="F112" s="7"/>
      <c r="L112" s="7"/>
      <c r="O112" s="7"/>
      <c r="T112" s="7"/>
    </row>
    <row r="113" spans="6:20" ht="15.75" customHeight="1" x14ac:dyDescent="0.3">
      <c r="F113" s="7"/>
      <c r="L113" s="7"/>
      <c r="O113" s="7"/>
      <c r="T113" s="7"/>
    </row>
    <row r="114" spans="6:20" ht="15.75" customHeight="1" x14ac:dyDescent="0.3">
      <c r="F114" s="7"/>
      <c r="L114" s="7"/>
      <c r="O114" s="7"/>
      <c r="T114" s="7"/>
    </row>
    <row r="115" spans="6:20" ht="15.75" customHeight="1" x14ac:dyDescent="0.3">
      <c r="F115" s="7"/>
      <c r="L115" s="7"/>
      <c r="O115" s="7"/>
      <c r="T115" s="7"/>
    </row>
    <row r="116" spans="6:20" ht="15.75" customHeight="1" x14ac:dyDescent="0.3">
      <c r="F116" s="7"/>
      <c r="L116" s="7"/>
      <c r="O116" s="7"/>
      <c r="T116" s="7"/>
    </row>
    <row r="117" spans="6:20" ht="15.75" customHeight="1" x14ac:dyDescent="0.3">
      <c r="F117" s="7"/>
      <c r="L117" s="7"/>
      <c r="O117" s="7"/>
      <c r="T117" s="7"/>
    </row>
    <row r="118" spans="6:20" ht="15.75" customHeight="1" x14ac:dyDescent="0.3">
      <c r="F118" s="7"/>
      <c r="L118" s="7"/>
      <c r="O118" s="7"/>
      <c r="T118" s="7"/>
    </row>
    <row r="119" spans="6:20" ht="15.75" customHeight="1" x14ac:dyDescent="0.3">
      <c r="F119" s="7"/>
      <c r="L119" s="7"/>
      <c r="O119" s="7"/>
      <c r="T119" s="7"/>
    </row>
    <row r="120" spans="6:20" ht="15.75" customHeight="1" x14ac:dyDescent="0.3">
      <c r="F120" s="7"/>
      <c r="L120" s="7"/>
      <c r="O120" s="7"/>
      <c r="T120" s="7"/>
    </row>
    <row r="121" spans="6:20" ht="15.75" customHeight="1" x14ac:dyDescent="0.3">
      <c r="F121" s="7"/>
      <c r="L121" s="7"/>
      <c r="O121" s="7"/>
      <c r="T121" s="7"/>
    </row>
    <row r="122" spans="6:20" ht="15.75" customHeight="1" x14ac:dyDescent="0.3">
      <c r="F122" s="7"/>
      <c r="L122" s="7"/>
      <c r="O122" s="7"/>
      <c r="T122" s="7"/>
    </row>
    <row r="123" spans="6:20" ht="15.75" customHeight="1" x14ac:dyDescent="0.3">
      <c r="F123" s="7"/>
      <c r="L123" s="7"/>
      <c r="O123" s="7"/>
      <c r="T123" s="7"/>
    </row>
    <row r="124" spans="6:20" ht="15.75" customHeight="1" x14ac:dyDescent="0.3">
      <c r="F124" s="7"/>
      <c r="L124" s="7"/>
      <c r="O124" s="7"/>
      <c r="T124" s="7"/>
    </row>
    <row r="125" spans="6:20" ht="15.75" customHeight="1" x14ac:dyDescent="0.3">
      <c r="F125" s="7"/>
      <c r="L125" s="7"/>
      <c r="O125" s="7"/>
      <c r="T125" s="7"/>
    </row>
    <row r="126" spans="6:20" ht="15.75" customHeight="1" x14ac:dyDescent="0.3">
      <c r="F126" s="7"/>
      <c r="L126" s="7"/>
      <c r="O126" s="7"/>
      <c r="T126" s="7"/>
    </row>
    <row r="127" spans="6:20" ht="15.75" customHeight="1" x14ac:dyDescent="0.3">
      <c r="F127" s="7"/>
      <c r="L127" s="7"/>
      <c r="O127" s="7"/>
      <c r="T127" s="7"/>
    </row>
    <row r="128" spans="6:20" ht="15.75" customHeight="1" x14ac:dyDescent="0.3">
      <c r="F128" s="7"/>
      <c r="L128" s="7"/>
      <c r="O128" s="7"/>
      <c r="T128" s="7"/>
    </row>
    <row r="129" spans="6:20" ht="15.75" customHeight="1" x14ac:dyDescent="0.3">
      <c r="F129" s="7"/>
      <c r="L129" s="7"/>
      <c r="O129" s="7"/>
      <c r="T129" s="7"/>
    </row>
    <row r="130" spans="6:20" ht="15.75" customHeight="1" x14ac:dyDescent="0.3">
      <c r="F130" s="7"/>
      <c r="L130" s="7"/>
      <c r="O130" s="7"/>
      <c r="T130" s="7"/>
    </row>
    <row r="131" spans="6:20" ht="15.75" customHeight="1" x14ac:dyDescent="0.3">
      <c r="F131" s="7"/>
      <c r="L131" s="7"/>
      <c r="O131" s="7"/>
      <c r="T131" s="7"/>
    </row>
    <row r="132" spans="6:20" ht="15.75" customHeight="1" x14ac:dyDescent="0.3">
      <c r="F132" s="7"/>
      <c r="L132" s="7"/>
      <c r="O132" s="7"/>
      <c r="T132" s="7"/>
    </row>
    <row r="133" spans="6:20" ht="15.75" customHeight="1" x14ac:dyDescent="0.3">
      <c r="F133" s="7"/>
      <c r="L133" s="7"/>
      <c r="O133" s="7"/>
      <c r="T133" s="7"/>
    </row>
    <row r="134" spans="6:20" ht="15.75" customHeight="1" x14ac:dyDescent="0.3">
      <c r="F134" s="7"/>
      <c r="L134" s="7"/>
      <c r="O134" s="7"/>
      <c r="T134" s="7"/>
    </row>
    <row r="135" spans="6:20" ht="15.75" customHeight="1" x14ac:dyDescent="0.3">
      <c r="F135" s="7"/>
      <c r="L135" s="7"/>
      <c r="O135" s="7"/>
      <c r="T135" s="7"/>
    </row>
    <row r="136" spans="6:20" ht="15.75" customHeight="1" x14ac:dyDescent="0.3">
      <c r="F136" s="7"/>
      <c r="L136" s="7"/>
      <c r="O136" s="7"/>
      <c r="T136" s="7"/>
    </row>
    <row r="137" spans="6:20" ht="15.75" customHeight="1" x14ac:dyDescent="0.3">
      <c r="F137" s="7"/>
      <c r="L137" s="7"/>
      <c r="O137" s="7"/>
      <c r="T137" s="7"/>
    </row>
    <row r="138" spans="6:20" ht="15.75" customHeight="1" x14ac:dyDescent="0.3">
      <c r="F138" s="7"/>
      <c r="L138" s="7"/>
      <c r="O138" s="7"/>
      <c r="T138" s="7"/>
    </row>
    <row r="139" spans="6:20" ht="15.75" customHeight="1" x14ac:dyDescent="0.3">
      <c r="F139" s="7"/>
      <c r="L139" s="7"/>
      <c r="O139" s="7"/>
      <c r="T139" s="7"/>
    </row>
    <row r="140" spans="6:20" ht="15.75" customHeight="1" x14ac:dyDescent="0.3">
      <c r="F140" s="7"/>
      <c r="L140" s="7"/>
      <c r="O140" s="7"/>
      <c r="T140" s="7"/>
    </row>
    <row r="141" spans="6:20" ht="15.75" customHeight="1" x14ac:dyDescent="0.3">
      <c r="F141" s="7"/>
      <c r="L141" s="7"/>
      <c r="O141" s="7"/>
      <c r="T141" s="7"/>
    </row>
    <row r="142" spans="6:20" ht="15.75" customHeight="1" x14ac:dyDescent="0.3">
      <c r="F142" s="7"/>
      <c r="L142" s="7"/>
      <c r="O142" s="7"/>
      <c r="T142" s="7"/>
    </row>
    <row r="143" spans="6:20" ht="15.75" customHeight="1" x14ac:dyDescent="0.3">
      <c r="F143" s="7"/>
      <c r="L143" s="7"/>
      <c r="O143" s="7"/>
      <c r="T143" s="7"/>
    </row>
    <row r="144" spans="6:20" ht="15.75" customHeight="1" x14ac:dyDescent="0.3">
      <c r="F144" s="7"/>
      <c r="L144" s="7"/>
      <c r="O144" s="7"/>
      <c r="T144" s="7"/>
    </row>
    <row r="145" spans="6:20" ht="15.75" customHeight="1" x14ac:dyDescent="0.3">
      <c r="F145" s="7"/>
      <c r="L145" s="7"/>
      <c r="O145" s="7"/>
      <c r="T145" s="7"/>
    </row>
    <row r="146" spans="6:20" ht="15.75" customHeight="1" x14ac:dyDescent="0.3">
      <c r="F146" s="7"/>
      <c r="L146" s="7"/>
      <c r="O146" s="7"/>
      <c r="T146" s="7"/>
    </row>
    <row r="147" spans="6:20" ht="15.75" customHeight="1" x14ac:dyDescent="0.3">
      <c r="F147" s="7"/>
      <c r="L147" s="7"/>
      <c r="O147" s="7"/>
      <c r="T147" s="7"/>
    </row>
    <row r="148" spans="6:20" ht="15.75" customHeight="1" x14ac:dyDescent="0.3">
      <c r="F148" s="7"/>
      <c r="L148" s="7"/>
      <c r="O148" s="7"/>
      <c r="T148" s="7"/>
    </row>
    <row r="149" spans="6:20" ht="15.75" customHeight="1" x14ac:dyDescent="0.3">
      <c r="F149" s="7"/>
      <c r="L149" s="7"/>
      <c r="O149" s="7"/>
      <c r="T149" s="7"/>
    </row>
    <row r="150" spans="6:20" ht="15.75" customHeight="1" x14ac:dyDescent="0.3">
      <c r="F150" s="7"/>
      <c r="L150" s="7"/>
      <c r="O150" s="7"/>
      <c r="T150" s="7"/>
    </row>
    <row r="151" spans="6:20" ht="15.75" customHeight="1" x14ac:dyDescent="0.3">
      <c r="F151" s="7"/>
      <c r="L151" s="7"/>
      <c r="O151" s="7"/>
      <c r="T151" s="7"/>
    </row>
    <row r="152" spans="6:20" ht="15.75" customHeight="1" x14ac:dyDescent="0.3">
      <c r="F152" s="7"/>
      <c r="L152" s="7"/>
      <c r="O152" s="7"/>
      <c r="T152" s="7"/>
    </row>
    <row r="153" spans="6:20" ht="15.75" customHeight="1" x14ac:dyDescent="0.3">
      <c r="F153" s="7"/>
      <c r="L153" s="7"/>
      <c r="O153" s="7"/>
      <c r="T153" s="7"/>
    </row>
    <row r="154" spans="6:20" ht="15.75" customHeight="1" x14ac:dyDescent="0.3">
      <c r="F154" s="7"/>
      <c r="L154" s="7"/>
      <c r="O154" s="7"/>
      <c r="T154" s="7"/>
    </row>
    <row r="155" spans="6:20" ht="15.75" customHeight="1" x14ac:dyDescent="0.3">
      <c r="F155" s="7"/>
      <c r="L155" s="7"/>
      <c r="O155" s="7"/>
      <c r="T155" s="7"/>
    </row>
    <row r="156" spans="6:20" ht="15.75" customHeight="1" x14ac:dyDescent="0.3">
      <c r="F156" s="7"/>
      <c r="L156" s="7"/>
      <c r="O156" s="7"/>
      <c r="T156" s="7"/>
    </row>
    <row r="157" spans="6:20" ht="15.75" customHeight="1" x14ac:dyDescent="0.3">
      <c r="F157" s="7"/>
      <c r="L157" s="7"/>
      <c r="O157" s="7"/>
      <c r="T157" s="7"/>
    </row>
    <row r="158" spans="6:20" ht="15.75" customHeight="1" x14ac:dyDescent="0.3">
      <c r="F158" s="7"/>
      <c r="L158" s="7"/>
      <c r="O158" s="7"/>
      <c r="T158" s="7"/>
    </row>
    <row r="159" spans="6:20" ht="15.75" customHeight="1" x14ac:dyDescent="0.3">
      <c r="F159" s="7"/>
      <c r="L159" s="7"/>
      <c r="O159" s="7"/>
      <c r="T159" s="7"/>
    </row>
    <row r="160" spans="6:20" ht="15.75" customHeight="1" x14ac:dyDescent="0.3">
      <c r="F160" s="7"/>
      <c r="L160" s="7"/>
      <c r="O160" s="7"/>
      <c r="T160" s="7"/>
    </row>
    <row r="161" spans="6:20" ht="15.75" customHeight="1" x14ac:dyDescent="0.3">
      <c r="F161" s="7"/>
      <c r="L161" s="7"/>
      <c r="O161" s="7"/>
      <c r="T161" s="7"/>
    </row>
    <row r="162" spans="6:20" ht="15.75" customHeight="1" x14ac:dyDescent="0.3">
      <c r="F162" s="7"/>
      <c r="L162" s="7"/>
      <c r="O162" s="7"/>
      <c r="T162" s="7"/>
    </row>
    <row r="163" spans="6:20" ht="15.75" customHeight="1" x14ac:dyDescent="0.3">
      <c r="F163" s="7"/>
      <c r="L163" s="7"/>
      <c r="O163" s="7"/>
      <c r="T163" s="7"/>
    </row>
    <row r="164" spans="6:20" ht="15.75" customHeight="1" x14ac:dyDescent="0.3">
      <c r="F164" s="7"/>
      <c r="L164" s="7"/>
      <c r="O164" s="7"/>
      <c r="T164" s="7"/>
    </row>
    <row r="165" spans="6:20" ht="15.75" customHeight="1" x14ac:dyDescent="0.3">
      <c r="F165" s="7"/>
      <c r="L165" s="7"/>
      <c r="O165" s="7"/>
      <c r="T165" s="7"/>
    </row>
    <row r="166" spans="6:20" ht="15.75" customHeight="1" x14ac:dyDescent="0.3">
      <c r="F166" s="7"/>
      <c r="L166" s="7"/>
      <c r="O166" s="7"/>
      <c r="T166" s="7"/>
    </row>
    <row r="167" spans="6:20" ht="15.75" customHeight="1" x14ac:dyDescent="0.3">
      <c r="F167" s="7"/>
      <c r="L167" s="7"/>
      <c r="O167" s="7"/>
      <c r="T167" s="7"/>
    </row>
    <row r="168" spans="6:20" ht="15.75" customHeight="1" x14ac:dyDescent="0.3">
      <c r="F168" s="7"/>
      <c r="L168" s="7"/>
      <c r="O168" s="7"/>
      <c r="T168" s="7"/>
    </row>
    <row r="169" spans="6:20" ht="15.75" customHeight="1" x14ac:dyDescent="0.3">
      <c r="F169" s="7"/>
      <c r="L169" s="7"/>
      <c r="O169" s="7"/>
      <c r="T169" s="7"/>
    </row>
    <row r="170" spans="6:20" ht="15.75" customHeight="1" x14ac:dyDescent="0.3">
      <c r="F170" s="7"/>
      <c r="L170" s="7"/>
      <c r="O170" s="7"/>
      <c r="T170" s="7"/>
    </row>
    <row r="171" spans="6:20" ht="15.75" customHeight="1" x14ac:dyDescent="0.3">
      <c r="F171" s="7"/>
      <c r="L171" s="7"/>
      <c r="O171" s="7"/>
      <c r="T171" s="7"/>
    </row>
    <row r="172" spans="6:20" ht="15.75" customHeight="1" x14ac:dyDescent="0.3">
      <c r="F172" s="7"/>
      <c r="L172" s="7"/>
      <c r="O172" s="7"/>
      <c r="T172" s="7"/>
    </row>
    <row r="173" spans="6:20" ht="15.75" customHeight="1" x14ac:dyDescent="0.3">
      <c r="F173" s="7"/>
      <c r="L173" s="7"/>
      <c r="O173" s="7"/>
      <c r="T173" s="7"/>
    </row>
    <row r="174" spans="6:20" ht="15.75" customHeight="1" x14ac:dyDescent="0.3">
      <c r="F174" s="7"/>
      <c r="L174" s="7"/>
      <c r="O174" s="7"/>
      <c r="T174" s="7"/>
    </row>
    <row r="175" spans="6:20" ht="15.75" customHeight="1" x14ac:dyDescent="0.3">
      <c r="F175" s="7"/>
      <c r="L175" s="7"/>
      <c r="O175" s="7"/>
      <c r="T175" s="7"/>
    </row>
    <row r="176" spans="6:20" ht="15.75" customHeight="1" x14ac:dyDescent="0.3">
      <c r="F176" s="7"/>
      <c r="L176" s="7"/>
      <c r="O176" s="7"/>
      <c r="T176" s="7"/>
    </row>
    <row r="177" spans="6:20" ht="15.75" customHeight="1" x14ac:dyDescent="0.3">
      <c r="F177" s="7"/>
      <c r="L177" s="7"/>
      <c r="O177" s="7"/>
      <c r="T177" s="7"/>
    </row>
    <row r="178" spans="6:20" ht="15.75" customHeight="1" x14ac:dyDescent="0.3">
      <c r="F178" s="7"/>
      <c r="L178" s="7"/>
      <c r="O178" s="7"/>
      <c r="T178" s="7"/>
    </row>
    <row r="179" spans="6:20" ht="15.75" customHeight="1" x14ac:dyDescent="0.3">
      <c r="F179" s="7"/>
      <c r="L179" s="7"/>
      <c r="O179" s="7"/>
      <c r="T179" s="7"/>
    </row>
    <row r="180" spans="6:20" ht="15.75" customHeight="1" x14ac:dyDescent="0.3">
      <c r="F180" s="7"/>
      <c r="L180" s="7"/>
      <c r="O180" s="7"/>
      <c r="T180" s="7"/>
    </row>
    <row r="181" spans="6:20" ht="15.75" customHeight="1" x14ac:dyDescent="0.3">
      <c r="F181" s="7"/>
      <c r="L181" s="7"/>
      <c r="O181" s="7"/>
      <c r="T181" s="7"/>
    </row>
    <row r="182" spans="6:20" ht="15.75" customHeight="1" x14ac:dyDescent="0.3">
      <c r="F182" s="7"/>
      <c r="L182" s="7"/>
      <c r="O182" s="7"/>
      <c r="T182" s="7"/>
    </row>
    <row r="183" spans="6:20" ht="15.75" customHeight="1" x14ac:dyDescent="0.3">
      <c r="F183" s="7"/>
      <c r="L183" s="7"/>
      <c r="O183" s="7"/>
      <c r="T183" s="7"/>
    </row>
    <row r="184" spans="6:20" ht="15.75" customHeight="1" x14ac:dyDescent="0.3">
      <c r="F184" s="7"/>
      <c r="L184" s="7"/>
      <c r="O184" s="7"/>
      <c r="T184" s="7"/>
    </row>
    <row r="185" spans="6:20" ht="15.75" customHeight="1" x14ac:dyDescent="0.3">
      <c r="F185" s="7"/>
      <c r="L185" s="7"/>
      <c r="O185" s="7"/>
      <c r="T185" s="7"/>
    </row>
    <row r="186" spans="6:20" ht="15.75" customHeight="1" x14ac:dyDescent="0.3">
      <c r="F186" s="7"/>
      <c r="L186" s="7"/>
      <c r="O186" s="7"/>
      <c r="T186" s="7"/>
    </row>
    <row r="187" spans="6:20" ht="15.75" customHeight="1" x14ac:dyDescent="0.3">
      <c r="F187" s="7"/>
      <c r="L187" s="7"/>
      <c r="O187" s="7"/>
      <c r="T187" s="7"/>
    </row>
    <row r="188" spans="6:20" ht="15.75" customHeight="1" x14ac:dyDescent="0.3">
      <c r="F188" s="7"/>
      <c r="L188" s="7"/>
      <c r="O188" s="7"/>
      <c r="T188" s="7"/>
    </row>
    <row r="189" spans="6:20" ht="15.75" customHeight="1" x14ac:dyDescent="0.3">
      <c r="F189" s="7"/>
      <c r="L189" s="7"/>
      <c r="O189" s="7"/>
      <c r="T189" s="7"/>
    </row>
    <row r="190" spans="6:20" ht="15.75" customHeight="1" x14ac:dyDescent="0.3">
      <c r="F190" s="7"/>
      <c r="L190" s="7"/>
      <c r="O190" s="7"/>
      <c r="T190" s="7"/>
    </row>
    <row r="191" spans="6:20" ht="15.75" customHeight="1" x14ac:dyDescent="0.3">
      <c r="F191" s="7"/>
      <c r="L191" s="7"/>
      <c r="O191" s="7"/>
      <c r="T191" s="7"/>
    </row>
    <row r="192" spans="6:20" ht="15.75" customHeight="1" x14ac:dyDescent="0.3">
      <c r="F192" s="7"/>
      <c r="L192" s="7"/>
      <c r="O192" s="7"/>
      <c r="T192" s="7"/>
    </row>
    <row r="193" spans="6:20" ht="15.75" customHeight="1" x14ac:dyDescent="0.3">
      <c r="F193" s="7"/>
      <c r="L193" s="7"/>
      <c r="O193" s="7"/>
      <c r="T193" s="7"/>
    </row>
    <row r="194" spans="6:20" ht="15.75" customHeight="1" x14ac:dyDescent="0.3">
      <c r="F194" s="7"/>
      <c r="L194" s="7"/>
      <c r="O194" s="7"/>
      <c r="T194" s="7"/>
    </row>
    <row r="195" spans="6:20" ht="15.75" customHeight="1" x14ac:dyDescent="0.3">
      <c r="F195" s="7"/>
      <c r="L195" s="7"/>
      <c r="O195" s="7"/>
      <c r="T195" s="7"/>
    </row>
    <row r="196" spans="6:20" ht="15.75" customHeight="1" x14ac:dyDescent="0.3">
      <c r="F196" s="7"/>
      <c r="L196" s="7"/>
      <c r="O196" s="7"/>
      <c r="T196" s="7"/>
    </row>
    <row r="197" spans="6:20" ht="15.75" customHeight="1" x14ac:dyDescent="0.3">
      <c r="F197" s="7"/>
      <c r="L197" s="7"/>
      <c r="O197" s="7"/>
      <c r="T197" s="7"/>
    </row>
    <row r="198" spans="6:20" ht="15.75" customHeight="1" x14ac:dyDescent="0.3">
      <c r="F198" s="7"/>
      <c r="L198" s="7"/>
      <c r="O198" s="7"/>
      <c r="T198" s="7"/>
    </row>
    <row r="199" spans="6:20" ht="15.75" customHeight="1" x14ac:dyDescent="0.3">
      <c r="F199" s="7"/>
      <c r="L199" s="7"/>
      <c r="O199" s="7"/>
      <c r="T199" s="7"/>
    </row>
    <row r="200" spans="6:20" ht="15.75" customHeight="1" x14ac:dyDescent="0.3">
      <c r="F200" s="7"/>
      <c r="L200" s="7"/>
      <c r="O200" s="7"/>
      <c r="T200" s="7"/>
    </row>
    <row r="201" spans="6:20" ht="15.75" customHeight="1" x14ac:dyDescent="0.3">
      <c r="F201" s="7"/>
      <c r="L201" s="7"/>
      <c r="O201" s="7"/>
      <c r="T201" s="7"/>
    </row>
    <row r="202" spans="6:20" ht="15.75" customHeight="1" x14ac:dyDescent="0.3">
      <c r="F202" s="7"/>
      <c r="L202" s="7"/>
      <c r="O202" s="7"/>
      <c r="T202" s="7"/>
    </row>
    <row r="203" spans="6:20" ht="15.75" customHeight="1" x14ac:dyDescent="0.3">
      <c r="F203" s="7"/>
      <c r="L203" s="7"/>
      <c r="O203" s="7"/>
      <c r="T203" s="7"/>
    </row>
    <row r="204" spans="6:20" ht="15.75" customHeight="1" x14ac:dyDescent="0.3">
      <c r="F204" s="7"/>
      <c r="L204" s="7"/>
      <c r="O204" s="7"/>
      <c r="T204" s="7"/>
    </row>
    <row r="205" spans="6:20" ht="15.75" customHeight="1" x14ac:dyDescent="0.3">
      <c r="F205" s="7"/>
      <c r="L205" s="7"/>
      <c r="O205" s="7"/>
      <c r="T205" s="7"/>
    </row>
    <row r="206" spans="6:20" ht="15.75" customHeight="1" x14ac:dyDescent="0.3">
      <c r="F206" s="7"/>
      <c r="L206" s="7"/>
      <c r="O206" s="7"/>
      <c r="T206" s="7"/>
    </row>
    <row r="207" spans="6:20" ht="15.75" customHeight="1" x14ac:dyDescent="0.3">
      <c r="F207" s="7"/>
      <c r="L207" s="7"/>
      <c r="O207" s="7"/>
      <c r="T207" s="7"/>
    </row>
    <row r="208" spans="6:20" ht="15.75" customHeight="1" x14ac:dyDescent="0.3">
      <c r="F208" s="7"/>
      <c r="L208" s="7"/>
      <c r="O208" s="7"/>
      <c r="T208" s="7"/>
    </row>
    <row r="209" spans="6:20" ht="15.75" customHeight="1" x14ac:dyDescent="0.3">
      <c r="F209" s="7"/>
      <c r="L209" s="7"/>
      <c r="O209" s="7"/>
      <c r="T209" s="7"/>
    </row>
    <row r="210" spans="6:20" ht="15.75" customHeight="1" x14ac:dyDescent="0.3">
      <c r="F210" s="7"/>
      <c r="L210" s="7"/>
      <c r="O210" s="7"/>
      <c r="T210" s="7"/>
    </row>
    <row r="211" spans="6:20" ht="15.75" customHeight="1" x14ac:dyDescent="0.3">
      <c r="F211" s="7"/>
      <c r="L211" s="7"/>
      <c r="O211" s="7"/>
      <c r="T211" s="7"/>
    </row>
    <row r="212" spans="6:20" ht="15.75" customHeight="1" x14ac:dyDescent="0.3">
      <c r="F212" s="7"/>
      <c r="L212" s="7"/>
      <c r="O212" s="7"/>
      <c r="T212" s="7"/>
    </row>
    <row r="213" spans="6:20" ht="15.75" customHeight="1" x14ac:dyDescent="0.3">
      <c r="F213" s="7"/>
      <c r="L213" s="7"/>
      <c r="O213" s="7"/>
      <c r="T213" s="7"/>
    </row>
    <row r="214" spans="6:20" ht="15.75" customHeight="1" x14ac:dyDescent="0.3">
      <c r="F214" s="7"/>
      <c r="L214" s="7"/>
      <c r="O214" s="7"/>
      <c r="T214" s="7"/>
    </row>
    <row r="215" spans="6:20" ht="15.75" customHeight="1" x14ac:dyDescent="0.3">
      <c r="F215" s="7"/>
      <c r="L215" s="7"/>
      <c r="O215" s="7"/>
      <c r="T215" s="7"/>
    </row>
    <row r="216" spans="6:20" ht="15.75" customHeight="1" x14ac:dyDescent="0.3">
      <c r="F216" s="7"/>
      <c r="L216" s="7"/>
      <c r="O216" s="7"/>
      <c r="T216" s="7"/>
    </row>
    <row r="217" spans="6:20" ht="15.75" customHeight="1" x14ac:dyDescent="0.3">
      <c r="F217" s="7"/>
      <c r="L217" s="7"/>
      <c r="O217" s="7"/>
      <c r="T217" s="7"/>
    </row>
    <row r="218" spans="6:20" ht="15.75" customHeight="1" x14ac:dyDescent="0.3">
      <c r="F218" s="7"/>
      <c r="L218" s="7"/>
      <c r="O218" s="7"/>
      <c r="T218" s="7"/>
    </row>
    <row r="219" spans="6:20" ht="15.75" customHeight="1" x14ac:dyDescent="0.3">
      <c r="F219" s="7"/>
      <c r="L219" s="7"/>
      <c r="O219" s="7"/>
      <c r="T219" s="7"/>
    </row>
    <row r="220" spans="6:20" ht="15.75" customHeight="1" x14ac:dyDescent="0.3">
      <c r="F220" s="7"/>
      <c r="L220" s="7"/>
      <c r="O220" s="7"/>
      <c r="T220" s="7"/>
    </row>
    <row r="221" spans="6:20" ht="15.75" customHeight="1" x14ac:dyDescent="0.3">
      <c r="F221" s="7"/>
      <c r="L221" s="7"/>
      <c r="O221" s="7"/>
      <c r="T221" s="7"/>
    </row>
    <row r="222" spans="6:20" ht="15.75" customHeight="1" x14ac:dyDescent="0.3">
      <c r="F222" s="7"/>
      <c r="L222" s="7"/>
      <c r="O222" s="7"/>
      <c r="T222" s="7"/>
    </row>
    <row r="223" spans="6:20" ht="15.75" customHeight="1" x14ac:dyDescent="0.3">
      <c r="F223" s="7"/>
      <c r="L223" s="7"/>
      <c r="O223" s="7"/>
      <c r="T223" s="7"/>
    </row>
    <row r="224" spans="6:20" ht="15.75" customHeight="1" x14ac:dyDescent="0.3">
      <c r="F224" s="7"/>
      <c r="L224" s="7"/>
      <c r="O224" s="7"/>
      <c r="T224" s="7"/>
    </row>
    <row r="225" spans="6:20" ht="15.75" customHeight="1" x14ac:dyDescent="0.3">
      <c r="F225" s="7"/>
      <c r="L225" s="7"/>
      <c r="O225" s="7"/>
      <c r="T225" s="7"/>
    </row>
    <row r="226" spans="6:20" ht="15.75" customHeight="1" x14ac:dyDescent="0.3">
      <c r="F226" s="7"/>
      <c r="L226" s="7"/>
      <c r="O226" s="7"/>
      <c r="T226" s="7"/>
    </row>
    <row r="227" spans="6:20" ht="15.75" customHeight="1" x14ac:dyDescent="0.3">
      <c r="F227" s="7"/>
      <c r="L227" s="7"/>
      <c r="O227" s="7"/>
      <c r="T227" s="7"/>
    </row>
    <row r="228" spans="6:20" ht="15.75" customHeight="1" x14ac:dyDescent="0.3">
      <c r="F228" s="7"/>
      <c r="L228" s="7"/>
      <c r="O228" s="7"/>
      <c r="T228" s="7"/>
    </row>
    <row r="229" spans="6:20" ht="15.75" customHeight="1" x14ac:dyDescent="0.3">
      <c r="F229" s="7"/>
      <c r="L229" s="7"/>
      <c r="O229" s="7"/>
      <c r="T229" s="7"/>
    </row>
    <row r="230" spans="6:20" ht="15.75" customHeight="1" x14ac:dyDescent="0.3">
      <c r="F230" s="7"/>
      <c r="L230" s="7"/>
      <c r="O230" s="7"/>
      <c r="T230" s="7"/>
    </row>
    <row r="231" spans="6:20" ht="15.75" customHeight="1" x14ac:dyDescent="0.3">
      <c r="F231" s="7"/>
      <c r="L231" s="7"/>
      <c r="O231" s="7"/>
      <c r="T231" s="7"/>
    </row>
    <row r="232" spans="6:20" ht="15.75" customHeight="1" x14ac:dyDescent="0.3">
      <c r="F232" s="7"/>
      <c r="L232" s="7"/>
      <c r="O232" s="7"/>
      <c r="T232" s="7"/>
    </row>
    <row r="233" spans="6:20" ht="15.75" customHeight="1" x14ac:dyDescent="0.3">
      <c r="F233" s="7"/>
      <c r="L233" s="7"/>
      <c r="O233" s="7"/>
      <c r="T233" s="7"/>
    </row>
    <row r="234" spans="6:20" ht="15.75" customHeight="1" x14ac:dyDescent="0.3">
      <c r="F234" s="7"/>
      <c r="L234" s="7"/>
      <c r="O234" s="7"/>
      <c r="T234" s="7"/>
    </row>
    <row r="235" spans="6:20" ht="15.75" customHeight="1" x14ac:dyDescent="0.3">
      <c r="F235" s="7"/>
      <c r="L235" s="7"/>
      <c r="O235" s="7"/>
      <c r="T235" s="7"/>
    </row>
    <row r="236" spans="6:20" ht="15.75" customHeight="1" x14ac:dyDescent="0.3">
      <c r="F236" s="7"/>
      <c r="L236" s="7"/>
      <c r="O236" s="7"/>
      <c r="T236" s="7"/>
    </row>
    <row r="237" spans="6:20" ht="15.75" customHeight="1" x14ac:dyDescent="0.3">
      <c r="F237" s="7"/>
      <c r="L237" s="7"/>
      <c r="O237" s="7"/>
      <c r="T237" s="7"/>
    </row>
    <row r="238" spans="6:20" ht="15.75" customHeight="1" x14ac:dyDescent="0.3">
      <c r="F238" s="7"/>
      <c r="L238" s="7"/>
      <c r="O238" s="7"/>
      <c r="T238" s="7"/>
    </row>
    <row r="239" spans="6:20" ht="15.75" customHeight="1" x14ac:dyDescent="0.3">
      <c r="F239" s="7"/>
      <c r="L239" s="7"/>
      <c r="O239" s="7"/>
      <c r="T239" s="7"/>
    </row>
    <row r="240" spans="6:20" ht="15.75" customHeight="1" x14ac:dyDescent="0.3">
      <c r="F240" s="7"/>
      <c r="L240" s="7"/>
      <c r="O240" s="7"/>
      <c r="T240" s="7"/>
    </row>
    <row r="241" spans="6:20" ht="15.75" customHeight="1" x14ac:dyDescent="0.3">
      <c r="F241" s="7"/>
      <c r="L241" s="7"/>
      <c r="O241" s="7"/>
      <c r="T241" s="7"/>
    </row>
    <row r="242" spans="6:20" ht="15.75" customHeight="1" x14ac:dyDescent="0.3">
      <c r="F242" s="7"/>
      <c r="L242" s="7"/>
      <c r="O242" s="7"/>
      <c r="T242" s="7"/>
    </row>
    <row r="243" spans="6:20" ht="15.75" customHeight="1" x14ac:dyDescent="0.3">
      <c r="F243" s="7"/>
      <c r="L243" s="7"/>
      <c r="O243" s="7"/>
      <c r="T243" s="7"/>
    </row>
    <row r="244" spans="6:20" ht="15.75" customHeight="1" x14ac:dyDescent="0.3">
      <c r="F244" s="7"/>
      <c r="L244" s="7"/>
      <c r="O244" s="7"/>
      <c r="T244" s="7"/>
    </row>
    <row r="245" spans="6:20" ht="15.75" customHeight="1" x14ac:dyDescent="0.3">
      <c r="F245" s="7"/>
      <c r="L245" s="7"/>
      <c r="O245" s="7"/>
      <c r="T245" s="7"/>
    </row>
    <row r="246" spans="6:20" ht="15.75" customHeight="1" x14ac:dyDescent="0.3">
      <c r="F246" s="7"/>
      <c r="L246" s="7"/>
      <c r="O246" s="7"/>
      <c r="T246" s="7"/>
    </row>
    <row r="247" spans="6:20" ht="15.75" customHeight="1" x14ac:dyDescent="0.3">
      <c r="F247" s="7"/>
      <c r="L247" s="7"/>
      <c r="O247" s="7"/>
      <c r="T247" s="7"/>
    </row>
    <row r="248" spans="6:20" ht="15.75" customHeight="1" x14ac:dyDescent="0.3">
      <c r="F248" s="7"/>
      <c r="L248" s="7"/>
      <c r="O248" s="7"/>
      <c r="T248" s="7"/>
    </row>
    <row r="249" spans="6:20" ht="15.75" customHeight="1" x14ac:dyDescent="0.3">
      <c r="F249" s="7"/>
      <c r="L249" s="7"/>
      <c r="O249" s="7"/>
      <c r="T249" s="7"/>
    </row>
    <row r="250" spans="6:20" ht="15.75" customHeight="1" x14ac:dyDescent="0.3">
      <c r="F250" s="7"/>
      <c r="L250" s="7"/>
      <c r="O250" s="7"/>
      <c r="T250" s="7"/>
    </row>
    <row r="251" spans="6:20" ht="15.75" customHeight="1" x14ac:dyDescent="0.3">
      <c r="F251" s="7"/>
      <c r="L251" s="7"/>
      <c r="O251" s="7"/>
      <c r="T251" s="7"/>
    </row>
    <row r="252" spans="6:20" ht="15.75" customHeight="1" x14ac:dyDescent="0.3">
      <c r="F252" s="7"/>
      <c r="L252" s="7"/>
      <c r="O252" s="7"/>
      <c r="T252" s="7"/>
    </row>
    <row r="253" spans="6:20" ht="15.75" customHeight="1" x14ac:dyDescent="0.3">
      <c r="F253" s="7"/>
      <c r="L253" s="7"/>
      <c r="O253" s="7"/>
      <c r="T253" s="7"/>
    </row>
    <row r="254" spans="6:20" ht="15.75" customHeight="1" x14ac:dyDescent="0.3">
      <c r="F254" s="7"/>
      <c r="L254" s="7"/>
      <c r="O254" s="7"/>
      <c r="T254" s="7"/>
    </row>
    <row r="255" spans="6:20" ht="15.75" customHeight="1" x14ac:dyDescent="0.3">
      <c r="F255" s="7"/>
      <c r="L255" s="7"/>
      <c r="O255" s="7"/>
      <c r="T255" s="7"/>
    </row>
    <row r="256" spans="6:20" ht="15.75" customHeight="1" x14ac:dyDescent="0.3">
      <c r="F256" s="7"/>
      <c r="L256" s="7"/>
      <c r="O256" s="7"/>
      <c r="T256" s="7"/>
    </row>
    <row r="257" spans="6:20" ht="15.75" customHeight="1" x14ac:dyDescent="0.3">
      <c r="F257" s="7"/>
      <c r="L257" s="7"/>
      <c r="O257" s="7"/>
      <c r="T257" s="7"/>
    </row>
    <row r="258" spans="6:20" ht="15.75" customHeight="1" x14ac:dyDescent="0.3">
      <c r="F258" s="7"/>
      <c r="L258" s="7"/>
      <c r="O258" s="7"/>
      <c r="T258" s="7"/>
    </row>
    <row r="259" spans="6:20" ht="15.75" customHeight="1" x14ac:dyDescent="0.3">
      <c r="F259" s="7"/>
      <c r="L259" s="7"/>
      <c r="O259" s="7"/>
      <c r="T259" s="7"/>
    </row>
    <row r="260" spans="6:20" ht="15.75" customHeight="1" x14ac:dyDescent="0.3">
      <c r="F260" s="7"/>
      <c r="L260" s="7"/>
      <c r="O260" s="7"/>
      <c r="T260" s="7"/>
    </row>
    <row r="261" spans="6:20" ht="15.75" customHeight="1" x14ac:dyDescent="0.3">
      <c r="F261" s="7"/>
      <c r="L261" s="7"/>
      <c r="O261" s="7"/>
      <c r="T261" s="7"/>
    </row>
    <row r="262" spans="6:20" ht="15.75" customHeight="1" x14ac:dyDescent="0.3">
      <c r="F262" s="7"/>
      <c r="L262" s="7"/>
      <c r="O262" s="7"/>
      <c r="T262" s="7"/>
    </row>
    <row r="263" spans="6:20" ht="15.75" customHeight="1" x14ac:dyDescent="0.3">
      <c r="F263" s="7"/>
      <c r="L263" s="7"/>
      <c r="O263" s="7"/>
      <c r="T263" s="7"/>
    </row>
    <row r="264" spans="6:20" ht="15.75" customHeight="1" x14ac:dyDescent="0.3">
      <c r="F264" s="7"/>
      <c r="L264" s="7"/>
      <c r="O264" s="7"/>
      <c r="T264" s="7"/>
    </row>
    <row r="265" spans="6:20" ht="15.75" customHeight="1" x14ac:dyDescent="0.3">
      <c r="F265" s="7"/>
      <c r="L265" s="7"/>
      <c r="O265" s="7"/>
      <c r="T265" s="7"/>
    </row>
    <row r="266" spans="6:20" ht="15.75" customHeight="1" x14ac:dyDescent="0.3">
      <c r="F266" s="7"/>
      <c r="L266" s="7"/>
      <c r="O266" s="7"/>
      <c r="T266" s="7"/>
    </row>
    <row r="267" spans="6:20" ht="15.75" customHeight="1" x14ac:dyDescent="0.3">
      <c r="F267" s="7"/>
      <c r="L267" s="7"/>
      <c r="O267" s="7"/>
      <c r="T267" s="7"/>
    </row>
    <row r="268" spans="6:20" ht="15.75" customHeight="1" x14ac:dyDescent="0.3">
      <c r="F268" s="7"/>
      <c r="L268" s="7"/>
      <c r="O268" s="7"/>
      <c r="T268" s="7"/>
    </row>
    <row r="269" spans="6:20" ht="15.75" customHeight="1" x14ac:dyDescent="0.3">
      <c r="F269" s="7"/>
      <c r="L269" s="7"/>
      <c r="O269" s="7"/>
      <c r="T269" s="7"/>
    </row>
    <row r="270" spans="6:20" ht="15.75" customHeight="1" x14ac:dyDescent="0.3">
      <c r="F270" s="7"/>
      <c r="L270" s="7"/>
      <c r="O270" s="7"/>
      <c r="T270" s="7"/>
    </row>
    <row r="271" spans="6:20" ht="15.75" customHeight="1" x14ac:dyDescent="0.3">
      <c r="F271" s="7"/>
      <c r="L271" s="7"/>
      <c r="O271" s="7"/>
      <c r="T271" s="7"/>
    </row>
    <row r="272" spans="6:20" ht="15.75" customHeight="1" x14ac:dyDescent="0.3">
      <c r="F272" s="7"/>
      <c r="L272" s="7"/>
      <c r="O272" s="7"/>
      <c r="T272" s="7"/>
    </row>
    <row r="273" spans="6:20" ht="15.75" customHeight="1" x14ac:dyDescent="0.3">
      <c r="F273" s="7"/>
      <c r="L273" s="7"/>
      <c r="O273" s="7"/>
      <c r="T273" s="7"/>
    </row>
    <row r="274" spans="6:20" ht="15.75" customHeight="1" x14ac:dyDescent="0.3">
      <c r="F274" s="7"/>
      <c r="L274" s="7"/>
      <c r="O274" s="7"/>
      <c r="T274" s="7"/>
    </row>
    <row r="275" spans="6:20" ht="15.75" customHeight="1" x14ac:dyDescent="0.3">
      <c r="F275" s="7"/>
      <c r="L275" s="7"/>
      <c r="O275" s="7"/>
      <c r="T275" s="7"/>
    </row>
    <row r="276" spans="6:20" ht="15.75" customHeight="1" x14ac:dyDescent="0.3">
      <c r="F276" s="7"/>
      <c r="L276" s="7"/>
      <c r="O276" s="7"/>
      <c r="T276" s="7"/>
    </row>
    <row r="277" spans="6:20" ht="15.75" customHeight="1" x14ac:dyDescent="0.3">
      <c r="F277" s="7"/>
      <c r="L277" s="7"/>
      <c r="O277" s="7"/>
      <c r="T277" s="7"/>
    </row>
    <row r="278" spans="6:20" ht="15.75" customHeight="1" x14ac:dyDescent="0.3">
      <c r="F278" s="7"/>
      <c r="L278" s="7"/>
      <c r="O278" s="7"/>
      <c r="T278" s="7"/>
    </row>
    <row r="279" spans="6:20" ht="15.75" customHeight="1" x14ac:dyDescent="0.3">
      <c r="F279" s="7"/>
      <c r="L279" s="7"/>
      <c r="O279" s="7"/>
      <c r="T279" s="7"/>
    </row>
    <row r="280" spans="6:20" ht="15.75" customHeight="1" x14ac:dyDescent="0.3">
      <c r="F280" s="7"/>
      <c r="L280" s="7"/>
      <c r="O280" s="7"/>
      <c r="T280" s="7"/>
    </row>
    <row r="281" spans="6:20" ht="15.75" customHeight="1" x14ac:dyDescent="0.3">
      <c r="F281" s="7"/>
      <c r="L281" s="7"/>
      <c r="O281" s="7"/>
      <c r="T281" s="7"/>
    </row>
    <row r="282" spans="6:20" ht="15.75" customHeight="1" x14ac:dyDescent="0.3">
      <c r="F282" s="7"/>
      <c r="L282" s="7"/>
      <c r="O282" s="7"/>
      <c r="T282" s="7"/>
    </row>
    <row r="283" spans="6:20" ht="15.75" customHeight="1" x14ac:dyDescent="0.3">
      <c r="F283" s="7"/>
      <c r="L283" s="7"/>
      <c r="O283" s="7"/>
      <c r="T283" s="7"/>
    </row>
    <row r="284" spans="6:20" ht="15.75" customHeight="1" x14ac:dyDescent="0.3">
      <c r="F284" s="7"/>
      <c r="L284" s="7"/>
      <c r="O284" s="7"/>
      <c r="T284" s="7"/>
    </row>
    <row r="285" spans="6:20" ht="15.75" customHeight="1" x14ac:dyDescent="0.3">
      <c r="F285" s="7"/>
      <c r="L285" s="7"/>
      <c r="O285" s="7"/>
      <c r="T285" s="7"/>
    </row>
    <row r="286" spans="6:20" ht="15.75" customHeight="1" x14ac:dyDescent="0.3">
      <c r="F286" s="7"/>
      <c r="L286" s="7"/>
      <c r="O286" s="7"/>
      <c r="T286" s="7"/>
    </row>
    <row r="287" spans="6:20" ht="15.75" customHeight="1" x14ac:dyDescent="0.3">
      <c r="F287" s="7"/>
      <c r="L287" s="7"/>
      <c r="O287" s="7"/>
      <c r="T287" s="7"/>
    </row>
    <row r="288" spans="6:20" ht="15.75" customHeight="1" x14ac:dyDescent="0.3">
      <c r="F288" s="7"/>
      <c r="L288" s="7"/>
      <c r="O288" s="7"/>
      <c r="T288" s="7"/>
    </row>
    <row r="289" spans="6:20" ht="15.75" customHeight="1" x14ac:dyDescent="0.3">
      <c r="F289" s="7"/>
      <c r="L289" s="7"/>
      <c r="O289" s="7"/>
      <c r="T289" s="7"/>
    </row>
    <row r="290" spans="6:20" ht="15.75" customHeight="1" x14ac:dyDescent="0.3">
      <c r="F290" s="7"/>
      <c r="L290" s="7"/>
      <c r="O290" s="7"/>
      <c r="T290" s="7"/>
    </row>
    <row r="291" spans="6:20" ht="15.75" customHeight="1" x14ac:dyDescent="0.3">
      <c r="F291" s="7"/>
      <c r="L291" s="7"/>
      <c r="O291" s="7"/>
      <c r="T291" s="7"/>
    </row>
    <row r="292" spans="6:20" ht="15.75" customHeight="1" x14ac:dyDescent="0.3">
      <c r="F292" s="7"/>
      <c r="L292" s="7"/>
      <c r="O292" s="7"/>
      <c r="T292" s="7"/>
    </row>
    <row r="293" spans="6:20" ht="15.75" customHeight="1" x14ac:dyDescent="0.3">
      <c r="F293" s="7"/>
      <c r="L293" s="7"/>
      <c r="O293" s="7"/>
      <c r="T293" s="7"/>
    </row>
    <row r="294" spans="6:20" ht="15.75" customHeight="1" x14ac:dyDescent="0.3">
      <c r="F294" s="7"/>
      <c r="L294" s="7"/>
      <c r="O294" s="7"/>
      <c r="T294" s="7"/>
    </row>
    <row r="295" spans="6:20" ht="15.75" customHeight="1" x14ac:dyDescent="0.3">
      <c r="F295" s="7"/>
      <c r="L295" s="7"/>
      <c r="O295" s="7"/>
      <c r="T295" s="7"/>
    </row>
    <row r="296" spans="6:20" ht="15.75" customHeight="1" x14ac:dyDescent="0.3">
      <c r="F296" s="7"/>
      <c r="L296" s="7"/>
      <c r="O296" s="7"/>
      <c r="T296" s="7"/>
    </row>
    <row r="297" spans="6:20" ht="15.75" customHeight="1" x14ac:dyDescent="0.3">
      <c r="F297" s="7"/>
      <c r="L297" s="7"/>
      <c r="O297" s="7"/>
      <c r="T297" s="7"/>
    </row>
    <row r="298" spans="6:20" ht="15.75" customHeight="1" x14ac:dyDescent="0.3">
      <c r="F298" s="7"/>
      <c r="L298" s="7"/>
      <c r="O298" s="7"/>
      <c r="T298" s="7"/>
    </row>
    <row r="299" spans="6:20" ht="15.75" customHeight="1" x14ac:dyDescent="0.3">
      <c r="F299" s="7"/>
      <c r="L299" s="7"/>
      <c r="O299" s="7"/>
      <c r="T299" s="7"/>
    </row>
    <row r="300" spans="6:20" ht="15.75" customHeight="1" x14ac:dyDescent="0.3">
      <c r="F300" s="7"/>
      <c r="L300" s="7"/>
      <c r="O300" s="7"/>
      <c r="T300" s="7"/>
    </row>
    <row r="301" spans="6:20" ht="15.75" customHeight="1" x14ac:dyDescent="0.3">
      <c r="F301" s="7"/>
      <c r="L301" s="7"/>
      <c r="O301" s="7"/>
      <c r="T301" s="7"/>
    </row>
    <row r="302" spans="6:20" ht="15.75" customHeight="1" x14ac:dyDescent="0.3">
      <c r="F302" s="7"/>
      <c r="L302" s="7"/>
      <c r="O302" s="7"/>
      <c r="T302" s="7"/>
    </row>
    <row r="303" spans="6:20" ht="15.75" customHeight="1" x14ac:dyDescent="0.3">
      <c r="F303" s="7"/>
      <c r="L303" s="7"/>
      <c r="O303" s="7"/>
      <c r="T303" s="7"/>
    </row>
    <row r="304" spans="6:20" ht="15.75" customHeight="1" x14ac:dyDescent="0.3">
      <c r="F304" s="7"/>
      <c r="L304" s="7"/>
      <c r="O304" s="7"/>
      <c r="T304" s="7"/>
    </row>
    <row r="305" spans="6:20" ht="15.75" customHeight="1" x14ac:dyDescent="0.3">
      <c r="F305" s="7"/>
      <c r="L305" s="7"/>
      <c r="O305" s="7"/>
      <c r="T305" s="7"/>
    </row>
    <row r="306" spans="6:20" ht="15.75" customHeight="1" x14ac:dyDescent="0.3">
      <c r="F306" s="7"/>
      <c r="L306" s="7"/>
      <c r="O306" s="7"/>
      <c r="T306" s="7"/>
    </row>
    <row r="307" spans="6:20" ht="15.75" customHeight="1" x14ac:dyDescent="0.3">
      <c r="F307" s="7"/>
      <c r="L307" s="7"/>
      <c r="O307" s="7"/>
      <c r="T307" s="7"/>
    </row>
    <row r="308" spans="6:20" ht="15.75" customHeight="1" x14ac:dyDescent="0.3">
      <c r="F308" s="7"/>
      <c r="L308" s="7"/>
      <c r="O308" s="7"/>
      <c r="T308" s="7"/>
    </row>
    <row r="309" spans="6:20" ht="15.75" customHeight="1" x14ac:dyDescent="0.3">
      <c r="F309" s="7"/>
      <c r="L309" s="7"/>
      <c r="O309" s="7"/>
      <c r="T309" s="7"/>
    </row>
    <row r="310" spans="6:20" ht="15.75" customHeight="1" x14ac:dyDescent="0.3">
      <c r="F310" s="7"/>
      <c r="L310" s="7"/>
      <c r="O310" s="7"/>
      <c r="T310" s="7"/>
    </row>
    <row r="311" spans="6:20" ht="15.75" customHeight="1" x14ac:dyDescent="0.3">
      <c r="F311" s="7"/>
      <c r="L311" s="7"/>
      <c r="O311" s="7"/>
      <c r="T311" s="7"/>
    </row>
    <row r="312" spans="6:20" ht="15.75" customHeight="1" x14ac:dyDescent="0.3">
      <c r="F312" s="7"/>
      <c r="L312" s="7"/>
      <c r="O312" s="7"/>
      <c r="T312" s="7"/>
    </row>
    <row r="313" spans="6:20" ht="15.75" customHeight="1" x14ac:dyDescent="0.3">
      <c r="F313" s="7"/>
      <c r="L313" s="7"/>
      <c r="O313" s="7"/>
      <c r="T313" s="7"/>
    </row>
    <row r="314" spans="6:20" ht="15.75" customHeight="1" x14ac:dyDescent="0.3">
      <c r="F314" s="7"/>
      <c r="L314" s="7"/>
      <c r="O314" s="7"/>
      <c r="T314" s="7"/>
    </row>
    <row r="315" spans="6:20" ht="15.75" customHeight="1" x14ac:dyDescent="0.3">
      <c r="F315" s="7"/>
      <c r="L315" s="7"/>
      <c r="O315" s="7"/>
      <c r="T315" s="7"/>
    </row>
    <row r="316" spans="6:20" ht="15.75" customHeight="1" x14ac:dyDescent="0.3">
      <c r="F316" s="7"/>
      <c r="L316" s="7"/>
      <c r="O316" s="7"/>
      <c r="T316" s="7"/>
    </row>
    <row r="317" spans="6:20" ht="15.75" customHeight="1" x14ac:dyDescent="0.3">
      <c r="F317" s="7"/>
      <c r="L317" s="7"/>
      <c r="O317" s="7"/>
      <c r="T317" s="7"/>
    </row>
    <row r="318" spans="6:20" ht="15.75" customHeight="1" x14ac:dyDescent="0.3">
      <c r="F318" s="7"/>
      <c r="L318" s="7"/>
      <c r="O318" s="7"/>
      <c r="T318" s="7"/>
    </row>
    <row r="319" spans="6:20" ht="15.75" customHeight="1" x14ac:dyDescent="0.3">
      <c r="F319" s="7"/>
      <c r="L319" s="7"/>
      <c r="O319" s="7"/>
      <c r="T319" s="7"/>
    </row>
    <row r="320" spans="6:20" ht="15.75" customHeight="1" x14ac:dyDescent="0.3">
      <c r="F320" s="7"/>
      <c r="L320" s="7"/>
      <c r="O320" s="7"/>
      <c r="T320" s="7"/>
    </row>
    <row r="321" spans="6:20" ht="15.75" customHeight="1" x14ac:dyDescent="0.3">
      <c r="F321" s="7"/>
      <c r="L321" s="7"/>
      <c r="O321" s="7"/>
      <c r="T321" s="7"/>
    </row>
    <row r="322" spans="6:20" ht="15.75" customHeight="1" x14ac:dyDescent="0.3">
      <c r="F322" s="7"/>
      <c r="L322" s="7"/>
      <c r="O322" s="7"/>
      <c r="T322" s="7"/>
    </row>
    <row r="323" spans="6:20" ht="15.75" customHeight="1" x14ac:dyDescent="0.3">
      <c r="F323" s="7"/>
      <c r="L323" s="7"/>
      <c r="O323" s="7"/>
      <c r="T323" s="7"/>
    </row>
    <row r="324" spans="6:20" ht="15.75" customHeight="1" x14ac:dyDescent="0.3">
      <c r="F324" s="7"/>
      <c r="L324" s="7"/>
      <c r="O324" s="7"/>
      <c r="T324" s="7"/>
    </row>
    <row r="325" spans="6:20" ht="15.75" customHeight="1" x14ac:dyDescent="0.3">
      <c r="F325" s="7"/>
      <c r="L325" s="7"/>
      <c r="O325" s="7"/>
      <c r="T325" s="7"/>
    </row>
    <row r="326" spans="6:20" ht="15.75" customHeight="1" x14ac:dyDescent="0.3">
      <c r="F326" s="7"/>
      <c r="L326" s="7"/>
      <c r="O326" s="7"/>
      <c r="T326" s="7"/>
    </row>
    <row r="327" spans="6:20" ht="15.75" customHeight="1" x14ac:dyDescent="0.3">
      <c r="F327" s="7"/>
      <c r="L327" s="7"/>
      <c r="O327" s="7"/>
      <c r="T327" s="7"/>
    </row>
    <row r="328" spans="6:20" ht="15.75" customHeight="1" x14ac:dyDescent="0.3">
      <c r="F328" s="7"/>
      <c r="L328" s="7"/>
      <c r="O328" s="7"/>
      <c r="T328" s="7"/>
    </row>
    <row r="329" spans="6:20" ht="15.75" customHeight="1" x14ac:dyDescent="0.3">
      <c r="F329" s="7"/>
      <c r="L329" s="7"/>
      <c r="O329" s="7"/>
      <c r="T329" s="7"/>
    </row>
    <row r="330" spans="6:20" ht="15.75" customHeight="1" x14ac:dyDescent="0.3">
      <c r="F330" s="7"/>
      <c r="L330" s="7"/>
      <c r="O330" s="7"/>
      <c r="T330" s="7"/>
    </row>
    <row r="331" spans="6:20" ht="15.75" customHeight="1" x14ac:dyDescent="0.3">
      <c r="F331" s="7"/>
      <c r="L331" s="7"/>
      <c r="O331" s="7"/>
      <c r="T331" s="7"/>
    </row>
    <row r="332" spans="6:20" ht="15.75" customHeight="1" x14ac:dyDescent="0.3">
      <c r="F332" s="7"/>
      <c r="L332" s="7"/>
      <c r="O332" s="7"/>
      <c r="T332" s="7"/>
    </row>
    <row r="333" spans="6:20" ht="15.75" customHeight="1" x14ac:dyDescent="0.3">
      <c r="F333" s="7"/>
      <c r="L333" s="7"/>
      <c r="O333" s="7"/>
      <c r="T333" s="7"/>
    </row>
    <row r="334" spans="6:20" ht="15.75" customHeight="1" x14ac:dyDescent="0.3">
      <c r="F334" s="7"/>
      <c r="L334" s="7"/>
      <c r="O334" s="7"/>
      <c r="T334" s="7"/>
    </row>
    <row r="335" spans="6:20" ht="15.75" customHeight="1" x14ac:dyDescent="0.3">
      <c r="F335" s="7"/>
      <c r="L335" s="7"/>
      <c r="O335" s="7"/>
      <c r="T335" s="7"/>
    </row>
    <row r="336" spans="6:20" ht="15.75" customHeight="1" x14ac:dyDescent="0.3">
      <c r="F336" s="7"/>
      <c r="L336" s="7"/>
      <c r="O336" s="7"/>
      <c r="T336" s="7"/>
    </row>
    <row r="337" spans="6:20" ht="15.75" customHeight="1" x14ac:dyDescent="0.3">
      <c r="F337" s="7"/>
      <c r="L337" s="7"/>
      <c r="O337" s="7"/>
      <c r="T337" s="7"/>
    </row>
    <row r="338" spans="6:20" ht="15.75" customHeight="1" x14ac:dyDescent="0.3">
      <c r="F338" s="7"/>
      <c r="L338" s="7"/>
      <c r="O338" s="7"/>
      <c r="T338" s="7"/>
    </row>
    <row r="339" spans="6:20" ht="15.75" customHeight="1" x14ac:dyDescent="0.3">
      <c r="F339" s="7"/>
      <c r="L339" s="7"/>
      <c r="O339" s="7"/>
      <c r="T339" s="7"/>
    </row>
    <row r="340" spans="6:20" ht="15.75" customHeight="1" x14ac:dyDescent="0.3">
      <c r="F340" s="7"/>
      <c r="L340" s="7"/>
      <c r="O340" s="7"/>
      <c r="T340" s="7"/>
    </row>
    <row r="341" spans="6:20" ht="15.75" customHeight="1" x14ac:dyDescent="0.3">
      <c r="F341" s="7"/>
      <c r="L341" s="7"/>
      <c r="O341" s="7"/>
      <c r="T341" s="7"/>
    </row>
    <row r="342" spans="6:20" ht="15.75" customHeight="1" x14ac:dyDescent="0.3">
      <c r="F342" s="7"/>
      <c r="L342" s="7"/>
      <c r="O342" s="7"/>
      <c r="T342" s="7"/>
    </row>
    <row r="343" spans="6:20" ht="15.75" customHeight="1" x14ac:dyDescent="0.3">
      <c r="F343" s="7"/>
      <c r="L343" s="7"/>
      <c r="O343" s="7"/>
      <c r="T343" s="7"/>
    </row>
    <row r="344" spans="6:20" ht="15.75" customHeight="1" x14ac:dyDescent="0.3">
      <c r="F344" s="7"/>
      <c r="L344" s="7"/>
      <c r="O344" s="7"/>
      <c r="T344" s="7"/>
    </row>
    <row r="345" spans="6:20" ht="15.75" customHeight="1" x14ac:dyDescent="0.3">
      <c r="F345" s="7"/>
      <c r="L345" s="7"/>
      <c r="O345" s="7"/>
      <c r="T345" s="7"/>
    </row>
    <row r="346" spans="6:20" ht="15.75" customHeight="1" x14ac:dyDescent="0.3">
      <c r="F346" s="7"/>
      <c r="L346" s="7"/>
      <c r="O346" s="7"/>
      <c r="T346" s="7"/>
    </row>
    <row r="347" spans="6:20" ht="15.75" customHeight="1" x14ac:dyDescent="0.3">
      <c r="F347" s="7"/>
      <c r="L347" s="7"/>
      <c r="O347" s="7"/>
      <c r="T347" s="7"/>
    </row>
    <row r="348" spans="6:20" ht="15.75" customHeight="1" x14ac:dyDescent="0.3">
      <c r="F348" s="7"/>
      <c r="L348" s="7"/>
      <c r="O348" s="7"/>
      <c r="T348" s="7"/>
    </row>
    <row r="349" spans="6:20" ht="15.75" customHeight="1" x14ac:dyDescent="0.3">
      <c r="F349" s="7"/>
      <c r="L349" s="7"/>
      <c r="O349" s="7"/>
      <c r="T349" s="7"/>
    </row>
    <row r="350" spans="6:20" ht="15.75" customHeight="1" x14ac:dyDescent="0.3">
      <c r="F350" s="7"/>
      <c r="L350" s="7"/>
      <c r="O350" s="7"/>
      <c r="T350" s="7"/>
    </row>
    <row r="351" spans="6:20" ht="15.75" customHeight="1" x14ac:dyDescent="0.3">
      <c r="F351" s="7"/>
      <c r="L351" s="7"/>
      <c r="O351" s="7"/>
      <c r="T351" s="7"/>
    </row>
    <row r="352" spans="6:20" ht="15.75" customHeight="1" x14ac:dyDescent="0.3">
      <c r="F352" s="7"/>
      <c r="L352" s="7"/>
      <c r="O352" s="7"/>
      <c r="T352" s="7"/>
    </row>
    <row r="353" spans="6:20" ht="15.75" customHeight="1" x14ac:dyDescent="0.3">
      <c r="F353" s="7"/>
      <c r="L353" s="7"/>
      <c r="O353" s="7"/>
      <c r="T353" s="7"/>
    </row>
    <row r="354" spans="6:20" ht="15.75" customHeight="1" x14ac:dyDescent="0.3">
      <c r="F354" s="7"/>
      <c r="L354" s="7"/>
      <c r="O354" s="7"/>
      <c r="T354" s="7"/>
    </row>
    <row r="355" spans="6:20" ht="15.75" customHeight="1" x14ac:dyDescent="0.3">
      <c r="F355" s="7"/>
      <c r="L355" s="7"/>
      <c r="O355" s="7"/>
      <c r="T355" s="7"/>
    </row>
    <row r="356" spans="6:20" ht="15.75" customHeight="1" x14ac:dyDescent="0.3">
      <c r="F356" s="7"/>
      <c r="L356" s="7"/>
      <c r="O356" s="7"/>
      <c r="T356" s="7"/>
    </row>
    <row r="357" spans="6:20" ht="15.75" customHeight="1" x14ac:dyDescent="0.3">
      <c r="F357" s="7"/>
      <c r="L357" s="7"/>
      <c r="O357" s="7"/>
      <c r="T357" s="7"/>
    </row>
    <row r="358" spans="6:20" ht="15.75" customHeight="1" x14ac:dyDescent="0.3">
      <c r="F358" s="7"/>
      <c r="L358" s="7"/>
      <c r="O358" s="7"/>
      <c r="T358" s="7"/>
    </row>
    <row r="359" spans="6:20" ht="15.75" customHeight="1" x14ac:dyDescent="0.3">
      <c r="F359" s="7"/>
      <c r="L359" s="7"/>
      <c r="O359" s="7"/>
      <c r="T359" s="7"/>
    </row>
    <row r="360" spans="6:20" ht="15.75" customHeight="1" x14ac:dyDescent="0.3">
      <c r="F360" s="7"/>
      <c r="L360" s="7"/>
      <c r="O360" s="7"/>
      <c r="T360" s="7"/>
    </row>
    <row r="361" spans="6:20" ht="15.75" customHeight="1" x14ac:dyDescent="0.3">
      <c r="F361" s="7"/>
      <c r="L361" s="7"/>
      <c r="O361" s="7"/>
      <c r="T361" s="7"/>
    </row>
    <row r="362" spans="6:20" ht="15.75" customHeight="1" x14ac:dyDescent="0.3">
      <c r="F362" s="7"/>
      <c r="L362" s="7"/>
      <c r="O362" s="7"/>
      <c r="T362" s="7"/>
    </row>
    <row r="363" spans="6:20" ht="15.75" customHeight="1" x14ac:dyDescent="0.3">
      <c r="F363" s="7"/>
      <c r="L363" s="7"/>
      <c r="O363" s="7"/>
      <c r="T363" s="7"/>
    </row>
    <row r="364" spans="6:20" ht="15.75" customHeight="1" x14ac:dyDescent="0.3">
      <c r="F364" s="7"/>
      <c r="L364" s="7"/>
      <c r="O364" s="7"/>
      <c r="T364" s="7"/>
    </row>
    <row r="365" spans="6:20" ht="15.75" customHeight="1" x14ac:dyDescent="0.3">
      <c r="F365" s="7"/>
      <c r="L365" s="7"/>
      <c r="O365" s="7"/>
      <c r="T365" s="7"/>
    </row>
    <row r="366" spans="6:20" ht="15.75" customHeight="1" x14ac:dyDescent="0.3">
      <c r="F366" s="7"/>
      <c r="L366" s="7"/>
      <c r="O366" s="7"/>
      <c r="T366" s="7"/>
    </row>
    <row r="367" spans="6:20" ht="15.75" customHeight="1" x14ac:dyDescent="0.3">
      <c r="F367" s="7"/>
      <c r="L367" s="7"/>
      <c r="O367" s="7"/>
      <c r="T367" s="7"/>
    </row>
    <row r="368" spans="6:20" ht="15.75" customHeight="1" x14ac:dyDescent="0.3">
      <c r="F368" s="7"/>
      <c r="L368" s="7"/>
      <c r="O368" s="7"/>
      <c r="T368" s="7"/>
    </row>
    <row r="369" spans="6:20" ht="15.75" customHeight="1" x14ac:dyDescent="0.3">
      <c r="F369" s="7"/>
      <c r="L369" s="7"/>
      <c r="O369" s="7"/>
      <c r="T369" s="7"/>
    </row>
    <row r="370" spans="6:20" ht="15.75" customHeight="1" x14ac:dyDescent="0.3">
      <c r="F370" s="7"/>
      <c r="L370" s="7"/>
      <c r="O370" s="7"/>
      <c r="T370" s="7"/>
    </row>
    <row r="371" spans="6:20" ht="15.75" customHeight="1" x14ac:dyDescent="0.3">
      <c r="F371" s="7"/>
      <c r="L371" s="7"/>
      <c r="O371" s="7"/>
      <c r="T371" s="7"/>
    </row>
    <row r="372" spans="6:20" ht="15.75" customHeight="1" x14ac:dyDescent="0.3">
      <c r="F372" s="7"/>
      <c r="L372" s="7"/>
      <c r="O372" s="7"/>
      <c r="T372" s="7"/>
    </row>
    <row r="373" spans="6:20" ht="15.75" customHeight="1" x14ac:dyDescent="0.3">
      <c r="F373" s="7"/>
      <c r="L373" s="7"/>
      <c r="O373" s="7"/>
      <c r="T373" s="7"/>
    </row>
    <row r="374" spans="6:20" ht="15.75" customHeight="1" x14ac:dyDescent="0.3">
      <c r="F374" s="7"/>
      <c r="L374" s="7"/>
      <c r="O374" s="7"/>
      <c r="T374" s="7"/>
    </row>
    <row r="375" spans="6:20" ht="15.75" customHeight="1" x14ac:dyDescent="0.3">
      <c r="F375" s="7"/>
      <c r="L375" s="7"/>
      <c r="O375" s="7"/>
      <c r="T375" s="7"/>
    </row>
    <row r="376" spans="6:20" ht="15.75" customHeight="1" x14ac:dyDescent="0.3">
      <c r="F376" s="7"/>
      <c r="L376" s="7"/>
      <c r="O376" s="7"/>
      <c r="T376" s="7"/>
    </row>
    <row r="377" spans="6:20" ht="15.75" customHeight="1" x14ac:dyDescent="0.3">
      <c r="F377" s="7"/>
      <c r="L377" s="7"/>
      <c r="O377" s="7"/>
      <c r="T377" s="7"/>
    </row>
    <row r="378" spans="6:20" ht="15.75" customHeight="1" x14ac:dyDescent="0.3">
      <c r="F378" s="7"/>
      <c r="L378" s="7"/>
      <c r="O378" s="7"/>
      <c r="T378" s="7"/>
    </row>
    <row r="379" spans="6:20" ht="15.75" customHeight="1" x14ac:dyDescent="0.3">
      <c r="F379" s="7"/>
      <c r="L379" s="7"/>
      <c r="O379" s="7"/>
      <c r="T379" s="7"/>
    </row>
    <row r="380" spans="6:20" ht="15.75" customHeight="1" x14ac:dyDescent="0.3">
      <c r="F380" s="7"/>
      <c r="L380" s="7"/>
      <c r="O380" s="7"/>
      <c r="T380" s="7"/>
    </row>
    <row r="381" spans="6:20" ht="15.75" customHeight="1" x14ac:dyDescent="0.3">
      <c r="F381" s="7"/>
      <c r="L381" s="7"/>
      <c r="O381" s="7"/>
      <c r="T381" s="7"/>
    </row>
    <row r="382" spans="6:20" ht="15.75" customHeight="1" x14ac:dyDescent="0.3">
      <c r="F382" s="7"/>
      <c r="L382" s="7"/>
      <c r="O382" s="7"/>
      <c r="T382" s="7"/>
    </row>
    <row r="383" spans="6:20" ht="15.75" customHeight="1" x14ac:dyDescent="0.3">
      <c r="F383" s="7"/>
      <c r="L383" s="7"/>
      <c r="O383" s="7"/>
      <c r="T383" s="7"/>
    </row>
    <row r="384" spans="6:20" ht="15.75" customHeight="1" x14ac:dyDescent="0.3">
      <c r="F384" s="7"/>
      <c r="L384" s="7"/>
      <c r="O384" s="7"/>
      <c r="T384" s="7"/>
    </row>
    <row r="385" spans="6:20" ht="15.75" customHeight="1" x14ac:dyDescent="0.3">
      <c r="F385" s="7"/>
      <c r="L385" s="7"/>
      <c r="O385" s="7"/>
      <c r="T385" s="7"/>
    </row>
    <row r="386" spans="6:20" ht="15.75" customHeight="1" x14ac:dyDescent="0.3">
      <c r="F386" s="7"/>
      <c r="L386" s="7"/>
      <c r="O386" s="7"/>
      <c r="T386" s="7"/>
    </row>
    <row r="387" spans="6:20" ht="15.75" customHeight="1" x14ac:dyDescent="0.3">
      <c r="F387" s="7"/>
      <c r="L387" s="7"/>
      <c r="O387" s="7"/>
      <c r="T387" s="7"/>
    </row>
    <row r="388" spans="6:20" ht="15.75" customHeight="1" x14ac:dyDescent="0.3">
      <c r="F388" s="7"/>
      <c r="L388" s="7"/>
      <c r="O388" s="7"/>
      <c r="T388" s="7"/>
    </row>
    <row r="389" spans="6:20" ht="15.75" customHeight="1" x14ac:dyDescent="0.3">
      <c r="F389" s="7"/>
      <c r="L389" s="7"/>
      <c r="O389" s="7"/>
      <c r="T389" s="7"/>
    </row>
    <row r="390" spans="6:20" ht="15.75" customHeight="1" x14ac:dyDescent="0.3">
      <c r="F390" s="7"/>
      <c r="L390" s="7"/>
      <c r="O390" s="7"/>
      <c r="T390" s="7"/>
    </row>
    <row r="391" spans="6:20" ht="15.75" customHeight="1" x14ac:dyDescent="0.3">
      <c r="F391" s="7"/>
      <c r="L391" s="7"/>
      <c r="O391" s="7"/>
      <c r="T391" s="7"/>
    </row>
    <row r="392" spans="6:20" ht="15.75" customHeight="1" x14ac:dyDescent="0.3">
      <c r="F392" s="7"/>
      <c r="L392" s="7"/>
      <c r="O392" s="7"/>
      <c r="T392" s="7"/>
    </row>
    <row r="393" spans="6:20" ht="15.75" customHeight="1" x14ac:dyDescent="0.3">
      <c r="F393" s="7"/>
      <c r="L393" s="7"/>
      <c r="O393" s="7"/>
      <c r="T393" s="7"/>
    </row>
    <row r="394" spans="6:20" ht="15.75" customHeight="1" x14ac:dyDescent="0.3">
      <c r="F394" s="7"/>
      <c r="L394" s="7"/>
      <c r="O394" s="7"/>
      <c r="T394" s="7"/>
    </row>
    <row r="395" spans="6:20" ht="15.75" customHeight="1" x14ac:dyDescent="0.3">
      <c r="F395" s="7"/>
      <c r="L395" s="7"/>
      <c r="O395" s="7"/>
      <c r="T395" s="7"/>
    </row>
    <row r="396" spans="6:20" ht="15.75" customHeight="1" x14ac:dyDescent="0.3">
      <c r="F396" s="7"/>
      <c r="L396" s="7"/>
      <c r="O396" s="7"/>
      <c r="T396" s="7"/>
    </row>
    <row r="397" spans="6:20" ht="15.75" customHeight="1" x14ac:dyDescent="0.3">
      <c r="F397" s="7"/>
      <c r="L397" s="7"/>
      <c r="O397" s="7"/>
      <c r="T397" s="7"/>
    </row>
    <row r="398" spans="6:20" ht="15.75" customHeight="1" x14ac:dyDescent="0.3">
      <c r="F398" s="7"/>
      <c r="L398" s="7"/>
      <c r="O398" s="7"/>
      <c r="T398" s="7"/>
    </row>
    <row r="399" spans="6:20" ht="15.75" customHeight="1" x14ac:dyDescent="0.3">
      <c r="F399" s="7"/>
      <c r="L399" s="7"/>
      <c r="O399" s="7"/>
      <c r="T399" s="7"/>
    </row>
    <row r="400" spans="6:20" ht="15.75" customHeight="1" x14ac:dyDescent="0.3">
      <c r="F400" s="7"/>
      <c r="L400" s="7"/>
      <c r="O400" s="7"/>
      <c r="T400" s="7"/>
    </row>
    <row r="401" spans="6:20" ht="15.75" customHeight="1" x14ac:dyDescent="0.3">
      <c r="F401" s="7"/>
      <c r="L401" s="7"/>
      <c r="O401" s="7"/>
      <c r="T401" s="7"/>
    </row>
    <row r="402" spans="6:20" ht="15.75" customHeight="1" x14ac:dyDescent="0.3">
      <c r="F402" s="7"/>
      <c r="L402" s="7"/>
      <c r="O402" s="7"/>
      <c r="T402" s="7"/>
    </row>
    <row r="403" spans="6:20" ht="15.75" customHeight="1" x14ac:dyDescent="0.3">
      <c r="F403" s="7"/>
      <c r="L403" s="7"/>
      <c r="O403" s="7"/>
      <c r="T403" s="7"/>
    </row>
    <row r="404" spans="6:20" ht="15.75" customHeight="1" x14ac:dyDescent="0.3">
      <c r="F404" s="7"/>
      <c r="L404" s="7"/>
      <c r="O404" s="7"/>
      <c r="T404" s="7"/>
    </row>
    <row r="405" spans="6:20" ht="15.75" customHeight="1" x14ac:dyDescent="0.3">
      <c r="F405" s="7"/>
      <c r="L405" s="7"/>
      <c r="O405" s="7"/>
      <c r="T405" s="7"/>
    </row>
    <row r="406" spans="6:20" ht="15.75" customHeight="1" x14ac:dyDescent="0.3">
      <c r="F406" s="7"/>
      <c r="L406" s="7"/>
      <c r="O406" s="7"/>
      <c r="T406" s="7"/>
    </row>
    <row r="407" spans="6:20" ht="15.75" customHeight="1" x14ac:dyDescent="0.3">
      <c r="F407" s="7"/>
      <c r="L407" s="7"/>
      <c r="O407" s="7"/>
      <c r="T407" s="7"/>
    </row>
    <row r="408" spans="6:20" ht="15.75" customHeight="1" x14ac:dyDescent="0.3">
      <c r="F408" s="7"/>
      <c r="L408" s="7"/>
      <c r="O408" s="7"/>
      <c r="T408" s="7"/>
    </row>
    <row r="409" spans="6:20" ht="15.75" customHeight="1" x14ac:dyDescent="0.3">
      <c r="F409" s="7"/>
      <c r="L409" s="7"/>
      <c r="O409" s="7"/>
      <c r="T409" s="7"/>
    </row>
    <row r="410" spans="6:20" ht="15.75" customHeight="1" x14ac:dyDescent="0.3">
      <c r="F410" s="7"/>
      <c r="L410" s="7"/>
      <c r="O410" s="7"/>
      <c r="T410" s="7"/>
    </row>
    <row r="411" spans="6:20" ht="15.75" customHeight="1" x14ac:dyDescent="0.3">
      <c r="F411" s="7"/>
      <c r="L411" s="7"/>
      <c r="O411" s="7"/>
      <c r="T411" s="7"/>
    </row>
    <row r="412" spans="6:20" ht="15.75" customHeight="1" x14ac:dyDescent="0.3">
      <c r="F412" s="7"/>
      <c r="L412" s="7"/>
      <c r="O412" s="7"/>
      <c r="T412" s="7"/>
    </row>
    <row r="413" spans="6:20" ht="15.75" customHeight="1" x14ac:dyDescent="0.3">
      <c r="F413" s="7"/>
      <c r="L413" s="7"/>
      <c r="O413" s="7"/>
      <c r="T413" s="7"/>
    </row>
    <row r="414" spans="6:20" ht="15.75" customHeight="1" x14ac:dyDescent="0.3">
      <c r="F414" s="7"/>
      <c r="L414" s="7"/>
      <c r="O414" s="7"/>
      <c r="T414" s="7"/>
    </row>
    <row r="415" spans="6:20" ht="15.75" customHeight="1" x14ac:dyDescent="0.3">
      <c r="F415" s="7"/>
      <c r="L415" s="7"/>
      <c r="O415" s="7"/>
      <c r="T415" s="7"/>
    </row>
    <row r="416" spans="6:20" ht="15.75" customHeight="1" x14ac:dyDescent="0.3">
      <c r="F416" s="7"/>
      <c r="L416" s="7"/>
      <c r="O416" s="7"/>
      <c r="T416" s="7"/>
    </row>
    <row r="417" spans="6:20" ht="15.75" customHeight="1" x14ac:dyDescent="0.3">
      <c r="F417" s="7"/>
      <c r="L417" s="7"/>
      <c r="O417" s="7"/>
      <c r="T417" s="7"/>
    </row>
    <row r="418" spans="6:20" ht="15.75" customHeight="1" x14ac:dyDescent="0.3">
      <c r="F418" s="7"/>
      <c r="L418" s="7"/>
      <c r="O418" s="7"/>
      <c r="T418" s="7"/>
    </row>
    <row r="419" spans="6:20" ht="15.75" customHeight="1" x14ac:dyDescent="0.3">
      <c r="F419" s="7"/>
      <c r="L419" s="7"/>
      <c r="O419" s="7"/>
      <c r="T419" s="7"/>
    </row>
    <row r="420" spans="6:20" ht="15.75" customHeight="1" x14ac:dyDescent="0.3">
      <c r="F420" s="7"/>
      <c r="L420" s="7"/>
      <c r="O420" s="7"/>
      <c r="T420" s="7"/>
    </row>
    <row r="421" spans="6:20" ht="15.75" customHeight="1" x14ac:dyDescent="0.3">
      <c r="F421" s="7"/>
      <c r="L421" s="7"/>
      <c r="O421" s="7"/>
      <c r="T421" s="7"/>
    </row>
    <row r="422" spans="6:20" ht="15.75" customHeight="1" x14ac:dyDescent="0.3">
      <c r="F422" s="7"/>
      <c r="L422" s="7"/>
      <c r="O422" s="7"/>
      <c r="T422" s="7"/>
    </row>
    <row r="423" spans="6:20" ht="15.75" customHeight="1" x14ac:dyDescent="0.3">
      <c r="F423" s="7"/>
      <c r="L423" s="7"/>
      <c r="O423" s="7"/>
      <c r="T423" s="7"/>
    </row>
    <row r="424" spans="6:20" ht="15.75" customHeight="1" x14ac:dyDescent="0.3">
      <c r="F424" s="7"/>
      <c r="L424" s="7"/>
      <c r="O424" s="7"/>
      <c r="T424" s="7"/>
    </row>
    <row r="425" spans="6:20" ht="15.75" customHeight="1" x14ac:dyDescent="0.3">
      <c r="F425" s="7"/>
      <c r="L425" s="7"/>
      <c r="O425" s="7"/>
      <c r="T425" s="7"/>
    </row>
    <row r="426" spans="6:20" ht="15.75" customHeight="1" x14ac:dyDescent="0.3">
      <c r="F426" s="7"/>
      <c r="L426" s="7"/>
      <c r="O426" s="7"/>
      <c r="T426" s="7"/>
    </row>
    <row r="427" spans="6:20" ht="15.75" customHeight="1" x14ac:dyDescent="0.3">
      <c r="F427" s="7"/>
      <c r="L427" s="7"/>
      <c r="O427" s="7"/>
      <c r="T427" s="7"/>
    </row>
    <row r="428" spans="6:20" ht="15.75" customHeight="1" x14ac:dyDescent="0.3">
      <c r="F428" s="7"/>
      <c r="L428" s="7"/>
      <c r="O428" s="7"/>
      <c r="T428" s="7"/>
    </row>
    <row r="429" spans="6:20" ht="15.75" customHeight="1" x14ac:dyDescent="0.3">
      <c r="F429" s="7"/>
      <c r="L429" s="7"/>
      <c r="O429" s="7"/>
      <c r="T429" s="7"/>
    </row>
    <row r="430" spans="6:20" ht="15.75" customHeight="1" x14ac:dyDescent="0.3">
      <c r="F430" s="7"/>
      <c r="L430" s="7"/>
      <c r="O430" s="7"/>
      <c r="T430" s="7"/>
    </row>
    <row r="431" spans="6:20" ht="15.75" customHeight="1" x14ac:dyDescent="0.3">
      <c r="F431" s="7"/>
      <c r="L431" s="7"/>
      <c r="O431" s="7"/>
      <c r="T431" s="7"/>
    </row>
    <row r="432" spans="6:20" ht="15.75" customHeight="1" x14ac:dyDescent="0.3">
      <c r="F432" s="7"/>
      <c r="L432" s="7"/>
      <c r="O432" s="7"/>
      <c r="T432" s="7"/>
    </row>
    <row r="433" spans="6:20" ht="15.75" customHeight="1" x14ac:dyDescent="0.3">
      <c r="F433" s="7"/>
      <c r="L433" s="7"/>
      <c r="O433" s="7"/>
      <c r="T433" s="7"/>
    </row>
    <row r="434" spans="6:20" ht="15.75" customHeight="1" x14ac:dyDescent="0.3">
      <c r="F434" s="7"/>
      <c r="L434" s="7"/>
      <c r="O434" s="7"/>
      <c r="T434" s="7"/>
    </row>
    <row r="435" spans="6:20" ht="15.75" customHeight="1" x14ac:dyDescent="0.3">
      <c r="F435" s="7"/>
      <c r="L435" s="7"/>
      <c r="O435" s="7"/>
      <c r="T435" s="7"/>
    </row>
    <row r="436" spans="6:20" ht="15.75" customHeight="1" x14ac:dyDescent="0.3">
      <c r="F436" s="7"/>
      <c r="L436" s="7"/>
      <c r="O436" s="7"/>
      <c r="T436" s="7"/>
    </row>
    <row r="437" spans="6:20" ht="15.75" customHeight="1" x14ac:dyDescent="0.3">
      <c r="F437" s="7"/>
      <c r="L437" s="7"/>
      <c r="O437" s="7"/>
      <c r="T437" s="7"/>
    </row>
    <row r="438" spans="6:20" ht="15.75" customHeight="1" x14ac:dyDescent="0.3">
      <c r="F438" s="7"/>
      <c r="L438" s="7"/>
      <c r="O438" s="7"/>
      <c r="T438" s="7"/>
    </row>
    <row r="439" spans="6:20" ht="15.75" customHeight="1" x14ac:dyDescent="0.3">
      <c r="F439" s="7"/>
      <c r="L439" s="7"/>
      <c r="O439" s="7"/>
      <c r="T439" s="7"/>
    </row>
    <row r="440" spans="6:20" ht="15.75" customHeight="1" x14ac:dyDescent="0.3">
      <c r="F440" s="7"/>
      <c r="L440" s="7"/>
      <c r="O440" s="7"/>
      <c r="T440" s="7"/>
    </row>
    <row r="441" spans="6:20" ht="15.75" customHeight="1" x14ac:dyDescent="0.3">
      <c r="F441" s="7"/>
      <c r="L441" s="7"/>
      <c r="O441" s="7"/>
      <c r="T441" s="7"/>
    </row>
    <row r="442" spans="6:20" ht="15.75" customHeight="1" x14ac:dyDescent="0.3">
      <c r="F442" s="7"/>
      <c r="L442" s="7"/>
      <c r="O442" s="7"/>
      <c r="T442" s="7"/>
    </row>
    <row r="443" spans="6:20" ht="15.75" customHeight="1" x14ac:dyDescent="0.3">
      <c r="F443" s="7"/>
      <c r="L443" s="7"/>
      <c r="O443" s="7"/>
      <c r="T443" s="7"/>
    </row>
    <row r="444" spans="6:20" ht="15.75" customHeight="1" x14ac:dyDescent="0.3">
      <c r="F444" s="7"/>
      <c r="L444" s="7"/>
      <c r="O444" s="7"/>
      <c r="T444" s="7"/>
    </row>
    <row r="445" spans="6:20" ht="15.75" customHeight="1" x14ac:dyDescent="0.3">
      <c r="F445" s="7"/>
      <c r="L445" s="7"/>
      <c r="O445" s="7"/>
      <c r="T445" s="7"/>
    </row>
    <row r="446" spans="6:20" ht="15.75" customHeight="1" x14ac:dyDescent="0.3">
      <c r="F446" s="7"/>
      <c r="L446" s="7"/>
      <c r="O446" s="7"/>
      <c r="T446" s="7"/>
    </row>
    <row r="447" spans="6:20" ht="15.75" customHeight="1" x14ac:dyDescent="0.3">
      <c r="F447" s="7"/>
      <c r="L447" s="7"/>
      <c r="O447" s="7"/>
      <c r="T447" s="7"/>
    </row>
    <row r="448" spans="6:20" ht="15.75" customHeight="1" x14ac:dyDescent="0.3">
      <c r="F448" s="7"/>
      <c r="L448" s="7"/>
      <c r="O448" s="7"/>
      <c r="T448" s="7"/>
    </row>
    <row r="449" spans="6:20" ht="15.75" customHeight="1" x14ac:dyDescent="0.3">
      <c r="F449" s="7"/>
      <c r="L449" s="7"/>
      <c r="O449" s="7"/>
      <c r="T449" s="7"/>
    </row>
    <row r="450" spans="6:20" ht="15.75" customHeight="1" x14ac:dyDescent="0.3">
      <c r="F450" s="7"/>
      <c r="L450" s="7"/>
      <c r="O450" s="7"/>
      <c r="T450" s="7"/>
    </row>
    <row r="451" spans="6:20" ht="15.75" customHeight="1" x14ac:dyDescent="0.3">
      <c r="F451" s="7"/>
      <c r="L451" s="7"/>
      <c r="O451" s="7"/>
      <c r="T451" s="7"/>
    </row>
    <row r="452" spans="6:20" ht="15.75" customHeight="1" x14ac:dyDescent="0.3">
      <c r="F452" s="7"/>
      <c r="L452" s="7"/>
      <c r="O452" s="7"/>
      <c r="T452" s="7"/>
    </row>
    <row r="453" spans="6:20" ht="15.75" customHeight="1" x14ac:dyDescent="0.3">
      <c r="F453" s="7"/>
      <c r="L453" s="7"/>
      <c r="O453" s="7"/>
      <c r="T453" s="7"/>
    </row>
    <row r="454" spans="6:20" ht="15.75" customHeight="1" x14ac:dyDescent="0.3">
      <c r="F454" s="7"/>
      <c r="L454" s="7"/>
      <c r="O454" s="7"/>
      <c r="T454" s="7"/>
    </row>
    <row r="455" spans="6:20" ht="15.75" customHeight="1" x14ac:dyDescent="0.3">
      <c r="F455" s="7"/>
      <c r="L455" s="7"/>
      <c r="O455" s="7"/>
      <c r="T455" s="7"/>
    </row>
    <row r="456" spans="6:20" ht="15.75" customHeight="1" x14ac:dyDescent="0.3">
      <c r="F456" s="7"/>
      <c r="L456" s="7"/>
      <c r="O456" s="7"/>
      <c r="T456" s="7"/>
    </row>
    <row r="457" spans="6:20" ht="15.75" customHeight="1" x14ac:dyDescent="0.3">
      <c r="F457" s="7"/>
      <c r="L457" s="7"/>
      <c r="O457" s="7"/>
      <c r="T457" s="7"/>
    </row>
    <row r="458" spans="6:20" ht="15.75" customHeight="1" x14ac:dyDescent="0.3">
      <c r="F458" s="7"/>
      <c r="L458" s="7"/>
      <c r="O458" s="7"/>
      <c r="T458" s="7"/>
    </row>
    <row r="459" spans="6:20" ht="15.75" customHeight="1" x14ac:dyDescent="0.3">
      <c r="F459" s="7"/>
      <c r="L459" s="7"/>
      <c r="O459" s="7"/>
      <c r="T459" s="7"/>
    </row>
    <row r="460" spans="6:20" ht="15.75" customHeight="1" x14ac:dyDescent="0.3">
      <c r="F460" s="7"/>
      <c r="L460" s="7"/>
      <c r="O460" s="7"/>
      <c r="T460" s="7"/>
    </row>
    <row r="461" spans="6:20" ht="15.75" customHeight="1" x14ac:dyDescent="0.3">
      <c r="F461" s="7"/>
      <c r="L461" s="7"/>
      <c r="O461" s="7"/>
      <c r="T461" s="7"/>
    </row>
    <row r="462" spans="6:20" ht="15.75" customHeight="1" x14ac:dyDescent="0.3">
      <c r="F462" s="7"/>
      <c r="L462" s="7"/>
      <c r="O462" s="7"/>
      <c r="T462" s="7"/>
    </row>
    <row r="463" spans="6:20" ht="15.75" customHeight="1" x14ac:dyDescent="0.3">
      <c r="F463" s="7"/>
      <c r="L463" s="7"/>
      <c r="O463" s="7"/>
      <c r="T463" s="7"/>
    </row>
    <row r="464" spans="6:20" ht="15.75" customHeight="1" x14ac:dyDescent="0.3">
      <c r="F464" s="7"/>
      <c r="L464" s="7"/>
      <c r="O464" s="7"/>
      <c r="T464" s="7"/>
    </row>
    <row r="465" spans="6:20" ht="15.75" customHeight="1" x14ac:dyDescent="0.3">
      <c r="F465" s="7"/>
      <c r="L465" s="7"/>
      <c r="O465" s="7"/>
      <c r="T465" s="7"/>
    </row>
    <row r="466" spans="6:20" ht="15.75" customHeight="1" x14ac:dyDescent="0.3">
      <c r="F466" s="7"/>
      <c r="L466" s="7"/>
      <c r="O466" s="7"/>
      <c r="T466" s="7"/>
    </row>
    <row r="467" spans="6:20" ht="15.75" customHeight="1" x14ac:dyDescent="0.3">
      <c r="F467" s="7"/>
      <c r="L467" s="7"/>
      <c r="O467" s="7"/>
      <c r="T467" s="7"/>
    </row>
    <row r="468" spans="6:20" ht="15.75" customHeight="1" x14ac:dyDescent="0.3">
      <c r="F468" s="7"/>
      <c r="L468" s="7"/>
      <c r="O468" s="7"/>
      <c r="T468" s="7"/>
    </row>
    <row r="469" spans="6:20" ht="15.75" customHeight="1" x14ac:dyDescent="0.3">
      <c r="F469" s="7"/>
      <c r="L469" s="7"/>
      <c r="O469" s="7"/>
      <c r="T469" s="7"/>
    </row>
    <row r="470" spans="6:20" ht="15.75" customHeight="1" x14ac:dyDescent="0.3">
      <c r="F470" s="7"/>
      <c r="L470" s="7"/>
      <c r="O470" s="7"/>
      <c r="T470" s="7"/>
    </row>
    <row r="471" spans="6:20" ht="15.75" customHeight="1" x14ac:dyDescent="0.3">
      <c r="F471" s="7"/>
      <c r="L471" s="7"/>
      <c r="O471" s="7"/>
      <c r="T471" s="7"/>
    </row>
    <row r="472" spans="6:20" ht="15.75" customHeight="1" x14ac:dyDescent="0.3">
      <c r="F472" s="7"/>
      <c r="L472" s="7"/>
      <c r="O472" s="7"/>
      <c r="T472" s="7"/>
    </row>
    <row r="473" spans="6:20" ht="15.75" customHeight="1" x14ac:dyDescent="0.3">
      <c r="F473" s="7"/>
      <c r="L473" s="7"/>
      <c r="O473" s="7"/>
      <c r="T473" s="7"/>
    </row>
    <row r="474" spans="6:20" ht="15.75" customHeight="1" x14ac:dyDescent="0.3">
      <c r="F474" s="7"/>
      <c r="L474" s="7"/>
      <c r="O474" s="7"/>
      <c r="T474" s="7"/>
    </row>
    <row r="475" spans="6:20" ht="15.75" customHeight="1" x14ac:dyDescent="0.3">
      <c r="F475" s="7"/>
      <c r="L475" s="7"/>
      <c r="O475" s="7"/>
      <c r="T475" s="7"/>
    </row>
    <row r="476" spans="6:20" ht="15.75" customHeight="1" x14ac:dyDescent="0.3">
      <c r="F476" s="7"/>
      <c r="L476" s="7"/>
      <c r="O476" s="7"/>
      <c r="T476" s="7"/>
    </row>
    <row r="477" spans="6:20" ht="15.75" customHeight="1" x14ac:dyDescent="0.3">
      <c r="F477" s="7"/>
      <c r="L477" s="7"/>
      <c r="O477" s="7"/>
      <c r="T477" s="7"/>
    </row>
    <row r="478" spans="6:20" ht="15.75" customHeight="1" x14ac:dyDescent="0.3">
      <c r="F478" s="7"/>
      <c r="L478" s="7"/>
      <c r="O478" s="7"/>
      <c r="T478" s="7"/>
    </row>
    <row r="479" spans="6:20" ht="15.75" customHeight="1" x14ac:dyDescent="0.3">
      <c r="F479" s="7"/>
      <c r="L479" s="7"/>
      <c r="O479" s="7"/>
      <c r="T479" s="7"/>
    </row>
    <row r="480" spans="6:20" ht="15.75" customHeight="1" x14ac:dyDescent="0.3">
      <c r="F480" s="7"/>
      <c r="L480" s="7"/>
      <c r="O480" s="7"/>
      <c r="T480" s="7"/>
    </row>
    <row r="481" spans="6:20" ht="15.75" customHeight="1" x14ac:dyDescent="0.3">
      <c r="F481" s="7"/>
      <c r="L481" s="7"/>
      <c r="O481" s="7"/>
      <c r="T481" s="7"/>
    </row>
    <row r="482" spans="6:20" ht="15.75" customHeight="1" x14ac:dyDescent="0.3">
      <c r="F482" s="7"/>
      <c r="L482" s="7"/>
      <c r="O482" s="7"/>
      <c r="T482" s="7"/>
    </row>
    <row r="483" spans="6:20" ht="15.75" customHeight="1" x14ac:dyDescent="0.3">
      <c r="F483" s="7"/>
      <c r="L483" s="7"/>
      <c r="O483" s="7"/>
      <c r="T483" s="7"/>
    </row>
    <row r="484" spans="6:20" ht="15.75" customHeight="1" x14ac:dyDescent="0.3">
      <c r="F484" s="7"/>
      <c r="L484" s="7"/>
      <c r="O484" s="7"/>
      <c r="T484" s="7"/>
    </row>
    <row r="485" spans="6:20" ht="15.75" customHeight="1" x14ac:dyDescent="0.3">
      <c r="F485" s="7"/>
      <c r="L485" s="7"/>
      <c r="O485" s="7"/>
      <c r="T485" s="7"/>
    </row>
    <row r="486" spans="6:20" ht="15.75" customHeight="1" x14ac:dyDescent="0.3">
      <c r="F486" s="7"/>
      <c r="L486" s="7"/>
      <c r="O486" s="7"/>
      <c r="T486" s="7"/>
    </row>
    <row r="487" spans="6:20" ht="15.75" customHeight="1" x14ac:dyDescent="0.3">
      <c r="F487" s="7"/>
      <c r="L487" s="7"/>
      <c r="O487" s="7"/>
      <c r="T487" s="7"/>
    </row>
    <row r="488" spans="6:20" ht="15.75" customHeight="1" x14ac:dyDescent="0.3">
      <c r="F488" s="7"/>
      <c r="L488" s="7"/>
      <c r="O488" s="7"/>
      <c r="T488" s="7"/>
    </row>
    <row r="489" spans="6:20" ht="15.75" customHeight="1" x14ac:dyDescent="0.3">
      <c r="F489" s="7"/>
      <c r="L489" s="7"/>
      <c r="O489" s="7"/>
      <c r="T489" s="7"/>
    </row>
    <row r="490" spans="6:20" ht="15.75" customHeight="1" x14ac:dyDescent="0.3">
      <c r="F490" s="7"/>
      <c r="L490" s="7"/>
      <c r="O490" s="7"/>
      <c r="T490" s="7"/>
    </row>
    <row r="491" spans="6:20" ht="15.75" customHeight="1" x14ac:dyDescent="0.3">
      <c r="F491" s="7"/>
      <c r="L491" s="7"/>
      <c r="O491" s="7"/>
      <c r="T491" s="7"/>
    </row>
    <row r="492" spans="6:20" ht="15.75" customHeight="1" x14ac:dyDescent="0.3">
      <c r="F492" s="7"/>
      <c r="L492" s="7"/>
      <c r="O492" s="7"/>
      <c r="T492" s="7"/>
    </row>
    <row r="493" spans="6:20" ht="15.75" customHeight="1" x14ac:dyDescent="0.3">
      <c r="F493" s="7"/>
      <c r="L493" s="7"/>
      <c r="O493" s="7"/>
      <c r="T493" s="7"/>
    </row>
    <row r="494" spans="6:20" ht="15.75" customHeight="1" x14ac:dyDescent="0.3">
      <c r="F494" s="7"/>
      <c r="L494" s="7"/>
      <c r="O494" s="7"/>
      <c r="T494" s="7"/>
    </row>
    <row r="495" spans="6:20" ht="15.75" customHeight="1" x14ac:dyDescent="0.3">
      <c r="F495" s="7"/>
      <c r="L495" s="7"/>
      <c r="O495" s="7"/>
      <c r="T495" s="7"/>
    </row>
    <row r="496" spans="6:20" ht="15.75" customHeight="1" x14ac:dyDescent="0.3">
      <c r="F496" s="7"/>
      <c r="L496" s="7"/>
      <c r="O496" s="7"/>
      <c r="T496" s="7"/>
    </row>
    <row r="497" spans="6:20" ht="15.75" customHeight="1" x14ac:dyDescent="0.3">
      <c r="F497" s="7"/>
      <c r="L497" s="7"/>
      <c r="O497" s="7"/>
      <c r="T497" s="7"/>
    </row>
    <row r="498" spans="6:20" ht="15.75" customHeight="1" x14ac:dyDescent="0.3">
      <c r="F498" s="7"/>
      <c r="L498" s="7"/>
      <c r="O498" s="7"/>
      <c r="T498" s="7"/>
    </row>
    <row r="499" spans="6:20" ht="15.75" customHeight="1" x14ac:dyDescent="0.3">
      <c r="F499" s="7"/>
      <c r="L499" s="7"/>
      <c r="O499" s="7"/>
      <c r="T499" s="7"/>
    </row>
    <row r="500" spans="6:20" ht="15.75" customHeight="1" x14ac:dyDescent="0.3">
      <c r="F500" s="7"/>
      <c r="L500" s="7"/>
      <c r="O500" s="7"/>
      <c r="T500" s="7"/>
    </row>
    <row r="501" spans="6:20" ht="15.75" customHeight="1" x14ac:dyDescent="0.3">
      <c r="F501" s="7"/>
      <c r="L501" s="7"/>
      <c r="O501" s="7"/>
      <c r="T501" s="7"/>
    </row>
    <row r="502" spans="6:20" ht="15.75" customHeight="1" x14ac:dyDescent="0.3">
      <c r="F502" s="7"/>
      <c r="L502" s="7"/>
      <c r="O502" s="7"/>
      <c r="T502" s="7"/>
    </row>
    <row r="503" spans="6:20" ht="15.75" customHeight="1" x14ac:dyDescent="0.3">
      <c r="F503" s="7"/>
      <c r="L503" s="7"/>
      <c r="O503" s="7"/>
      <c r="T503" s="7"/>
    </row>
    <row r="504" spans="6:20" ht="15.75" customHeight="1" x14ac:dyDescent="0.3">
      <c r="F504" s="7"/>
      <c r="L504" s="7"/>
      <c r="O504" s="7"/>
      <c r="T504" s="7"/>
    </row>
    <row r="505" spans="6:20" ht="15.75" customHeight="1" x14ac:dyDescent="0.3">
      <c r="F505" s="7"/>
      <c r="L505" s="7"/>
      <c r="O505" s="7"/>
      <c r="T505" s="7"/>
    </row>
    <row r="506" spans="6:20" ht="15.75" customHeight="1" x14ac:dyDescent="0.3">
      <c r="F506" s="7"/>
      <c r="L506" s="7"/>
      <c r="O506" s="7"/>
      <c r="T506" s="7"/>
    </row>
    <row r="507" spans="6:20" ht="15.75" customHeight="1" x14ac:dyDescent="0.3">
      <c r="F507" s="7"/>
      <c r="L507" s="7"/>
      <c r="O507" s="7"/>
      <c r="T507" s="7"/>
    </row>
    <row r="508" spans="6:20" ht="15.75" customHeight="1" x14ac:dyDescent="0.3">
      <c r="F508" s="7"/>
      <c r="L508" s="7"/>
      <c r="O508" s="7"/>
      <c r="T508" s="7"/>
    </row>
    <row r="509" spans="6:20" ht="15.75" customHeight="1" x14ac:dyDescent="0.3">
      <c r="F509" s="7"/>
      <c r="L509" s="7"/>
      <c r="O509" s="7"/>
      <c r="T509" s="7"/>
    </row>
    <row r="510" spans="6:20" ht="15.75" customHeight="1" x14ac:dyDescent="0.3">
      <c r="F510" s="7"/>
      <c r="L510" s="7"/>
      <c r="O510" s="7"/>
      <c r="T510" s="7"/>
    </row>
    <row r="511" spans="6:20" ht="15.75" customHeight="1" x14ac:dyDescent="0.3">
      <c r="F511" s="7"/>
      <c r="L511" s="7"/>
      <c r="O511" s="7"/>
      <c r="T511" s="7"/>
    </row>
    <row r="512" spans="6:20" ht="15.75" customHeight="1" x14ac:dyDescent="0.3">
      <c r="F512" s="7"/>
      <c r="L512" s="7"/>
      <c r="O512" s="7"/>
      <c r="T512" s="7"/>
    </row>
    <row r="513" spans="6:20" ht="15.75" customHeight="1" x14ac:dyDescent="0.3">
      <c r="F513" s="7"/>
      <c r="L513" s="7"/>
      <c r="O513" s="7"/>
      <c r="T513" s="7"/>
    </row>
    <row r="514" spans="6:20" ht="15.75" customHeight="1" x14ac:dyDescent="0.3">
      <c r="F514" s="7"/>
      <c r="L514" s="7"/>
      <c r="O514" s="7"/>
      <c r="T514" s="7"/>
    </row>
    <row r="515" spans="6:20" ht="15.75" customHeight="1" x14ac:dyDescent="0.3">
      <c r="F515" s="7"/>
      <c r="L515" s="7"/>
      <c r="O515" s="7"/>
      <c r="T515" s="7"/>
    </row>
    <row r="516" spans="6:20" ht="15.75" customHeight="1" x14ac:dyDescent="0.3">
      <c r="F516" s="7"/>
      <c r="L516" s="7"/>
      <c r="O516" s="7"/>
      <c r="T516" s="7"/>
    </row>
    <row r="517" spans="6:20" ht="15.75" customHeight="1" x14ac:dyDescent="0.3">
      <c r="F517" s="7"/>
      <c r="L517" s="7"/>
      <c r="O517" s="7"/>
      <c r="T517" s="7"/>
    </row>
    <row r="518" spans="6:20" ht="15.75" customHeight="1" x14ac:dyDescent="0.3">
      <c r="F518" s="7"/>
      <c r="L518" s="7"/>
      <c r="O518" s="7"/>
      <c r="T518" s="7"/>
    </row>
    <row r="519" spans="6:20" ht="15.75" customHeight="1" x14ac:dyDescent="0.3">
      <c r="F519" s="7"/>
      <c r="L519" s="7"/>
      <c r="O519" s="7"/>
      <c r="T519" s="7"/>
    </row>
    <row r="520" spans="6:20" ht="15.75" customHeight="1" x14ac:dyDescent="0.3">
      <c r="F520" s="7"/>
      <c r="L520" s="7"/>
      <c r="O520" s="7"/>
      <c r="T520" s="7"/>
    </row>
    <row r="521" spans="6:20" ht="15.75" customHeight="1" x14ac:dyDescent="0.3">
      <c r="F521" s="7"/>
      <c r="L521" s="7"/>
      <c r="O521" s="7"/>
      <c r="T521" s="7"/>
    </row>
    <row r="522" spans="6:20" ht="15.75" customHeight="1" x14ac:dyDescent="0.3">
      <c r="F522" s="7"/>
      <c r="L522" s="7"/>
      <c r="O522" s="7"/>
      <c r="T522" s="7"/>
    </row>
    <row r="523" spans="6:20" ht="15.75" customHeight="1" x14ac:dyDescent="0.3">
      <c r="F523" s="7"/>
      <c r="L523" s="7"/>
      <c r="O523" s="7"/>
      <c r="T523" s="7"/>
    </row>
    <row r="524" spans="6:20" ht="15.75" customHeight="1" x14ac:dyDescent="0.3">
      <c r="F524" s="7"/>
      <c r="L524" s="7"/>
      <c r="O524" s="7"/>
      <c r="T524" s="7"/>
    </row>
    <row r="525" spans="6:20" ht="15.75" customHeight="1" x14ac:dyDescent="0.3">
      <c r="F525" s="7"/>
      <c r="L525" s="7"/>
      <c r="O525" s="7"/>
      <c r="T525" s="7"/>
    </row>
    <row r="526" spans="6:20" ht="15.75" customHeight="1" x14ac:dyDescent="0.3">
      <c r="F526" s="7"/>
      <c r="L526" s="7"/>
      <c r="O526" s="7"/>
      <c r="T526" s="7"/>
    </row>
    <row r="527" spans="6:20" ht="15.75" customHeight="1" x14ac:dyDescent="0.3">
      <c r="F527" s="7"/>
      <c r="L527" s="7"/>
      <c r="O527" s="7"/>
      <c r="T527" s="7"/>
    </row>
    <row r="528" spans="6:20" ht="15.75" customHeight="1" x14ac:dyDescent="0.3">
      <c r="F528" s="7"/>
      <c r="L528" s="7"/>
      <c r="O528" s="7"/>
      <c r="T528" s="7"/>
    </row>
    <row r="529" spans="6:20" ht="15.75" customHeight="1" x14ac:dyDescent="0.3">
      <c r="F529" s="7"/>
      <c r="L529" s="7"/>
      <c r="O529" s="7"/>
      <c r="T529" s="7"/>
    </row>
    <row r="530" spans="6:20" ht="15.75" customHeight="1" x14ac:dyDescent="0.3">
      <c r="F530" s="7"/>
      <c r="L530" s="7"/>
      <c r="O530" s="7"/>
      <c r="T530" s="7"/>
    </row>
    <row r="531" spans="6:20" ht="15.75" customHeight="1" x14ac:dyDescent="0.3">
      <c r="F531" s="7"/>
      <c r="L531" s="7"/>
      <c r="O531" s="7"/>
      <c r="T531" s="7"/>
    </row>
    <row r="532" spans="6:20" ht="15.75" customHeight="1" x14ac:dyDescent="0.3">
      <c r="F532" s="7"/>
      <c r="L532" s="7"/>
      <c r="O532" s="7"/>
      <c r="T532" s="7"/>
    </row>
    <row r="533" spans="6:20" ht="15.75" customHeight="1" x14ac:dyDescent="0.3">
      <c r="F533" s="7"/>
      <c r="L533" s="7"/>
      <c r="O533" s="7"/>
      <c r="T533" s="7"/>
    </row>
    <row r="534" spans="6:20" ht="15.75" customHeight="1" x14ac:dyDescent="0.3">
      <c r="F534" s="7"/>
      <c r="L534" s="7"/>
      <c r="O534" s="7"/>
      <c r="T534" s="7"/>
    </row>
    <row r="535" spans="6:20" ht="15.75" customHeight="1" x14ac:dyDescent="0.3">
      <c r="F535" s="7"/>
      <c r="L535" s="7"/>
      <c r="O535" s="7"/>
      <c r="T535" s="7"/>
    </row>
    <row r="536" spans="6:20" ht="15.75" customHeight="1" x14ac:dyDescent="0.3">
      <c r="F536" s="7"/>
      <c r="L536" s="7"/>
      <c r="O536" s="7"/>
      <c r="T536" s="7"/>
    </row>
    <row r="537" spans="6:20" ht="15.75" customHeight="1" x14ac:dyDescent="0.3">
      <c r="F537" s="7"/>
      <c r="L537" s="7"/>
      <c r="O537" s="7"/>
      <c r="T537" s="7"/>
    </row>
    <row r="538" spans="6:20" ht="15.75" customHeight="1" x14ac:dyDescent="0.3">
      <c r="F538" s="7"/>
      <c r="L538" s="7"/>
      <c r="O538" s="7"/>
      <c r="T538" s="7"/>
    </row>
    <row r="539" spans="6:20" ht="15.75" customHeight="1" x14ac:dyDescent="0.3">
      <c r="F539" s="7"/>
      <c r="L539" s="7"/>
      <c r="O539" s="7"/>
      <c r="T539" s="7"/>
    </row>
    <row r="540" spans="6:20" ht="15.75" customHeight="1" x14ac:dyDescent="0.3">
      <c r="F540" s="7"/>
      <c r="L540" s="7"/>
      <c r="O540" s="7"/>
      <c r="T540" s="7"/>
    </row>
    <row r="541" spans="6:20" ht="15.75" customHeight="1" x14ac:dyDescent="0.3">
      <c r="F541" s="7"/>
      <c r="L541" s="7"/>
      <c r="O541" s="7"/>
      <c r="T541" s="7"/>
    </row>
    <row r="542" spans="6:20" ht="15.75" customHeight="1" x14ac:dyDescent="0.3">
      <c r="F542" s="7"/>
      <c r="L542" s="7"/>
      <c r="O542" s="7"/>
      <c r="T542" s="7"/>
    </row>
    <row r="543" spans="6:20" ht="15.75" customHeight="1" x14ac:dyDescent="0.3">
      <c r="F543" s="7"/>
      <c r="L543" s="7"/>
      <c r="O543" s="7"/>
      <c r="T543" s="7"/>
    </row>
    <row r="544" spans="6:20" ht="15.75" customHeight="1" x14ac:dyDescent="0.3">
      <c r="F544" s="7"/>
      <c r="L544" s="7"/>
      <c r="O544" s="7"/>
      <c r="T544" s="7"/>
    </row>
    <row r="545" spans="6:20" ht="15.75" customHeight="1" x14ac:dyDescent="0.3">
      <c r="F545" s="7"/>
      <c r="L545" s="7"/>
      <c r="O545" s="7"/>
      <c r="T545" s="7"/>
    </row>
    <row r="546" spans="6:20" ht="15.75" customHeight="1" x14ac:dyDescent="0.3">
      <c r="F546" s="7"/>
      <c r="L546" s="7"/>
      <c r="O546" s="7"/>
      <c r="T546" s="7"/>
    </row>
    <row r="547" spans="6:20" ht="15.75" customHeight="1" x14ac:dyDescent="0.3">
      <c r="F547" s="7"/>
      <c r="L547" s="7"/>
      <c r="O547" s="7"/>
      <c r="T547" s="7"/>
    </row>
    <row r="548" spans="6:20" ht="15.75" customHeight="1" x14ac:dyDescent="0.3">
      <c r="F548" s="7"/>
      <c r="L548" s="7"/>
      <c r="O548" s="7"/>
      <c r="T548" s="7"/>
    </row>
    <row r="549" spans="6:20" ht="15.75" customHeight="1" x14ac:dyDescent="0.3">
      <c r="F549" s="7"/>
      <c r="L549" s="7"/>
      <c r="O549" s="7"/>
      <c r="T549" s="7"/>
    </row>
    <row r="550" spans="6:20" ht="15.75" customHeight="1" x14ac:dyDescent="0.3">
      <c r="F550" s="7"/>
      <c r="L550" s="7"/>
      <c r="O550" s="7"/>
      <c r="T550" s="7"/>
    </row>
    <row r="551" spans="6:20" ht="15.75" customHeight="1" x14ac:dyDescent="0.3">
      <c r="F551" s="7"/>
      <c r="L551" s="7"/>
      <c r="O551" s="7"/>
      <c r="T551" s="7"/>
    </row>
    <row r="552" spans="6:20" ht="15.75" customHeight="1" x14ac:dyDescent="0.3">
      <c r="F552" s="7"/>
      <c r="L552" s="7"/>
      <c r="O552" s="7"/>
      <c r="T552" s="7"/>
    </row>
    <row r="553" spans="6:20" ht="15.75" customHeight="1" x14ac:dyDescent="0.3">
      <c r="F553" s="7"/>
      <c r="L553" s="7"/>
      <c r="O553" s="7"/>
      <c r="T553" s="7"/>
    </row>
    <row r="554" spans="6:20" ht="15.75" customHeight="1" x14ac:dyDescent="0.3">
      <c r="F554" s="7"/>
      <c r="L554" s="7"/>
      <c r="O554" s="7"/>
      <c r="T554" s="7"/>
    </row>
    <row r="555" spans="6:20" ht="15.75" customHeight="1" x14ac:dyDescent="0.3">
      <c r="F555" s="7"/>
      <c r="L555" s="7"/>
      <c r="O555" s="7"/>
      <c r="T555" s="7"/>
    </row>
    <row r="556" spans="6:20" ht="15.75" customHeight="1" x14ac:dyDescent="0.3">
      <c r="F556" s="7"/>
      <c r="L556" s="7"/>
      <c r="O556" s="7"/>
      <c r="T556" s="7"/>
    </row>
    <row r="557" spans="6:20" ht="15.75" customHeight="1" x14ac:dyDescent="0.3">
      <c r="F557" s="7"/>
      <c r="L557" s="7"/>
      <c r="O557" s="7"/>
      <c r="T557" s="7"/>
    </row>
    <row r="558" spans="6:20" ht="15.75" customHeight="1" x14ac:dyDescent="0.3">
      <c r="F558" s="7"/>
      <c r="L558" s="7"/>
      <c r="O558" s="7"/>
      <c r="T558" s="7"/>
    </row>
    <row r="559" spans="6:20" ht="15.75" customHeight="1" x14ac:dyDescent="0.3">
      <c r="F559" s="7"/>
      <c r="L559" s="7"/>
      <c r="O559" s="7"/>
      <c r="T559" s="7"/>
    </row>
    <row r="560" spans="6:20" ht="15.75" customHeight="1" x14ac:dyDescent="0.3">
      <c r="F560" s="7"/>
      <c r="L560" s="7"/>
      <c r="O560" s="7"/>
      <c r="T560" s="7"/>
    </row>
    <row r="561" spans="6:20" ht="15.75" customHeight="1" x14ac:dyDescent="0.3">
      <c r="F561" s="7"/>
      <c r="L561" s="7"/>
      <c r="O561" s="7"/>
      <c r="T561" s="7"/>
    </row>
    <row r="562" spans="6:20" ht="15.75" customHeight="1" x14ac:dyDescent="0.3">
      <c r="F562" s="7"/>
      <c r="L562" s="7"/>
      <c r="O562" s="7"/>
      <c r="T562" s="7"/>
    </row>
    <row r="563" spans="6:20" ht="15.75" customHeight="1" x14ac:dyDescent="0.3">
      <c r="F563" s="7"/>
      <c r="L563" s="7"/>
      <c r="O563" s="7"/>
      <c r="T563" s="7"/>
    </row>
    <row r="564" spans="6:20" ht="15.75" customHeight="1" x14ac:dyDescent="0.3">
      <c r="F564" s="7"/>
      <c r="L564" s="7"/>
      <c r="O564" s="7"/>
      <c r="T564" s="7"/>
    </row>
    <row r="565" spans="6:20" ht="15.75" customHeight="1" x14ac:dyDescent="0.3">
      <c r="F565" s="7"/>
      <c r="L565" s="7"/>
      <c r="O565" s="7"/>
      <c r="T565" s="7"/>
    </row>
    <row r="566" spans="6:20" ht="15.75" customHeight="1" x14ac:dyDescent="0.3">
      <c r="F566" s="7"/>
      <c r="L566" s="7"/>
      <c r="O566" s="7"/>
      <c r="T566" s="7"/>
    </row>
    <row r="567" spans="6:20" ht="15.75" customHeight="1" x14ac:dyDescent="0.3">
      <c r="F567" s="7"/>
      <c r="L567" s="7"/>
      <c r="O567" s="7"/>
      <c r="T567" s="7"/>
    </row>
    <row r="568" spans="6:20" ht="15.75" customHeight="1" x14ac:dyDescent="0.3">
      <c r="F568" s="7"/>
      <c r="L568" s="7"/>
      <c r="O568" s="7"/>
      <c r="T568" s="7"/>
    </row>
    <row r="569" spans="6:20" ht="15.75" customHeight="1" x14ac:dyDescent="0.3">
      <c r="F569" s="7"/>
      <c r="L569" s="7"/>
      <c r="O569" s="7"/>
      <c r="T569" s="7"/>
    </row>
    <row r="570" spans="6:20" ht="15.75" customHeight="1" x14ac:dyDescent="0.3">
      <c r="F570" s="7"/>
      <c r="L570" s="7"/>
      <c r="O570" s="7"/>
      <c r="T570" s="7"/>
    </row>
    <row r="571" spans="6:20" ht="15.75" customHeight="1" x14ac:dyDescent="0.3">
      <c r="F571" s="7"/>
      <c r="L571" s="7"/>
      <c r="O571" s="7"/>
      <c r="T571" s="7"/>
    </row>
    <row r="572" spans="6:20" ht="15.75" customHeight="1" x14ac:dyDescent="0.3">
      <c r="F572" s="7"/>
      <c r="L572" s="7"/>
      <c r="O572" s="7"/>
      <c r="T572" s="7"/>
    </row>
    <row r="573" spans="6:20" ht="15.75" customHeight="1" x14ac:dyDescent="0.3">
      <c r="F573" s="7"/>
      <c r="L573" s="7"/>
      <c r="O573" s="7"/>
      <c r="T573" s="7"/>
    </row>
    <row r="574" spans="6:20" ht="15.75" customHeight="1" x14ac:dyDescent="0.3">
      <c r="F574" s="7"/>
      <c r="L574" s="7"/>
      <c r="O574" s="7"/>
      <c r="T574" s="7"/>
    </row>
    <row r="575" spans="6:20" ht="15.75" customHeight="1" x14ac:dyDescent="0.3">
      <c r="F575" s="7"/>
      <c r="L575" s="7"/>
      <c r="O575" s="7"/>
      <c r="T575" s="7"/>
    </row>
    <row r="576" spans="6:20" ht="15.75" customHeight="1" x14ac:dyDescent="0.3">
      <c r="F576" s="7"/>
      <c r="L576" s="7"/>
      <c r="O576" s="7"/>
      <c r="T576" s="7"/>
    </row>
    <row r="577" spans="6:20" ht="15.75" customHeight="1" x14ac:dyDescent="0.3">
      <c r="F577" s="7"/>
      <c r="L577" s="7"/>
      <c r="O577" s="7"/>
      <c r="T577" s="7"/>
    </row>
    <row r="578" spans="6:20" ht="15.75" customHeight="1" x14ac:dyDescent="0.3">
      <c r="F578" s="7"/>
      <c r="L578" s="7"/>
      <c r="O578" s="7"/>
      <c r="T578" s="7"/>
    </row>
    <row r="579" spans="6:20" ht="15.75" customHeight="1" x14ac:dyDescent="0.3">
      <c r="F579" s="7"/>
      <c r="L579" s="7"/>
      <c r="O579" s="7"/>
      <c r="T579" s="7"/>
    </row>
    <row r="580" spans="6:20" ht="15.75" customHeight="1" x14ac:dyDescent="0.3">
      <c r="F580" s="7"/>
      <c r="L580" s="7"/>
      <c r="O580" s="7"/>
      <c r="T580" s="7"/>
    </row>
    <row r="581" spans="6:20" ht="15.75" customHeight="1" x14ac:dyDescent="0.3">
      <c r="F581" s="7"/>
      <c r="L581" s="7"/>
      <c r="O581" s="7"/>
      <c r="T581" s="7"/>
    </row>
    <row r="582" spans="6:20" ht="15.75" customHeight="1" x14ac:dyDescent="0.3">
      <c r="F582" s="7"/>
      <c r="L582" s="7"/>
      <c r="O582" s="7"/>
      <c r="T582" s="7"/>
    </row>
    <row r="583" spans="6:20" ht="15.75" customHeight="1" x14ac:dyDescent="0.3">
      <c r="F583" s="7"/>
      <c r="L583" s="7"/>
      <c r="O583" s="7"/>
      <c r="T583" s="7"/>
    </row>
    <row r="584" spans="6:20" ht="15.75" customHeight="1" x14ac:dyDescent="0.3">
      <c r="F584" s="7"/>
      <c r="L584" s="7"/>
      <c r="O584" s="7"/>
      <c r="T584" s="7"/>
    </row>
    <row r="585" spans="6:20" ht="15.75" customHeight="1" x14ac:dyDescent="0.3">
      <c r="F585" s="7"/>
      <c r="L585" s="7"/>
      <c r="O585" s="7"/>
      <c r="T585" s="7"/>
    </row>
    <row r="586" spans="6:20" ht="15.75" customHeight="1" x14ac:dyDescent="0.3">
      <c r="F586" s="7"/>
      <c r="L586" s="7"/>
      <c r="O586" s="7"/>
      <c r="T586" s="7"/>
    </row>
    <row r="587" spans="6:20" ht="15.75" customHeight="1" x14ac:dyDescent="0.3">
      <c r="F587" s="7"/>
      <c r="L587" s="7"/>
      <c r="O587" s="7"/>
      <c r="T587" s="7"/>
    </row>
    <row r="588" spans="6:20" ht="15.75" customHeight="1" x14ac:dyDescent="0.3">
      <c r="F588" s="7"/>
      <c r="L588" s="7"/>
      <c r="O588" s="7"/>
      <c r="T588" s="7"/>
    </row>
    <row r="589" spans="6:20" ht="15.75" customHeight="1" x14ac:dyDescent="0.3">
      <c r="F589" s="7"/>
      <c r="L589" s="7"/>
      <c r="O589" s="7"/>
      <c r="T589" s="7"/>
    </row>
    <row r="590" spans="6:20" ht="15.75" customHeight="1" x14ac:dyDescent="0.3">
      <c r="F590" s="7"/>
      <c r="L590" s="7"/>
      <c r="O590" s="7"/>
      <c r="T590" s="7"/>
    </row>
    <row r="591" spans="6:20" ht="15.75" customHeight="1" x14ac:dyDescent="0.3">
      <c r="F591" s="7"/>
      <c r="L591" s="7"/>
      <c r="O591" s="7"/>
      <c r="T591" s="7"/>
    </row>
    <row r="592" spans="6:20" ht="15.75" customHeight="1" x14ac:dyDescent="0.3">
      <c r="F592" s="7"/>
      <c r="L592" s="7"/>
      <c r="O592" s="7"/>
      <c r="T592" s="7"/>
    </row>
    <row r="593" spans="6:20" ht="15.75" customHeight="1" x14ac:dyDescent="0.3">
      <c r="F593" s="7"/>
      <c r="L593" s="7"/>
      <c r="O593" s="7"/>
      <c r="T593" s="7"/>
    </row>
    <row r="594" spans="6:20" ht="15.75" customHeight="1" x14ac:dyDescent="0.3">
      <c r="F594" s="7"/>
      <c r="L594" s="7"/>
      <c r="O594" s="7"/>
      <c r="T594" s="7"/>
    </row>
    <row r="595" spans="6:20" ht="15.75" customHeight="1" x14ac:dyDescent="0.3">
      <c r="F595" s="7"/>
      <c r="L595" s="7"/>
      <c r="O595" s="7"/>
      <c r="T595" s="7"/>
    </row>
    <row r="596" spans="6:20" ht="15.75" customHeight="1" x14ac:dyDescent="0.3">
      <c r="F596" s="7"/>
      <c r="L596" s="7"/>
      <c r="O596" s="7"/>
      <c r="T596" s="7"/>
    </row>
    <row r="597" spans="6:20" ht="15.75" customHeight="1" x14ac:dyDescent="0.3">
      <c r="F597" s="7"/>
      <c r="L597" s="7"/>
      <c r="O597" s="7"/>
      <c r="T597" s="7"/>
    </row>
    <row r="598" spans="6:20" ht="15.75" customHeight="1" x14ac:dyDescent="0.3">
      <c r="F598" s="7"/>
      <c r="L598" s="7"/>
      <c r="O598" s="7"/>
      <c r="T598" s="7"/>
    </row>
    <row r="599" spans="6:20" ht="15.75" customHeight="1" x14ac:dyDescent="0.3">
      <c r="F599" s="7"/>
      <c r="L599" s="7"/>
      <c r="O599" s="7"/>
      <c r="T599" s="7"/>
    </row>
    <row r="600" spans="6:20" ht="15.75" customHeight="1" x14ac:dyDescent="0.3">
      <c r="F600" s="7"/>
      <c r="L600" s="7"/>
      <c r="O600" s="7"/>
      <c r="T600" s="7"/>
    </row>
    <row r="601" spans="6:20" ht="15.75" customHeight="1" x14ac:dyDescent="0.3">
      <c r="F601" s="7"/>
      <c r="L601" s="7"/>
      <c r="O601" s="7"/>
      <c r="T601" s="7"/>
    </row>
    <row r="602" spans="6:20" ht="15.75" customHeight="1" x14ac:dyDescent="0.3">
      <c r="F602" s="7"/>
      <c r="L602" s="7"/>
      <c r="O602" s="7"/>
      <c r="T602" s="7"/>
    </row>
    <row r="603" spans="6:20" ht="15.75" customHeight="1" x14ac:dyDescent="0.3">
      <c r="F603" s="7"/>
      <c r="L603" s="7"/>
      <c r="O603" s="7"/>
      <c r="T603" s="7"/>
    </row>
    <row r="604" spans="6:20" ht="15.75" customHeight="1" x14ac:dyDescent="0.3">
      <c r="F604" s="7"/>
      <c r="L604" s="7"/>
      <c r="O604" s="7"/>
      <c r="T604" s="7"/>
    </row>
    <row r="605" spans="6:20" ht="15.75" customHeight="1" x14ac:dyDescent="0.3">
      <c r="F605" s="7"/>
      <c r="L605" s="7"/>
      <c r="O605" s="7"/>
      <c r="T605" s="7"/>
    </row>
    <row r="606" spans="6:20" ht="15.75" customHeight="1" x14ac:dyDescent="0.3">
      <c r="F606" s="7"/>
      <c r="L606" s="7"/>
      <c r="O606" s="7"/>
      <c r="T606" s="7"/>
    </row>
    <row r="607" spans="6:20" ht="15.75" customHeight="1" x14ac:dyDescent="0.3">
      <c r="F607" s="7"/>
      <c r="L607" s="7"/>
      <c r="O607" s="7"/>
      <c r="T607" s="7"/>
    </row>
    <row r="608" spans="6:20" ht="15.75" customHeight="1" x14ac:dyDescent="0.3">
      <c r="F608" s="7"/>
      <c r="L608" s="7"/>
      <c r="O608" s="7"/>
      <c r="T608" s="7"/>
    </row>
    <row r="609" spans="6:20" ht="15.75" customHeight="1" x14ac:dyDescent="0.3">
      <c r="F609" s="7"/>
      <c r="L609" s="7"/>
      <c r="O609" s="7"/>
      <c r="T609" s="7"/>
    </row>
    <row r="610" spans="6:20" ht="15.75" customHeight="1" x14ac:dyDescent="0.3">
      <c r="F610" s="7"/>
      <c r="L610" s="7"/>
      <c r="O610" s="7"/>
      <c r="T610" s="7"/>
    </row>
    <row r="611" spans="6:20" ht="15.75" customHeight="1" x14ac:dyDescent="0.3">
      <c r="F611" s="7"/>
      <c r="L611" s="7"/>
      <c r="O611" s="7"/>
      <c r="T611" s="7"/>
    </row>
    <row r="612" spans="6:20" ht="15.75" customHeight="1" x14ac:dyDescent="0.3">
      <c r="F612" s="7"/>
      <c r="L612" s="7"/>
      <c r="O612" s="7"/>
      <c r="T612" s="7"/>
    </row>
    <row r="613" spans="6:20" ht="15.75" customHeight="1" x14ac:dyDescent="0.3">
      <c r="F613" s="7"/>
      <c r="L613" s="7"/>
      <c r="O613" s="7"/>
      <c r="T613" s="7"/>
    </row>
    <row r="614" spans="6:20" ht="15.75" customHeight="1" x14ac:dyDescent="0.3">
      <c r="F614" s="7"/>
      <c r="L614" s="7"/>
      <c r="O614" s="7"/>
      <c r="T614" s="7"/>
    </row>
    <row r="615" spans="6:20" ht="15.75" customHeight="1" x14ac:dyDescent="0.3">
      <c r="F615" s="7"/>
      <c r="L615" s="7"/>
      <c r="O615" s="7"/>
      <c r="T615" s="7"/>
    </row>
    <row r="616" spans="6:20" ht="15.75" customHeight="1" x14ac:dyDescent="0.3">
      <c r="F616" s="7"/>
      <c r="L616" s="7"/>
      <c r="O616" s="7"/>
      <c r="T616" s="7"/>
    </row>
    <row r="617" spans="6:20" ht="15.75" customHeight="1" x14ac:dyDescent="0.3">
      <c r="F617" s="7"/>
      <c r="L617" s="7"/>
      <c r="O617" s="7"/>
      <c r="T617" s="7"/>
    </row>
    <row r="618" spans="6:20" ht="15.75" customHeight="1" x14ac:dyDescent="0.3">
      <c r="F618" s="7"/>
      <c r="L618" s="7"/>
      <c r="O618" s="7"/>
      <c r="T618" s="7"/>
    </row>
    <row r="619" spans="6:20" ht="15.75" customHeight="1" x14ac:dyDescent="0.3">
      <c r="F619" s="7"/>
      <c r="L619" s="7"/>
      <c r="O619" s="7"/>
      <c r="T619" s="7"/>
    </row>
    <row r="620" spans="6:20" ht="15.75" customHeight="1" x14ac:dyDescent="0.3">
      <c r="F620" s="7"/>
      <c r="L620" s="7"/>
      <c r="O620" s="7"/>
      <c r="T620" s="7"/>
    </row>
    <row r="621" spans="6:20" ht="15.75" customHeight="1" x14ac:dyDescent="0.3">
      <c r="F621" s="7"/>
      <c r="L621" s="7"/>
      <c r="O621" s="7"/>
      <c r="T621" s="7"/>
    </row>
    <row r="622" spans="6:20" ht="15.75" customHeight="1" x14ac:dyDescent="0.3">
      <c r="F622" s="7"/>
      <c r="L622" s="7"/>
      <c r="O622" s="7"/>
      <c r="T622" s="7"/>
    </row>
    <row r="623" spans="6:20" ht="15.75" customHeight="1" x14ac:dyDescent="0.3">
      <c r="F623" s="7"/>
      <c r="L623" s="7"/>
      <c r="O623" s="7"/>
      <c r="T623" s="7"/>
    </row>
    <row r="624" spans="6:20" ht="15.75" customHeight="1" x14ac:dyDescent="0.3">
      <c r="F624" s="7"/>
      <c r="L624" s="7"/>
      <c r="O624" s="7"/>
      <c r="T624" s="7"/>
    </row>
    <row r="625" spans="6:20" ht="15.75" customHeight="1" x14ac:dyDescent="0.3">
      <c r="F625" s="7"/>
      <c r="L625" s="7"/>
      <c r="O625" s="7"/>
      <c r="T625" s="7"/>
    </row>
    <row r="626" spans="6:20" ht="15.75" customHeight="1" x14ac:dyDescent="0.3">
      <c r="F626" s="7"/>
      <c r="L626" s="7"/>
      <c r="O626" s="7"/>
      <c r="T626" s="7"/>
    </row>
    <row r="627" spans="6:20" ht="15.75" customHeight="1" x14ac:dyDescent="0.3">
      <c r="F627" s="7"/>
      <c r="L627" s="7"/>
      <c r="O627" s="7"/>
      <c r="T627" s="7"/>
    </row>
    <row r="628" spans="6:20" ht="15.75" customHeight="1" x14ac:dyDescent="0.3">
      <c r="F628" s="7"/>
      <c r="L628" s="7"/>
      <c r="O628" s="7"/>
      <c r="T628" s="7"/>
    </row>
    <row r="629" spans="6:20" ht="15.75" customHeight="1" x14ac:dyDescent="0.3">
      <c r="F629" s="7"/>
      <c r="L629" s="7"/>
      <c r="O629" s="7"/>
      <c r="T629" s="7"/>
    </row>
    <row r="630" spans="6:20" ht="15.75" customHeight="1" x14ac:dyDescent="0.3">
      <c r="F630" s="7"/>
      <c r="L630" s="7"/>
      <c r="O630" s="7"/>
      <c r="T630" s="7"/>
    </row>
    <row r="631" spans="6:20" ht="15.75" customHeight="1" x14ac:dyDescent="0.3">
      <c r="F631" s="7"/>
      <c r="L631" s="7"/>
      <c r="O631" s="7"/>
      <c r="T631" s="7"/>
    </row>
    <row r="632" spans="6:20" ht="15.75" customHeight="1" x14ac:dyDescent="0.3">
      <c r="F632" s="7"/>
      <c r="L632" s="7"/>
      <c r="O632" s="7"/>
      <c r="T632" s="7"/>
    </row>
    <row r="633" spans="6:20" ht="15.75" customHeight="1" x14ac:dyDescent="0.3">
      <c r="F633" s="7"/>
      <c r="L633" s="7"/>
      <c r="O633" s="7"/>
      <c r="T633" s="7"/>
    </row>
    <row r="634" spans="6:20" ht="15.75" customHeight="1" x14ac:dyDescent="0.3">
      <c r="F634" s="7"/>
      <c r="L634" s="7"/>
      <c r="O634" s="7"/>
      <c r="T634" s="7"/>
    </row>
    <row r="635" spans="6:20" ht="15.75" customHeight="1" x14ac:dyDescent="0.3">
      <c r="F635" s="7"/>
      <c r="L635" s="7"/>
      <c r="O635" s="7"/>
      <c r="T635" s="7"/>
    </row>
    <row r="636" spans="6:20" ht="15.75" customHeight="1" x14ac:dyDescent="0.3">
      <c r="F636" s="7"/>
      <c r="L636" s="7"/>
      <c r="O636" s="7"/>
      <c r="T636" s="7"/>
    </row>
    <row r="637" spans="6:20" ht="15.75" customHeight="1" x14ac:dyDescent="0.3">
      <c r="F637" s="7"/>
      <c r="L637" s="7"/>
      <c r="O637" s="7"/>
      <c r="T637" s="7"/>
    </row>
    <row r="638" spans="6:20" ht="15.75" customHeight="1" x14ac:dyDescent="0.3">
      <c r="F638" s="7"/>
      <c r="L638" s="7"/>
      <c r="O638" s="7"/>
      <c r="T638" s="7"/>
    </row>
    <row r="639" spans="6:20" ht="15.75" customHeight="1" x14ac:dyDescent="0.3">
      <c r="F639" s="7"/>
      <c r="L639" s="7"/>
      <c r="O639" s="7"/>
      <c r="T639" s="7"/>
    </row>
    <row r="640" spans="6:20" ht="15.75" customHeight="1" x14ac:dyDescent="0.3">
      <c r="F640" s="7"/>
      <c r="L640" s="7"/>
      <c r="O640" s="7"/>
      <c r="T640" s="7"/>
    </row>
    <row r="641" spans="6:20" ht="15.75" customHeight="1" x14ac:dyDescent="0.3">
      <c r="F641" s="7"/>
      <c r="L641" s="7"/>
      <c r="O641" s="7"/>
      <c r="T641" s="7"/>
    </row>
    <row r="642" spans="6:20" ht="15.75" customHeight="1" x14ac:dyDescent="0.3">
      <c r="F642" s="7"/>
      <c r="L642" s="7"/>
      <c r="O642" s="7"/>
      <c r="T642" s="7"/>
    </row>
    <row r="643" spans="6:20" ht="15.75" customHeight="1" x14ac:dyDescent="0.3">
      <c r="F643" s="7"/>
      <c r="L643" s="7"/>
      <c r="O643" s="7"/>
      <c r="T643" s="7"/>
    </row>
    <row r="644" spans="6:20" ht="15.75" customHeight="1" x14ac:dyDescent="0.3">
      <c r="F644" s="7"/>
      <c r="L644" s="7"/>
      <c r="O644" s="7"/>
      <c r="T644" s="7"/>
    </row>
    <row r="645" spans="6:20" ht="15.75" customHeight="1" x14ac:dyDescent="0.3">
      <c r="F645" s="7"/>
      <c r="L645" s="7"/>
      <c r="O645" s="7"/>
      <c r="T645" s="7"/>
    </row>
    <row r="646" spans="6:20" ht="15.75" customHeight="1" x14ac:dyDescent="0.3">
      <c r="F646" s="7"/>
      <c r="L646" s="7"/>
      <c r="O646" s="7"/>
      <c r="T646" s="7"/>
    </row>
    <row r="647" spans="6:20" ht="15.75" customHeight="1" x14ac:dyDescent="0.3">
      <c r="F647" s="7"/>
      <c r="L647" s="7"/>
      <c r="O647" s="7"/>
      <c r="T647" s="7"/>
    </row>
    <row r="648" spans="6:20" ht="15.75" customHeight="1" x14ac:dyDescent="0.3">
      <c r="F648" s="7"/>
      <c r="L648" s="7"/>
      <c r="O648" s="7"/>
      <c r="T648" s="7"/>
    </row>
    <row r="649" spans="6:20" ht="15.75" customHeight="1" x14ac:dyDescent="0.3">
      <c r="F649" s="7"/>
      <c r="L649" s="7"/>
      <c r="O649" s="7"/>
      <c r="T649" s="7"/>
    </row>
    <row r="650" spans="6:20" ht="15.75" customHeight="1" x14ac:dyDescent="0.3">
      <c r="F650" s="7"/>
      <c r="L650" s="7"/>
      <c r="O650" s="7"/>
      <c r="T650" s="7"/>
    </row>
    <row r="651" spans="6:20" ht="15.75" customHeight="1" x14ac:dyDescent="0.3">
      <c r="F651" s="7"/>
      <c r="L651" s="7"/>
      <c r="O651" s="7"/>
      <c r="T651" s="7"/>
    </row>
    <row r="652" spans="6:20" ht="15.75" customHeight="1" x14ac:dyDescent="0.3">
      <c r="F652" s="7"/>
      <c r="L652" s="7"/>
      <c r="O652" s="7"/>
      <c r="T652" s="7"/>
    </row>
    <row r="653" spans="6:20" ht="15.75" customHeight="1" x14ac:dyDescent="0.3">
      <c r="F653" s="7"/>
      <c r="L653" s="7"/>
      <c r="O653" s="7"/>
      <c r="T653" s="7"/>
    </row>
    <row r="654" spans="6:20" ht="15.75" customHeight="1" x14ac:dyDescent="0.3">
      <c r="F654" s="7"/>
      <c r="L654" s="7"/>
      <c r="O654" s="7"/>
      <c r="T654" s="7"/>
    </row>
    <row r="655" spans="6:20" ht="15.75" customHeight="1" x14ac:dyDescent="0.3">
      <c r="F655" s="7"/>
      <c r="L655" s="7"/>
      <c r="O655" s="7"/>
      <c r="T655" s="7"/>
    </row>
    <row r="656" spans="6:20" ht="15.75" customHeight="1" x14ac:dyDescent="0.3">
      <c r="F656" s="7"/>
      <c r="L656" s="7"/>
      <c r="O656" s="7"/>
      <c r="T656" s="7"/>
    </row>
    <row r="657" spans="6:20" ht="15.75" customHeight="1" x14ac:dyDescent="0.3">
      <c r="F657" s="7"/>
      <c r="L657" s="7"/>
      <c r="O657" s="7"/>
      <c r="T657" s="7"/>
    </row>
    <row r="658" spans="6:20" ht="15.75" customHeight="1" x14ac:dyDescent="0.3">
      <c r="F658" s="7"/>
      <c r="L658" s="7"/>
      <c r="O658" s="7"/>
      <c r="T658" s="7"/>
    </row>
    <row r="659" spans="6:20" ht="15.75" customHeight="1" x14ac:dyDescent="0.3">
      <c r="F659" s="7"/>
      <c r="L659" s="7"/>
      <c r="O659" s="7"/>
      <c r="T659" s="7"/>
    </row>
    <row r="660" spans="6:20" ht="15.75" customHeight="1" x14ac:dyDescent="0.3">
      <c r="F660" s="7"/>
      <c r="L660" s="7"/>
      <c r="O660" s="7"/>
      <c r="T660" s="7"/>
    </row>
    <row r="661" spans="6:20" ht="15.75" customHeight="1" x14ac:dyDescent="0.3">
      <c r="F661" s="7"/>
      <c r="L661" s="7"/>
      <c r="O661" s="7"/>
      <c r="T661" s="7"/>
    </row>
    <row r="662" spans="6:20" ht="15.75" customHeight="1" x14ac:dyDescent="0.3">
      <c r="F662" s="7"/>
      <c r="L662" s="7"/>
      <c r="O662" s="7"/>
      <c r="T662" s="7"/>
    </row>
    <row r="663" spans="6:20" ht="15.75" customHeight="1" x14ac:dyDescent="0.3">
      <c r="F663" s="7"/>
      <c r="L663" s="7"/>
      <c r="O663" s="7"/>
      <c r="T663" s="7"/>
    </row>
    <row r="664" spans="6:20" ht="15.75" customHeight="1" x14ac:dyDescent="0.3">
      <c r="F664" s="7"/>
      <c r="L664" s="7"/>
      <c r="O664" s="7"/>
      <c r="T664" s="7"/>
    </row>
    <row r="665" spans="6:20" ht="15.75" customHeight="1" x14ac:dyDescent="0.3">
      <c r="F665" s="7"/>
      <c r="L665" s="7"/>
      <c r="O665" s="7"/>
      <c r="T665" s="7"/>
    </row>
    <row r="666" spans="6:20" ht="15.75" customHeight="1" x14ac:dyDescent="0.3">
      <c r="F666" s="7"/>
      <c r="L666" s="7"/>
      <c r="O666" s="7"/>
      <c r="T666" s="7"/>
    </row>
    <row r="667" spans="6:20" ht="15.75" customHeight="1" x14ac:dyDescent="0.3">
      <c r="F667" s="7"/>
      <c r="L667" s="7"/>
      <c r="O667" s="7"/>
      <c r="T667" s="7"/>
    </row>
    <row r="668" spans="6:20" ht="15.75" customHeight="1" x14ac:dyDescent="0.3">
      <c r="F668" s="7"/>
      <c r="L668" s="7"/>
      <c r="O668" s="7"/>
      <c r="T668" s="7"/>
    </row>
    <row r="669" spans="6:20" ht="15.75" customHeight="1" x14ac:dyDescent="0.3">
      <c r="F669" s="7"/>
      <c r="L669" s="7"/>
      <c r="O669" s="7"/>
      <c r="T669" s="7"/>
    </row>
    <row r="670" spans="6:20" ht="15.75" customHeight="1" x14ac:dyDescent="0.3">
      <c r="F670" s="7"/>
      <c r="L670" s="7"/>
      <c r="O670" s="7"/>
      <c r="T670" s="7"/>
    </row>
    <row r="671" spans="6:20" ht="15.75" customHeight="1" x14ac:dyDescent="0.3">
      <c r="F671" s="7"/>
      <c r="L671" s="7"/>
      <c r="O671" s="7"/>
      <c r="T671" s="7"/>
    </row>
    <row r="672" spans="6:20" ht="15.75" customHeight="1" x14ac:dyDescent="0.3">
      <c r="F672" s="7"/>
      <c r="L672" s="7"/>
      <c r="O672" s="7"/>
      <c r="T672" s="7"/>
    </row>
    <row r="673" spans="6:20" ht="15.75" customHeight="1" x14ac:dyDescent="0.3">
      <c r="F673" s="7"/>
      <c r="L673" s="7"/>
      <c r="O673" s="7"/>
      <c r="T673" s="7"/>
    </row>
    <row r="674" spans="6:20" ht="15.75" customHeight="1" x14ac:dyDescent="0.3">
      <c r="F674" s="7"/>
      <c r="L674" s="7"/>
      <c r="O674" s="7"/>
      <c r="T674" s="7"/>
    </row>
    <row r="675" spans="6:20" ht="15.75" customHeight="1" x14ac:dyDescent="0.3">
      <c r="F675" s="7"/>
      <c r="L675" s="7"/>
      <c r="O675" s="7"/>
      <c r="T675" s="7"/>
    </row>
    <row r="676" spans="6:20" ht="15.75" customHeight="1" x14ac:dyDescent="0.3">
      <c r="F676" s="7"/>
      <c r="L676" s="7"/>
      <c r="O676" s="7"/>
      <c r="T676" s="7"/>
    </row>
    <row r="677" spans="6:20" ht="15.75" customHeight="1" x14ac:dyDescent="0.3">
      <c r="F677" s="7"/>
      <c r="L677" s="7"/>
      <c r="O677" s="7"/>
      <c r="T677" s="7"/>
    </row>
    <row r="678" spans="6:20" ht="15.75" customHeight="1" x14ac:dyDescent="0.3">
      <c r="F678" s="7"/>
      <c r="L678" s="7"/>
      <c r="O678" s="7"/>
      <c r="T678" s="7"/>
    </row>
    <row r="679" spans="6:20" ht="15.75" customHeight="1" x14ac:dyDescent="0.3">
      <c r="F679" s="7"/>
      <c r="L679" s="7"/>
      <c r="O679" s="7"/>
      <c r="T679" s="7"/>
    </row>
    <row r="680" spans="6:20" ht="15.75" customHeight="1" x14ac:dyDescent="0.3">
      <c r="F680" s="7"/>
      <c r="L680" s="7"/>
      <c r="O680" s="7"/>
      <c r="T680" s="7"/>
    </row>
    <row r="681" spans="6:20" ht="15.75" customHeight="1" x14ac:dyDescent="0.3">
      <c r="F681" s="7"/>
      <c r="L681" s="7"/>
      <c r="O681" s="7"/>
      <c r="T681" s="7"/>
    </row>
    <row r="682" spans="6:20" ht="15.75" customHeight="1" x14ac:dyDescent="0.3">
      <c r="F682" s="7"/>
      <c r="L682" s="7"/>
      <c r="O682" s="7"/>
      <c r="T682" s="7"/>
    </row>
    <row r="683" spans="6:20" ht="15.75" customHeight="1" x14ac:dyDescent="0.3">
      <c r="F683" s="7"/>
      <c r="L683" s="7"/>
      <c r="O683" s="7"/>
      <c r="T683" s="7"/>
    </row>
    <row r="684" spans="6:20" ht="15.75" customHeight="1" x14ac:dyDescent="0.3">
      <c r="F684" s="7"/>
      <c r="L684" s="7"/>
      <c r="O684" s="7"/>
      <c r="T684" s="7"/>
    </row>
    <row r="685" spans="6:20" ht="15.75" customHeight="1" x14ac:dyDescent="0.3">
      <c r="F685" s="7"/>
      <c r="L685" s="7"/>
      <c r="O685" s="7"/>
      <c r="T685" s="7"/>
    </row>
    <row r="686" spans="6:20" ht="15.75" customHeight="1" x14ac:dyDescent="0.3">
      <c r="F686" s="7"/>
      <c r="L686" s="7"/>
      <c r="O686" s="7"/>
      <c r="T686" s="7"/>
    </row>
    <row r="687" spans="6:20" ht="15.75" customHeight="1" x14ac:dyDescent="0.3">
      <c r="F687" s="7"/>
      <c r="L687" s="7"/>
      <c r="O687" s="7"/>
      <c r="T687" s="7"/>
    </row>
    <row r="688" spans="6:20" ht="15.75" customHeight="1" x14ac:dyDescent="0.3">
      <c r="F688" s="7"/>
      <c r="L688" s="7"/>
      <c r="O688" s="7"/>
      <c r="T688" s="7"/>
    </row>
    <row r="689" spans="6:20" ht="15.75" customHeight="1" x14ac:dyDescent="0.3">
      <c r="F689" s="7"/>
      <c r="L689" s="7"/>
      <c r="O689" s="7"/>
      <c r="T689" s="7"/>
    </row>
    <row r="690" spans="6:20" ht="15.75" customHeight="1" x14ac:dyDescent="0.3">
      <c r="F690" s="7"/>
      <c r="L690" s="7"/>
      <c r="O690" s="7"/>
      <c r="T690" s="7"/>
    </row>
    <row r="691" spans="6:20" ht="15.75" customHeight="1" x14ac:dyDescent="0.3">
      <c r="F691" s="7"/>
      <c r="L691" s="7"/>
      <c r="O691" s="7"/>
      <c r="T691" s="7"/>
    </row>
    <row r="692" spans="6:20" ht="15.75" customHeight="1" x14ac:dyDescent="0.3">
      <c r="F692" s="7"/>
      <c r="L692" s="7"/>
      <c r="O692" s="7"/>
      <c r="T692" s="7"/>
    </row>
    <row r="693" spans="6:20" ht="15.75" customHeight="1" x14ac:dyDescent="0.3">
      <c r="F693" s="7"/>
      <c r="L693" s="7"/>
      <c r="O693" s="7"/>
      <c r="T693" s="7"/>
    </row>
    <row r="694" spans="6:20" ht="15.75" customHeight="1" x14ac:dyDescent="0.3">
      <c r="F694" s="7"/>
      <c r="L694" s="7"/>
      <c r="O694" s="7"/>
      <c r="T694" s="7"/>
    </row>
    <row r="695" spans="6:20" ht="15.75" customHeight="1" x14ac:dyDescent="0.3">
      <c r="F695" s="7"/>
      <c r="L695" s="7"/>
      <c r="O695" s="7"/>
      <c r="T695" s="7"/>
    </row>
    <row r="696" spans="6:20" ht="15.75" customHeight="1" x14ac:dyDescent="0.3">
      <c r="F696" s="7"/>
      <c r="L696" s="7"/>
      <c r="O696" s="7"/>
      <c r="T696" s="7"/>
    </row>
    <row r="697" spans="6:20" ht="15.75" customHeight="1" x14ac:dyDescent="0.3">
      <c r="F697" s="7"/>
      <c r="L697" s="7"/>
      <c r="O697" s="7"/>
      <c r="T697" s="7"/>
    </row>
    <row r="698" spans="6:20" ht="15.75" customHeight="1" x14ac:dyDescent="0.3">
      <c r="F698" s="7"/>
      <c r="L698" s="7"/>
      <c r="O698" s="7"/>
      <c r="T698" s="7"/>
    </row>
    <row r="699" spans="6:20" ht="15.75" customHeight="1" x14ac:dyDescent="0.3">
      <c r="F699" s="7"/>
      <c r="L699" s="7"/>
      <c r="O699" s="7"/>
      <c r="T699" s="7"/>
    </row>
    <row r="700" spans="6:20" ht="15.75" customHeight="1" x14ac:dyDescent="0.3">
      <c r="F700" s="7"/>
      <c r="L700" s="7"/>
      <c r="O700" s="7"/>
      <c r="T700" s="7"/>
    </row>
    <row r="701" spans="6:20" ht="15.75" customHeight="1" x14ac:dyDescent="0.3">
      <c r="F701" s="7"/>
      <c r="L701" s="7"/>
      <c r="O701" s="7"/>
      <c r="T701" s="7"/>
    </row>
    <row r="702" spans="6:20" ht="15.75" customHeight="1" x14ac:dyDescent="0.3">
      <c r="F702" s="7"/>
      <c r="L702" s="7"/>
      <c r="O702" s="7"/>
      <c r="T702" s="7"/>
    </row>
    <row r="703" spans="6:20" ht="15.75" customHeight="1" x14ac:dyDescent="0.3">
      <c r="F703" s="7"/>
      <c r="L703" s="7"/>
      <c r="O703" s="7"/>
      <c r="T703" s="7"/>
    </row>
    <row r="704" spans="6:20" ht="15.75" customHeight="1" x14ac:dyDescent="0.3">
      <c r="F704" s="7"/>
      <c r="L704" s="7"/>
      <c r="O704" s="7"/>
      <c r="T704" s="7"/>
    </row>
    <row r="705" spans="6:20" ht="15.75" customHeight="1" x14ac:dyDescent="0.3">
      <c r="F705" s="7"/>
      <c r="L705" s="7"/>
      <c r="O705" s="7"/>
      <c r="T705" s="7"/>
    </row>
    <row r="706" spans="6:20" ht="15.75" customHeight="1" x14ac:dyDescent="0.3">
      <c r="F706" s="7"/>
      <c r="L706" s="7"/>
      <c r="O706" s="7"/>
      <c r="T706" s="7"/>
    </row>
    <row r="707" spans="6:20" ht="15.75" customHeight="1" x14ac:dyDescent="0.3">
      <c r="F707" s="7"/>
      <c r="L707" s="7"/>
      <c r="O707" s="7"/>
      <c r="T707" s="7"/>
    </row>
    <row r="708" spans="6:20" ht="15.75" customHeight="1" x14ac:dyDescent="0.3">
      <c r="F708" s="7"/>
      <c r="L708" s="7"/>
      <c r="O708" s="7"/>
      <c r="T708" s="7"/>
    </row>
    <row r="709" spans="6:20" ht="15.75" customHeight="1" x14ac:dyDescent="0.3">
      <c r="F709" s="7"/>
      <c r="L709" s="7"/>
      <c r="O709" s="7"/>
      <c r="T709" s="7"/>
    </row>
    <row r="710" spans="6:20" ht="15.75" customHeight="1" x14ac:dyDescent="0.3">
      <c r="F710" s="7"/>
      <c r="L710" s="7"/>
      <c r="O710" s="7"/>
      <c r="T710" s="7"/>
    </row>
    <row r="711" spans="6:20" ht="15.75" customHeight="1" x14ac:dyDescent="0.3">
      <c r="F711" s="7"/>
      <c r="L711" s="7"/>
      <c r="O711" s="7"/>
      <c r="T711" s="7"/>
    </row>
    <row r="712" spans="6:20" ht="15.75" customHeight="1" x14ac:dyDescent="0.3">
      <c r="F712" s="7"/>
      <c r="L712" s="7"/>
      <c r="O712" s="7"/>
      <c r="T712" s="7"/>
    </row>
    <row r="713" spans="6:20" ht="15.75" customHeight="1" x14ac:dyDescent="0.3">
      <c r="F713" s="7"/>
      <c r="L713" s="7"/>
      <c r="O713" s="7"/>
      <c r="T713" s="7"/>
    </row>
    <row r="714" spans="6:20" ht="15.75" customHeight="1" x14ac:dyDescent="0.3">
      <c r="F714" s="7"/>
      <c r="L714" s="7"/>
      <c r="O714" s="7"/>
      <c r="T714" s="7"/>
    </row>
    <row r="715" spans="6:20" ht="15.75" customHeight="1" x14ac:dyDescent="0.3">
      <c r="F715" s="7"/>
      <c r="L715" s="7"/>
      <c r="O715" s="7"/>
      <c r="T715" s="7"/>
    </row>
    <row r="716" spans="6:20" ht="15.75" customHeight="1" x14ac:dyDescent="0.3">
      <c r="F716" s="7"/>
      <c r="L716" s="7"/>
      <c r="O716" s="7"/>
      <c r="T716" s="7"/>
    </row>
    <row r="717" spans="6:20" ht="15.75" customHeight="1" x14ac:dyDescent="0.3">
      <c r="F717" s="7"/>
      <c r="L717" s="7"/>
      <c r="O717" s="7"/>
      <c r="T717" s="7"/>
    </row>
    <row r="718" spans="6:20" ht="15.75" customHeight="1" x14ac:dyDescent="0.3">
      <c r="F718" s="7"/>
      <c r="L718" s="7"/>
      <c r="O718" s="7"/>
      <c r="T718" s="7"/>
    </row>
    <row r="719" spans="6:20" ht="15.75" customHeight="1" x14ac:dyDescent="0.3">
      <c r="F719" s="7"/>
      <c r="L719" s="7"/>
      <c r="O719" s="7"/>
      <c r="T719" s="7"/>
    </row>
    <row r="720" spans="6:20" ht="15.75" customHeight="1" x14ac:dyDescent="0.3">
      <c r="F720" s="7"/>
      <c r="L720" s="7"/>
      <c r="O720" s="7"/>
      <c r="T720" s="7"/>
    </row>
    <row r="721" spans="6:20" ht="15.75" customHeight="1" x14ac:dyDescent="0.3">
      <c r="F721" s="7"/>
      <c r="L721" s="7"/>
      <c r="O721" s="7"/>
      <c r="T721" s="7"/>
    </row>
    <row r="722" spans="6:20" ht="15.75" customHeight="1" x14ac:dyDescent="0.3">
      <c r="F722" s="7"/>
      <c r="L722" s="7"/>
      <c r="O722" s="7"/>
      <c r="T722" s="7"/>
    </row>
    <row r="723" spans="6:20" ht="15.75" customHeight="1" x14ac:dyDescent="0.3">
      <c r="F723" s="7"/>
      <c r="L723" s="7"/>
      <c r="O723" s="7"/>
      <c r="T723" s="7"/>
    </row>
    <row r="724" spans="6:20" ht="15.75" customHeight="1" x14ac:dyDescent="0.3">
      <c r="F724" s="7"/>
      <c r="L724" s="7"/>
      <c r="O724" s="7"/>
      <c r="T724" s="7"/>
    </row>
    <row r="725" spans="6:20" ht="15.75" customHeight="1" x14ac:dyDescent="0.3">
      <c r="F725" s="7"/>
      <c r="L725" s="7"/>
      <c r="O725" s="7"/>
      <c r="T725" s="7"/>
    </row>
    <row r="726" spans="6:20" ht="15.75" customHeight="1" x14ac:dyDescent="0.3">
      <c r="F726" s="7"/>
      <c r="L726" s="7"/>
      <c r="O726" s="7"/>
      <c r="T726" s="7"/>
    </row>
    <row r="727" spans="6:20" ht="15.75" customHeight="1" x14ac:dyDescent="0.3">
      <c r="F727" s="7"/>
      <c r="L727" s="7"/>
      <c r="O727" s="7"/>
      <c r="T727" s="7"/>
    </row>
    <row r="728" spans="6:20" ht="15.75" customHeight="1" x14ac:dyDescent="0.3">
      <c r="F728" s="7"/>
      <c r="L728" s="7"/>
      <c r="O728" s="7"/>
      <c r="T728" s="7"/>
    </row>
    <row r="729" spans="6:20" ht="15.75" customHeight="1" x14ac:dyDescent="0.3">
      <c r="F729" s="7"/>
      <c r="L729" s="7"/>
      <c r="O729" s="7"/>
      <c r="T729" s="7"/>
    </row>
    <row r="730" spans="6:20" ht="15.75" customHeight="1" x14ac:dyDescent="0.3">
      <c r="F730" s="7"/>
      <c r="L730" s="7"/>
      <c r="O730" s="7"/>
      <c r="T730" s="7"/>
    </row>
    <row r="731" spans="6:20" ht="15.75" customHeight="1" x14ac:dyDescent="0.3">
      <c r="F731" s="7"/>
      <c r="L731" s="7"/>
      <c r="O731" s="7"/>
      <c r="T731" s="7"/>
    </row>
    <row r="732" spans="6:20" ht="15.75" customHeight="1" x14ac:dyDescent="0.3">
      <c r="F732" s="7"/>
      <c r="L732" s="7"/>
      <c r="O732" s="7"/>
      <c r="T732" s="7"/>
    </row>
    <row r="733" spans="6:20" ht="15.75" customHeight="1" x14ac:dyDescent="0.3">
      <c r="F733" s="7"/>
      <c r="L733" s="7"/>
      <c r="O733" s="7"/>
      <c r="T733" s="7"/>
    </row>
    <row r="734" spans="6:20" ht="15.75" customHeight="1" x14ac:dyDescent="0.3">
      <c r="F734" s="7"/>
      <c r="L734" s="7"/>
      <c r="O734" s="7"/>
      <c r="T734" s="7"/>
    </row>
    <row r="735" spans="6:20" ht="15.75" customHeight="1" x14ac:dyDescent="0.3">
      <c r="F735" s="7"/>
      <c r="L735" s="7"/>
      <c r="O735" s="7"/>
      <c r="T735" s="7"/>
    </row>
    <row r="736" spans="6:20" ht="15.75" customHeight="1" x14ac:dyDescent="0.3">
      <c r="F736" s="7"/>
      <c r="L736" s="7"/>
      <c r="O736" s="7"/>
      <c r="T736" s="7"/>
    </row>
    <row r="737" spans="6:20" ht="15.75" customHeight="1" x14ac:dyDescent="0.3">
      <c r="F737" s="7"/>
      <c r="L737" s="7"/>
      <c r="O737" s="7"/>
      <c r="T737" s="7"/>
    </row>
    <row r="738" spans="6:20" ht="15.75" customHeight="1" x14ac:dyDescent="0.3">
      <c r="F738" s="7"/>
      <c r="L738" s="7"/>
      <c r="O738" s="7"/>
      <c r="T738" s="7"/>
    </row>
    <row r="739" spans="6:20" ht="15.75" customHeight="1" x14ac:dyDescent="0.3">
      <c r="F739" s="7"/>
      <c r="L739" s="7"/>
      <c r="O739" s="7"/>
      <c r="T739" s="7"/>
    </row>
    <row r="740" spans="6:20" ht="15.75" customHeight="1" x14ac:dyDescent="0.3">
      <c r="F740" s="7"/>
      <c r="L740" s="7"/>
      <c r="O740" s="7"/>
      <c r="T740" s="7"/>
    </row>
    <row r="741" spans="6:20" ht="15.75" customHeight="1" x14ac:dyDescent="0.3">
      <c r="F741" s="7"/>
      <c r="L741" s="7"/>
      <c r="O741" s="7"/>
      <c r="T741" s="7"/>
    </row>
    <row r="742" spans="6:20" ht="15.75" customHeight="1" x14ac:dyDescent="0.3">
      <c r="F742" s="7"/>
      <c r="L742" s="7"/>
      <c r="O742" s="7"/>
      <c r="T742" s="7"/>
    </row>
    <row r="743" spans="6:20" ht="15.75" customHeight="1" x14ac:dyDescent="0.3">
      <c r="F743" s="7"/>
      <c r="L743" s="7"/>
      <c r="O743" s="7"/>
      <c r="T743" s="7"/>
    </row>
    <row r="744" spans="6:20" ht="15.75" customHeight="1" x14ac:dyDescent="0.3">
      <c r="F744" s="7"/>
      <c r="L744" s="7"/>
      <c r="O744" s="7"/>
      <c r="T744" s="7"/>
    </row>
    <row r="745" spans="6:20" ht="15.75" customHeight="1" x14ac:dyDescent="0.3">
      <c r="F745" s="7"/>
      <c r="L745" s="7"/>
      <c r="O745" s="7"/>
      <c r="T745" s="7"/>
    </row>
    <row r="746" spans="6:20" ht="15.75" customHeight="1" x14ac:dyDescent="0.3">
      <c r="F746" s="7"/>
      <c r="L746" s="7"/>
      <c r="O746" s="7"/>
      <c r="T746" s="7"/>
    </row>
    <row r="747" spans="6:20" ht="15.75" customHeight="1" x14ac:dyDescent="0.3">
      <c r="F747" s="7"/>
      <c r="L747" s="7"/>
      <c r="O747" s="7"/>
      <c r="T747" s="7"/>
    </row>
    <row r="748" spans="6:20" ht="15.75" customHeight="1" x14ac:dyDescent="0.3">
      <c r="F748" s="7"/>
      <c r="L748" s="7"/>
      <c r="O748" s="7"/>
      <c r="T748" s="7"/>
    </row>
    <row r="749" spans="6:20" ht="15.75" customHeight="1" x14ac:dyDescent="0.3">
      <c r="F749" s="7"/>
      <c r="L749" s="7"/>
      <c r="O749" s="7"/>
      <c r="T749" s="7"/>
    </row>
    <row r="750" spans="6:20" ht="15.75" customHeight="1" x14ac:dyDescent="0.3">
      <c r="F750" s="7"/>
      <c r="L750" s="7"/>
      <c r="O750" s="7"/>
      <c r="T750" s="7"/>
    </row>
    <row r="751" spans="6:20" ht="15.75" customHeight="1" x14ac:dyDescent="0.3">
      <c r="F751" s="7"/>
      <c r="L751" s="7"/>
      <c r="O751" s="7"/>
      <c r="T751" s="7"/>
    </row>
    <row r="752" spans="6:20" ht="15.75" customHeight="1" x14ac:dyDescent="0.3">
      <c r="F752" s="7"/>
      <c r="L752" s="7"/>
      <c r="O752" s="7"/>
      <c r="T752" s="7"/>
    </row>
    <row r="753" spans="6:20" ht="15.75" customHeight="1" x14ac:dyDescent="0.3">
      <c r="F753" s="7"/>
      <c r="L753" s="7"/>
      <c r="O753" s="7"/>
      <c r="T753" s="7"/>
    </row>
    <row r="754" spans="6:20" ht="15.75" customHeight="1" x14ac:dyDescent="0.3">
      <c r="F754" s="7"/>
      <c r="L754" s="7"/>
      <c r="O754" s="7"/>
      <c r="T754" s="7"/>
    </row>
    <row r="755" spans="6:20" ht="15.75" customHeight="1" x14ac:dyDescent="0.3">
      <c r="F755" s="7"/>
      <c r="L755" s="7"/>
      <c r="O755" s="7"/>
      <c r="T755" s="7"/>
    </row>
    <row r="756" spans="6:20" ht="15.75" customHeight="1" x14ac:dyDescent="0.3">
      <c r="F756" s="7"/>
      <c r="L756" s="7"/>
      <c r="O756" s="7"/>
      <c r="T756" s="7"/>
    </row>
    <row r="757" spans="6:20" ht="15.75" customHeight="1" x14ac:dyDescent="0.3">
      <c r="F757" s="7"/>
      <c r="L757" s="7"/>
      <c r="O757" s="7"/>
      <c r="T757" s="7"/>
    </row>
    <row r="758" spans="6:20" ht="15.75" customHeight="1" x14ac:dyDescent="0.3">
      <c r="F758" s="7"/>
      <c r="L758" s="7"/>
      <c r="O758" s="7"/>
      <c r="T758" s="7"/>
    </row>
    <row r="759" spans="6:20" ht="15.75" customHeight="1" x14ac:dyDescent="0.3">
      <c r="F759" s="7"/>
      <c r="L759" s="7"/>
      <c r="O759" s="7"/>
      <c r="T759" s="7"/>
    </row>
    <row r="760" spans="6:20" ht="15.75" customHeight="1" x14ac:dyDescent="0.3">
      <c r="F760" s="7"/>
      <c r="L760" s="7"/>
      <c r="O760" s="7"/>
      <c r="T760" s="7"/>
    </row>
    <row r="761" spans="6:20" ht="15.75" customHeight="1" x14ac:dyDescent="0.3">
      <c r="F761" s="7"/>
      <c r="L761" s="7"/>
      <c r="O761" s="7"/>
      <c r="T761" s="7"/>
    </row>
    <row r="762" spans="6:20" ht="15.75" customHeight="1" x14ac:dyDescent="0.3">
      <c r="F762" s="7"/>
      <c r="L762" s="7"/>
      <c r="O762" s="7"/>
      <c r="T762" s="7"/>
    </row>
    <row r="763" spans="6:20" ht="15.75" customHeight="1" x14ac:dyDescent="0.3">
      <c r="F763" s="7"/>
      <c r="L763" s="7"/>
      <c r="O763" s="7"/>
      <c r="T763" s="7"/>
    </row>
    <row r="764" spans="6:20" ht="15.75" customHeight="1" x14ac:dyDescent="0.3">
      <c r="F764" s="7"/>
      <c r="L764" s="7"/>
      <c r="O764" s="7"/>
      <c r="T764" s="7"/>
    </row>
    <row r="765" spans="6:20" ht="15.75" customHeight="1" x14ac:dyDescent="0.3">
      <c r="F765" s="7"/>
      <c r="L765" s="7"/>
      <c r="O765" s="7"/>
      <c r="T765" s="7"/>
    </row>
    <row r="766" spans="6:20" ht="15.75" customHeight="1" x14ac:dyDescent="0.3">
      <c r="F766" s="7"/>
      <c r="L766" s="7"/>
      <c r="O766" s="7"/>
      <c r="T766" s="7"/>
    </row>
    <row r="767" spans="6:20" ht="15.75" customHeight="1" x14ac:dyDescent="0.3">
      <c r="F767" s="7"/>
      <c r="L767" s="7"/>
      <c r="O767" s="7"/>
      <c r="T767" s="7"/>
    </row>
    <row r="768" spans="6:20" ht="15.75" customHeight="1" x14ac:dyDescent="0.3">
      <c r="F768" s="7"/>
      <c r="L768" s="7"/>
      <c r="O768" s="7"/>
      <c r="T768" s="7"/>
    </row>
    <row r="769" spans="6:20" ht="15.75" customHeight="1" x14ac:dyDescent="0.3">
      <c r="F769" s="7"/>
      <c r="L769" s="7"/>
      <c r="O769" s="7"/>
      <c r="T769" s="7"/>
    </row>
    <row r="770" spans="6:20" ht="15.75" customHeight="1" x14ac:dyDescent="0.3">
      <c r="F770" s="7"/>
      <c r="L770" s="7"/>
      <c r="O770" s="7"/>
      <c r="T770" s="7"/>
    </row>
    <row r="771" spans="6:20" ht="15.75" customHeight="1" x14ac:dyDescent="0.3">
      <c r="F771" s="7"/>
      <c r="L771" s="7"/>
      <c r="O771" s="7"/>
      <c r="T771" s="7"/>
    </row>
    <row r="772" spans="6:20" ht="15.75" customHeight="1" x14ac:dyDescent="0.3">
      <c r="F772" s="7"/>
      <c r="L772" s="7"/>
      <c r="O772" s="7"/>
      <c r="T772" s="7"/>
    </row>
    <row r="773" spans="6:20" ht="15.75" customHeight="1" x14ac:dyDescent="0.3">
      <c r="F773" s="7"/>
      <c r="L773" s="7"/>
      <c r="O773" s="7"/>
      <c r="T773" s="7"/>
    </row>
    <row r="774" spans="6:20" ht="15.75" customHeight="1" x14ac:dyDescent="0.3">
      <c r="F774" s="7"/>
      <c r="L774" s="7"/>
      <c r="O774" s="7"/>
      <c r="T774" s="7"/>
    </row>
    <row r="775" spans="6:20" ht="15.75" customHeight="1" x14ac:dyDescent="0.3">
      <c r="F775" s="7"/>
      <c r="L775" s="7"/>
      <c r="O775" s="7"/>
      <c r="T775" s="7"/>
    </row>
    <row r="776" spans="6:20" ht="15.75" customHeight="1" x14ac:dyDescent="0.3">
      <c r="F776" s="7"/>
      <c r="L776" s="7"/>
      <c r="O776" s="7"/>
      <c r="T776" s="7"/>
    </row>
    <row r="777" spans="6:20" ht="15.75" customHeight="1" x14ac:dyDescent="0.3">
      <c r="F777" s="7"/>
      <c r="L777" s="7"/>
      <c r="O777" s="7"/>
      <c r="T777" s="7"/>
    </row>
    <row r="778" spans="6:20" ht="15.75" customHeight="1" x14ac:dyDescent="0.3">
      <c r="F778" s="7"/>
      <c r="L778" s="7"/>
      <c r="O778" s="7"/>
      <c r="T778" s="7"/>
    </row>
    <row r="779" spans="6:20" ht="15.75" customHeight="1" x14ac:dyDescent="0.3">
      <c r="F779" s="7"/>
      <c r="L779" s="7"/>
      <c r="O779" s="7"/>
      <c r="T779" s="7"/>
    </row>
    <row r="780" spans="6:20" ht="15.75" customHeight="1" x14ac:dyDescent="0.3">
      <c r="F780" s="7"/>
      <c r="L780" s="7"/>
      <c r="O780" s="7"/>
      <c r="T780" s="7"/>
    </row>
    <row r="781" spans="6:20" ht="15.75" customHeight="1" x14ac:dyDescent="0.3">
      <c r="F781" s="7"/>
      <c r="L781" s="7"/>
      <c r="O781" s="7"/>
      <c r="T781" s="7"/>
    </row>
    <row r="782" spans="6:20" ht="15.75" customHeight="1" x14ac:dyDescent="0.3">
      <c r="F782" s="7"/>
      <c r="L782" s="7"/>
      <c r="O782" s="7"/>
      <c r="T782" s="7"/>
    </row>
    <row r="783" spans="6:20" ht="15.75" customHeight="1" x14ac:dyDescent="0.3">
      <c r="F783" s="7"/>
      <c r="L783" s="7"/>
      <c r="O783" s="7"/>
      <c r="T783" s="7"/>
    </row>
    <row r="784" spans="6:20" ht="15.75" customHeight="1" x14ac:dyDescent="0.3">
      <c r="F784" s="7"/>
      <c r="L784" s="7"/>
      <c r="O784" s="7"/>
      <c r="T784" s="7"/>
    </row>
    <row r="785" spans="6:20" ht="15.75" customHeight="1" x14ac:dyDescent="0.3">
      <c r="F785" s="7"/>
      <c r="L785" s="7"/>
      <c r="O785" s="7"/>
      <c r="T785" s="7"/>
    </row>
    <row r="786" spans="6:20" ht="15.75" customHeight="1" x14ac:dyDescent="0.3">
      <c r="F786" s="7"/>
      <c r="L786" s="7"/>
      <c r="O786" s="7"/>
      <c r="T786" s="7"/>
    </row>
    <row r="787" spans="6:20" ht="15.75" customHeight="1" x14ac:dyDescent="0.3">
      <c r="F787" s="7"/>
      <c r="L787" s="7"/>
      <c r="O787" s="7"/>
      <c r="T787" s="7"/>
    </row>
    <row r="788" spans="6:20" ht="15.75" customHeight="1" x14ac:dyDescent="0.3">
      <c r="F788" s="7"/>
      <c r="L788" s="7"/>
      <c r="O788" s="7"/>
      <c r="T788" s="7"/>
    </row>
    <row r="789" spans="6:20" ht="15.75" customHeight="1" x14ac:dyDescent="0.3">
      <c r="F789" s="7"/>
      <c r="L789" s="7"/>
      <c r="O789" s="7"/>
      <c r="T789" s="7"/>
    </row>
    <row r="790" spans="6:20" ht="15.75" customHeight="1" x14ac:dyDescent="0.3">
      <c r="F790" s="7"/>
      <c r="L790" s="7"/>
      <c r="O790" s="7"/>
      <c r="T790" s="7"/>
    </row>
    <row r="791" spans="6:20" ht="15.75" customHeight="1" x14ac:dyDescent="0.3">
      <c r="F791" s="7"/>
      <c r="L791" s="7"/>
      <c r="O791" s="7"/>
      <c r="T791" s="7"/>
    </row>
    <row r="792" spans="6:20" ht="15.75" customHeight="1" x14ac:dyDescent="0.3">
      <c r="F792" s="7"/>
      <c r="L792" s="7"/>
      <c r="O792" s="7"/>
      <c r="T792" s="7"/>
    </row>
    <row r="793" spans="6:20" ht="15.75" customHeight="1" x14ac:dyDescent="0.3">
      <c r="F793" s="7"/>
      <c r="L793" s="7"/>
      <c r="O793" s="7"/>
      <c r="T793" s="7"/>
    </row>
    <row r="794" spans="6:20" ht="15.75" customHeight="1" x14ac:dyDescent="0.3">
      <c r="F794" s="7"/>
      <c r="L794" s="7"/>
      <c r="O794" s="7"/>
      <c r="T794" s="7"/>
    </row>
    <row r="795" spans="6:20" ht="15.75" customHeight="1" x14ac:dyDescent="0.3">
      <c r="F795" s="7"/>
      <c r="L795" s="7"/>
      <c r="O795" s="7"/>
      <c r="T795" s="7"/>
    </row>
    <row r="796" spans="6:20" ht="15.75" customHeight="1" x14ac:dyDescent="0.3">
      <c r="F796" s="7"/>
      <c r="L796" s="7"/>
      <c r="O796" s="7"/>
      <c r="T796" s="7"/>
    </row>
    <row r="797" spans="6:20" ht="15.75" customHeight="1" x14ac:dyDescent="0.3">
      <c r="F797" s="7"/>
      <c r="L797" s="7"/>
      <c r="O797" s="7"/>
      <c r="T797" s="7"/>
    </row>
    <row r="798" spans="6:20" ht="15.75" customHeight="1" x14ac:dyDescent="0.3">
      <c r="F798" s="7"/>
      <c r="L798" s="7"/>
      <c r="O798" s="7"/>
      <c r="T798" s="7"/>
    </row>
    <row r="799" spans="6:20" ht="15.75" customHeight="1" x14ac:dyDescent="0.3">
      <c r="F799" s="7"/>
      <c r="L799" s="7"/>
      <c r="O799" s="7"/>
      <c r="T799" s="7"/>
    </row>
    <row r="800" spans="6:20" ht="15.75" customHeight="1" x14ac:dyDescent="0.3">
      <c r="F800" s="7"/>
      <c r="L800" s="7"/>
      <c r="O800" s="7"/>
      <c r="T800" s="7"/>
    </row>
    <row r="801" spans="6:20" ht="15.75" customHeight="1" x14ac:dyDescent="0.3">
      <c r="F801" s="7"/>
      <c r="L801" s="7"/>
      <c r="O801" s="7"/>
      <c r="T801" s="7"/>
    </row>
    <row r="802" spans="6:20" ht="15.75" customHeight="1" x14ac:dyDescent="0.3">
      <c r="F802" s="7"/>
      <c r="L802" s="7"/>
      <c r="O802" s="7"/>
      <c r="T802" s="7"/>
    </row>
    <row r="803" spans="6:20" ht="15.75" customHeight="1" x14ac:dyDescent="0.3">
      <c r="F803" s="7"/>
      <c r="L803" s="7"/>
      <c r="O803" s="7"/>
      <c r="T803" s="7"/>
    </row>
    <row r="804" spans="6:20" ht="15.75" customHeight="1" x14ac:dyDescent="0.3">
      <c r="F804" s="7"/>
      <c r="L804" s="7"/>
      <c r="O804" s="7"/>
      <c r="T804" s="7"/>
    </row>
    <row r="805" spans="6:20" ht="15.75" customHeight="1" x14ac:dyDescent="0.3">
      <c r="F805" s="7"/>
      <c r="L805" s="7"/>
      <c r="O805" s="7"/>
      <c r="T805" s="7"/>
    </row>
    <row r="806" spans="6:20" ht="15.75" customHeight="1" x14ac:dyDescent="0.3">
      <c r="F806" s="7"/>
      <c r="L806" s="7"/>
      <c r="O806" s="7"/>
      <c r="T806" s="7"/>
    </row>
    <row r="807" spans="6:20" ht="15.75" customHeight="1" x14ac:dyDescent="0.3">
      <c r="F807" s="7"/>
      <c r="L807" s="7"/>
      <c r="O807" s="7"/>
      <c r="T807" s="7"/>
    </row>
    <row r="808" spans="6:20" ht="15.75" customHeight="1" x14ac:dyDescent="0.3">
      <c r="F808" s="7"/>
      <c r="L808" s="7"/>
      <c r="O808" s="7"/>
      <c r="T808" s="7"/>
    </row>
    <row r="809" spans="6:20" ht="15.75" customHeight="1" x14ac:dyDescent="0.3">
      <c r="F809" s="7"/>
      <c r="L809" s="7"/>
      <c r="O809" s="7"/>
      <c r="T809" s="7"/>
    </row>
    <row r="810" spans="6:20" ht="15.75" customHeight="1" x14ac:dyDescent="0.3">
      <c r="F810" s="7"/>
      <c r="L810" s="7"/>
      <c r="O810" s="7"/>
      <c r="T810" s="7"/>
    </row>
    <row r="811" spans="6:20" ht="15.75" customHeight="1" x14ac:dyDescent="0.3">
      <c r="F811" s="7"/>
      <c r="L811" s="7"/>
      <c r="O811" s="7"/>
      <c r="T811" s="7"/>
    </row>
    <row r="812" spans="6:20" ht="15.75" customHeight="1" x14ac:dyDescent="0.3">
      <c r="F812" s="7"/>
      <c r="L812" s="7"/>
      <c r="O812" s="7"/>
      <c r="T812" s="7"/>
    </row>
    <row r="813" spans="6:20" ht="15.75" customHeight="1" x14ac:dyDescent="0.3">
      <c r="F813" s="7"/>
      <c r="L813" s="7"/>
      <c r="O813" s="7"/>
      <c r="T813" s="7"/>
    </row>
    <row r="814" spans="6:20" ht="15.75" customHeight="1" x14ac:dyDescent="0.3">
      <c r="F814" s="7"/>
      <c r="L814" s="7"/>
      <c r="O814" s="7"/>
      <c r="T814" s="7"/>
    </row>
    <row r="815" spans="6:20" ht="15.75" customHeight="1" x14ac:dyDescent="0.3">
      <c r="F815" s="7"/>
      <c r="L815" s="7"/>
      <c r="O815" s="7"/>
      <c r="T815" s="7"/>
    </row>
    <row r="816" spans="6:20" ht="15.75" customHeight="1" x14ac:dyDescent="0.3">
      <c r="F816" s="7"/>
      <c r="L816" s="7"/>
      <c r="O816" s="7"/>
      <c r="T816" s="7"/>
    </row>
    <row r="817" spans="6:20" ht="15.75" customHeight="1" x14ac:dyDescent="0.3">
      <c r="F817" s="7"/>
      <c r="L817" s="7"/>
      <c r="O817" s="7"/>
      <c r="T817" s="7"/>
    </row>
    <row r="818" spans="6:20" ht="15.75" customHeight="1" x14ac:dyDescent="0.3">
      <c r="F818" s="7"/>
      <c r="L818" s="7"/>
      <c r="O818" s="7"/>
      <c r="T818" s="7"/>
    </row>
    <row r="819" spans="6:20" ht="15.75" customHeight="1" x14ac:dyDescent="0.3">
      <c r="F819" s="7"/>
      <c r="L819" s="7"/>
      <c r="O819" s="7"/>
      <c r="T819" s="7"/>
    </row>
    <row r="820" spans="6:20" ht="15.75" customHeight="1" x14ac:dyDescent="0.3">
      <c r="F820" s="7"/>
      <c r="L820" s="7"/>
      <c r="O820" s="7"/>
      <c r="T820" s="7"/>
    </row>
    <row r="821" spans="6:20" ht="15.75" customHeight="1" x14ac:dyDescent="0.3">
      <c r="F821" s="7"/>
      <c r="L821" s="7"/>
      <c r="O821" s="7"/>
      <c r="T821" s="7"/>
    </row>
    <row r="822" spans="6:20" ht="15.75" customHeight="1" x14ac:dyDescent="0.3">
      <c r="F822" s="7"/>
      <c r="L822" s="7"/>
      <c r="O822" s="7"/>
      <c r="T822" s="7"/>
    </row>
    <row r="823" spans="6:20" ht="15.75" customHeight="1" x14ac:dyDescent="0.3">
      <c r="F823" s="7"/>
      <c r="L823" s="7"/>
      <c r="O823" s="7"/>
      <c r="T823" s="7"/>
    </row>
    <row r="824" spans="6:20" ht="15.75" customHeight="1" x14ac:dyDescent="0.3">
      <c r="F824" s="7"/>
      <c r="L824" s="7"/>
      <c r="O824" s="7"/>
      <c r="T824" s="7"/>
    </row>
    <row r="825" spans="6:20" ht="15.75" customHeight="1" x14ac:dyDescent="0.3">
      <c r="F825" s="7"/>
      <c r="L825" s="7"/>
      <c r="O825" s="7"/>
      <c r="T825" s="7"/>
    </row>
    <row r="826" spans="6:20" ht="15.75" customHeight="1" x14ac:dyDescent="0.3">
      <c r="F826" s="7"/>
      <c r="L826" s="7"/>
      <c r="O826" s="7"/>
      <c r="T826" s="7"/>
    </row>
    <row r="827" spans="6:20" ht="15.75" customHeight="1" x14ac:dyDescent="0.3">
      <c r="F827" s="7"/>
      <c r="L827" s="7"/>
      <c r="O827" s="7"/>
      <c r="T827" s="7"/>
    </row>
    <row r="828" spans="6:20" ht="15.75" customHeight="1" x14ac:dyDescent="0.3">
      <c r="F828" s="7"/>
      <c r="L828" s="7"/>
      <c r="O828" s="7"/>
      <c r="T828" s="7"/>
    </row>
    <row r="829" spans="6:20" ht="15.75" customHeight="1" x14ac:dyDescent="0.3">
      <c r="F829" s="7"/>
      <c r="L829" s="7"/>
      <c r="O829" s="7"/>
      <c r="T829" s="7"/>
    </row>
    <row r="830" spans="6:20" ht="15.75" customHeight="1" x14ac:dyDescent="0.3">
      <c r="F830" s="7"/>
      <c r="L830" s="7"/>
      <c r="O830" s="7"/>
      <c r="T830" s="7"/>
    </row>
    <row r="831" spans="6:20" ht="15.75" customHeight="1" x14ac:dyDescent="0.3">
      <c r="F831" s="7"/>
      <c r="L831" s="7"/>
      <c r="O831" s="7"/>
      <c r="T831" s="7"/>
    </row>
    <row r="832" spans="6:20" ht="15.75" customHeight="1" x14ac:dyDescent="0.3">
      <c r="F832" s="7"/>
      <c r="L832" s="7"/>
      <c r="O832" s="7"/>
      <c r="T832" s="7"/>
    </row>
    <row r="833" spans="6:20" ht="15.75" customHeight="1" x14ac:dyDescent="0.3">
      <c r="F833" s="7"/>
      <c r="L833" s="7"/>
      <c r="O833" s="7"/>
      <c r="T833" s="7"/>
    </row>
    <row r="834" spans="6:20" ht="15.75" customHeight="1" x14ac:dyDescent="0.3">
      <c r="F834" s="7"/>
      <c r="L834" s="7"/>
      <c r="O834" s="7"/>
      <c r="T834" s="7"/>
    </row>
    <row r="835" spans="6:20" ht="15.75" customHeight="1" x14ac:dyDescent="0.3">
      <c r="F835" s="7"/>
      <c r="L835" s="7"/>
      <c r="O835" s="7"/>
      <c r="T835" s="7"/>
    </row>
    <row r="836" spans="6:20" ht="15.75" customHeight="1" x14ac:dyDescent="0.3">
      <c r="F836" s="7"/>
      <c r="L836" s="7"/>
      <c r="O836" s="7"/>
      <c r="T836" s="7"/>
    </row>
    <row r="837" spans="6:20" ht="15.75" customHeight="1" x14ac:dyDescent="0.3">
      <c r="F837" s="7"/>
      <c r="L837" s="7"/>
      <c r="O837" s="7"/>
      <c r="T837" s="7"/>
    </row>
    <row r="838" spans="6:20" ht="15.75" customHeight="1" x14ac:dyDescent="0.3">
      <c r="F838" s="7"/>
      <c r="L838" s="7"/>
      <c r="O838" s="7"/>
      <c r="T838" s="7"/>
    </row>
    <row r="839" spans="6:20" ht="15.75" customHeight="1" x14ac:dyDescent="0.3">
      <c r="F839" s="7"/>
      <c r="L839" s="7"/>
      <c r="O839" s="7"/>
      <c r="T839" s="7"/>
    </row>
    <row r="840" spans="6:20" ht="15.75" customHeight="1" x14ac:dyDescent="0.3">
      <c r="F840" s="7"/>
      <c r="L840" s="7"/>
      <c r="O840" s="7"/>
      <c r="T840" s="7"/>
    </row>
    <row r="841" spans="6:20" ht="15.75" customHeight="1" x14ac:dyDescent="0.3">
      <c r="F841" s="7"/>
      <c r="L841" s="7"/>
      <c r="O841" s="7"/>
      <c r="T841" s="7"/>
    </row>
    <row r="842" spans="6:20" ht="15.75" customHeight="1" x14ac:dyDescent="0.3">
      <c r="F842" s="7"/>
      <c r="L842" s="7"/>
      <c r="O842" s="7"/>
      <c r="T842" s="7"/>
    </row>
    <row r="843" spans="6:20" ht="15.75" customHeight="1" x14ac:dyDescent="0.3">
      <c r="F843" s="7"/>
      <c r="L843" s="7"/>
      <c r="O843" s="7"/>
      <c r="T843" s="7"/>
    </row>
    <row r="844" spans="6:20" ht="15.75" customHeight="1" x14ac:dyDescent="0.3">
      <c r="F844" s="7"/>
      <c r="L844" s="7"/>
      <c r="O844" s="7"/>
      <c r="T844" s="7"/>
    </row>
    <row r="845" spans="6:20" ht="15.75" customHeight="1" x14ac:dyDescent="0.3">
      <c r="F845" s="7"/>
      <c r="L845" s="7"/>
      <c r="O845" s="7"/>
      <c r="T845" s="7"/>
    </row>
    <row r="846" spans="6:20" ht="15.75" customHeight="1" x14ac:dyDescent="0.3">
      <c r="F846" s="7"/>
      <c r="L846" s="7"/>
      <c r="O846" s="7"/>
      <c r="T846" s="7"/>
    </row>
    <row r="847" spans="6:20" ht="15.75" customHeight="1" x14ac:dyDescent="0.3">
      <c r="F847" s="7"/>
      <c r="L847" s="7"/>
      <c r="O847" s="7"/>
      <c r="T847" s="7"/>
    </row>
    <row r="848" spans="6:20" ht="15.75" customHeight="1" x14ac:dyDescent="0.3">
      <c r="F848" s="7"/>
      <c r="L848" s="7"/>
      <c r="O848" s="7"/>
      <c r="T848" s="7"/>
    </row>
    <row r="849" spans="6:20" ht="15.75" customHeight="1" x14ac:dyDescent="0.3">
      <c r="F849" s="7"/>
      <c r="L849" s="7"/>
      <c r="O849" s="7"/>
      <c r="T849" s="7"/>
    </row>
    <row r="850" spans="6:20" ht="15.75" customHeight="1" x14ac:dyDescent="0.3">
      <c r="F850" s="7"/>
      <c r="L850" s="7"/>
      <c r="O850" s="7"/>
      <c r="T850" s="7"/>
    </row>
    <row r="851" spans="6:20" ht="15.75" customHeight="1" x14ac:dyDescent="0.3">
      <c r="F851" s="7"/>
      <c r="L851" s="7"/>
      <c r="O851" s="7"/>
      <c r="T851" s="7"/>
    </row>
    <row r="852" spans="6:20" ht="15.75" customHeight="1" x14ac:dyDescent="0.3">
      <c r="F852" s="7"/>
      <c r="L852" s="7"/>
      <c r="O852" s="7"/>
      <c r="T852" s="7"/>
    </row>
    <row r="853" spans="6:20" ht="15.75" customHeight="1" x14ac:dyDescent="0.3">
      <c r="F853" s="7"/>
      <c r="L853" s="7"/>
      <c r="O853" s="7"/>
      <c r="T853" s="7"/>
    </row>
    <row r="854" spans="6:20" ht="15.75" customHeight="1" x14ac:dyDescent="0.3">
      <c r="F854" s="7"/>
      <c r="L854" s="7"/>
      <c r="O854" s="7"/>
      <c r="T854" s="7"/>
    </row>
    <row r="855" spans="6:20" ht="15.75" customHeight="1" x14ac:dyDescent="0.3">
      <c r="F855" s="7"/>
      <c r="L855" s="7"/>
      <c r="O855" s="7"/>
      <c r="T855" s="7"/>
    </row>
    <row r="856" spans="6:20" ht="15.75" customHeight="1" x14ac:dyDescent="0.3">
      <c r="F856" s="7"/>
      <c r="L856" s="7"/>
      <c r="O856" s="7"/>
      <c r="T856" s="7"/>
    </row>
    <row r="857" spans="6:20" ht="15.75" customHeight="1" x14ac:dyDescent="0.3">
      <c r="F857" s="7"/>
      <c r="L857" s="7"/>
      <c r="O857" s="7"/>
      <c r="T857" s="7"/>
    </row>
    <row r="858" spans="6:20" ht="15.75" customHeight="1" x14ac:dyDescent="0.3">
      <c r="F858" s="7"/>
      <c r="L858" s="7"/>
      <c r="O858" s="7"/>
      <c r="T858" s="7"/>
    </row>
    <row r="859" spans="6:20" ht="15.75" customHeight="1" x14ac:dyDescent="0.3">
      <c r="F859" s="7"/>
      <c r="L859" s="7"/>
      <c r="O859" s="7"/>
      <c r="T859" s="7"/>
    </row>
    <row r="860" spans="6:20" ht="15.75" customHeight="1" x14ac:dyDescent="0.3">
      <c r="F860" s="7"/>
      <c r="L860" s="7"/>
      <c r="O860" s="7"/>
      <c r="T860" s="7"/>
    </row>
    <row r="861" spans="6:20" ht="15.75" customHeight="1" x14ac:dyDescent="0.3">
      <c r="F861" s="7"/>
      <c r="L861" s="7"/>
      <c r="O861" s="7"/>
      <c r="T861" s="7"/>
    </row>
    <row r="862" spans="6:20" ht="15.75" customHeight="1" x14ac:dyDescent="0.3">
      <c r="F862" s="7"/>
      <c r="L862" s="7"/>
      <c r="O862" s="7"/>
      <c r="T862" s="7"/>
    </row>
    <row r="863" spans="6:20" ht="15.75" customHeight="1" x14ac:dyDescent="0.3">
      <c r="F863" s="7"/>
      <c r="L863" s="7"/>
      <c r="O863" s="7"/>
      <c r="T863" s="7"/>
    </row>
    <row r="864" spans="6:20" ht="15.75" customHeight="1" x14ac:dyDescent="0.3">
      <c r="F864" s="7"/>
      <c r="L864" s="7"/>
      <c r="O864" s="7"/>
      <c r="T864" s="7"/>
    </row>
    <row r="865" spans="6:20" ht="15.75" customHeight="1" x14ac:dyDescent="0.3">
      <c r="F865" s="7"/>
      <c r="L865" s="7"/>
      <c r="O865" s="7"/>
      <c r="T865" s="7"/>
    </row>
    <row r="866" spans="6:20" ht="15.75" customHeight="1" x14ac:dyDescent="0.3">
      <c r="F866" s="7"/>
      <c r="L866" s="7"/>
      <c r="O866" s="7"/>
      <c r="T866" s="7"/>
    </row>
    <row r="867" spans="6:20" ht="15.75" customHeight="1" x14ac:dyDescent="0.3">
      <c r="F867" s="7"/>
      <c r="L867" s="7"/>
      <c r="O867" s="7"/>
      <c r="T867" s="7"/>
    </row>
    <row r="868" spans="6:20" ht="15.75" customHeight="1" x14ac:dyDescent="0.3">
      <c r="F868" s="7"/>
      <c r="L868" s="7"/>
      <c r="O868" s="7"/>
      <c r="T868" s="7"/>
    </row>
    <row r="869" spans="6:20" ht="15.75" customHeight="1" x14ac:dyDescent="0.3">
      <c r="F869" s="7"/>
      <c r="L869" s="7"/>
      <c r="O869" s="7"/>
      <c r="T869" s="7"/>
    </row>
    <row r="870" spans="6:20" ht="15.75" customHeight="1" x14ac:dyDescent="0.3">
      <c r="F870" s="7"/>
      <c r="L870" s="7"/>
      <c r="O870" s="7"/>
      <c r="T870" s="7"/>
    </row>
    <row r="871" spans="6:20" ht="15.75" customHeight="1" x14ac:dyDescent="0.3">
      <c r="F871" s="7"/>
      <c r="L871" s="7"/>
      <c r="O871" s="7"/>
      <c r="T871" s="7"/>
    </row>
    <row r="872" spans="6:20" ht="15.75" customHeight="1" x14ac:dyDescent="0.3">
      <c r="F872" s="7"/>
      <c r="L872" s="7"/>
      <c r="O872" s="7"/>
      <c r="T872" s="7"/>
    </row>
    <row r="873" spans="6:20" ht="15.75" customHeight="1" x14ac:dyDescent="0.3">
      <c r="F873" s="7"/>
      <c r="L873" s="7"/>
      <c r="O873" s="7"/>
      <c r="T873" s="7"/>
    </row>
    <row r="874" spans="6:20" ht="15.75" customHeight="1" x14ac:dyDescent="0.3">
      <c r="F874" s="7"/>
      <c r="L874" s="7"/>
      <c r="O874" s="7"/>
      <c r="T874" s="7"/>
    </row>
    <row r="875" spans="6:20" ht="15.75" customHeight="1" x14ac:dyDescent="0.3">
      <c r="F875" s="7"/>
      <c r="L875" s="7"/>
      <c r="O875" s="7"/>
      <c r="T875" s="7"/>
    </row>
    <row r="876" spans="6:20" ht="15.75" customHeight="1" x14ac:dyDescent="0.3">
      <c r="F876" s="7"/>
      <c r="L876" s="7"/>
      <c r="O876" s="7"/>
      <c r="T876" s="7"/>
    </row>
    <row r="877" spans="6:20" ht="15.75" customHeight="1" x14ac:dyDescent="0.3">
      <c r="F877" s="7"/>
      <c r="L877" s="7"/>
      <c r="O877" s="7"/>
      <c r="T877" s="7"/>
    </row>
    <row r="878" spans="6:20" ht="15.75" customHeight="1" x14ac:dyDescent="0.3">
      <c r="F878" s="7"/>
      <c r="L878" s="7"/>
      <c r="O878" s="7"/>
      <c r="T878" s="7"/>
    </row>
    <row r="879" spans="6:20" ht="15.75" customHeight="1" x14ac:dyDescent="0.3">
      <c r="F879" s="7"/>
      <c r="L879" s="7"/>
      <c r="O879" s="7"/>
      <c r="T879" s="7"/>
    </row>
    <row r="880" spans="6:20" ht="15.75" customHeight="1" x14ac:dyDescent="0.3">
      <c r="F880" s="7"/>
      <c r="L880" s="7"/>
      <c r="O880" s="7"/>
      <c r="T880" s="7"/>
    </row>
    <row r="881" spans="6:20" ht="15.75" customHeight="1" x14ac:dyDescent="0.3">
      <c r="F881" s="7"/>
      <c r="L881" s="7"/>
      <c r="O881" s="7"/>
      <c r="T881" s="7"/>
    </row>
    <row r="882" spans="6:20" ht="15.75" customHeight="1" x14ac:dyDescent="0.3">
      <c r="F882" s="7"/>
      <c r="L882" s="7"/>
      <c r="O882" s="7"/>
      <c r="T882" s="7"/>
    </row>
    <row r="883" spans="6:20" ht="15.75" customHeight="1" x14ac:dyDescent="0.3">
      <c r="F883" s="7"/>
      <c r="L883" s="7"/>
      <c r="O883" s="7"/>
      <c r="T883" s="7"/>
    </row>
    <row r="884" spans="6:20" ht="15.75" customHeight="1" x14ac:dyDescent="0.3">
      <c r="F884" s="7"/>
      <c r="L884" s="7"/>
      <c r="O884" s="7"/>
      <c r="T884" s="7"/>
    </row>
    <row r="885" spans="6:20" ht="15.75" customHeight="1" x14ac:dyDescent="0.3">
      <c r="F885" s="7"/>
      <c r="L885" s="7"/>
      <c r="O885" s="7"/>
      <c r="T885" s="7"/>
    </row>
    <row r="886" spans="6:20" ht="15.75" customHeight="1" x14ac:dyDescent="0.3">
      <c r="F886" s="7"/>
      <c r="L886" s="7"/>
      <c r="O886" s="7"/>
      <c r="T886" s="7"/>
    </row>
    <row r="887" spans="6:20" ht="15.75" customHeight="1" x14ac:dyDescent="0.3">
      <c r="F887" s="7"/>
      <c r="L887" s="7"/>
      <c r="O887" s="7"/>
      <c r="T887" s="7"/>
    </row>
    <row r="888" spans="6:20" ht="15.75" customHeight="1" x14ac:dyDescent="0.3">
      <c r="F888" s="7"/>
      <c r="L888" s="7"/>
      <c r="O888" s="7"/>
      <c r="T888" s="7"/>
    </row>
    <row r="889" spans="6:20" ht="15.75" customHeight="1" x14ac:dyDescent="0.3">
      <c r="F889" s="7"/>
      <c r="L889" s="7"/>
      <c r="O889" s="7"/>
      <c r="T889" s="7"/>
    </row>
    <row r="890" spans="6:20" ht="15.75" customHeight="1" x14ac:dyDescent="0.3">
      <c r="F890" s="7"/>
      <c r="L890" s="7"/>
      <c r="O890" s="7"/>
      <c r="T890" s="7"/>
    </row>
    <row r="891" spans="6:20" ht="15.75" customHeight="1" x14ac:dyDescent="0.3">
      <c r="F891" s="7"/>
      <c r="L891" s="7"/>
      <c r="O891" s="7"/>
      <c r="T891" s="7"/>
    </row>
    <row r="892" spans="6:20" ht="15.75" customHeight="1" x14ac:dyDescent="0.3">
      <c r="F892" s="7"/>
      <c r="L892" s="7"/>
      <c r="O892" s="7"/>
      <c r="T892" s="7"/>
    </row>
    <row r="893" spans="6:20" ht="15.75" customHeight="1" x14ac:dyDescent="0.3">
      <c r="F893" s="7"/>
      <c r="L893" s="7"/>
      <c r="O893" s="7"/>
      <c r="T893" s="7"/>
    </row>
    <row r="894" spans="6:20" ht="15.75" customHeight="1" x14ac:dyDescent="0.3">
      <c r="F894" s="7"/>
      <c r="L894" s="7"/>
      <c r="O894" s="7"/>
      <c r="T894" s="7"/>
    </row>
    <row r="895" spans="6:20" ht="15.75" customHeight="1" x14ac:dyDescent="0.3">
      <c r="F895" s="7"/>
      <c r="L895" s="7"/>
      <c r="O895" s="7"/>
      <c r="T895" s="7"/>
    </row>
    <row r="896" spans="6:20" ht="15.75" customHeight="1" x14ac:dyDescent="0.3">
      <c r="F896" s="7"/>
      <c r="L896" s="7"/>
      <c r="O896" s="7"/>
      <c r="T896" s="7"/>
    </row>
    <row r="897" spans="6:20" ht="15.75" customHeight="1" x14ac:dyDescent="0.3">
      <c r="F897" s="7"/>
      <c r="L897" s="7"/>
      <c r="O897" s="7"/>
      <c r="T897" s="7"/>
    </row>
    <row r="898" spans="6:20" ht="15.75" customHeight="1" x14ac:dyDescent="0.3">
      <c r="F898" s="7"/>
      <c r="L898" s="7"/>
      <c r="O898" s="7"/>
      <c r="T898" s="7"/>
    </row>
    <row r="899" spans="6:20" ht="15.75" customHeight="1" x14ac:dyDescent="0.3">
      <c r="F899" s="7"/>
      <c r="L899" s="7"/>
      <c r="O899" s="7"/>
      <c r="T899" s="7"/>
    </row>
    <row r="900" spans="6:20" ht="15.75" customHeight="1" x14ac:dyDescent="0.3">
      <c r="F900" s="7"/>
      <c r="L900" s="7"/>
      <c r="O900" s="7"/>
      <c r="T900" s="7"/>
    </row>
    <row r="901" spans="6:20" ht="15.75" customHeight="1" x14ac:dyDescent="0.3">
      <c r="F901" s="7"/>
      <c r="L901" s="7"/>
      <c r="O901" s="7"/>
      <c r="T901" s="7"/>
    </row>
    <row r="902" spans="6:20" ht="15.75" customHeight="1" x14ac:dyDescent="0.3">
      <c r="F902" s="7"/>
      <c r="L902" s="7"/>
      <c r="O902" s="7"/>
      <c r="T902" s="7"/>
    </row>
    <row r="903" spans="6:20" ht="15.75" customHeight="1" x14ac:dyDescent="0.3">
      <c r="F903" s="7"/>
      <c r="L903" s="7"/>
      <c r="O903" s="7"/>
      <c r="T903" s="7"/>
    </row>
    <row r="904" spans="6:20" ht="15.75" customHeight="1" x14ac:dyDescent="0.3">
      <c r="F904" s="7"/>
      <c r="L904" s="7"/>
      <c r="O904" s="7"/>
      <c r="T904" s="7"/>
    </row>
    <row r="905" spans="6:20" ht="15.75" customHeight="1" x14ac:dyDescent="0.3">
      <c r="F905" s="7"/>
      <c r="L905" s="7"/>
      <c r="O905" s="7"/>
      <c r="T905" s="7"/>
    </row>
    <row r="906" spans="6:20" ht="15.75" customHeight="1" x14ac:dyDescent="0.3">
      <c r="F906" s="7"/>
      <c r="L906" s="7"/>
      <c r="O906" s="7"/>
      <c r="T906" s="7"/>
    </row>
    <row r="907" spans="6:20" ht="15.75" customHeight="1" x14ac:dyDescent="0.3">
      <c r="F907" s="7"/>
      <c r="L907" s="7"/>
      <c r="O907" s="7"/>
      <c r="T907" s="7"/>
    </row>
    <row r="908" spans="6:20" ht="15.75" customHeight="1" x14ac:dyDescent="0.3">
      <c r="F908" s="7"/>
      <c r="L908" s="7"/>
      <c r="O908" s="7"/>
      <c r="T908" s="7"/>
    </row>
    <row r="909" spans="6:20" ht="15.75" customHeight="1" x14ac:dyDescent="0.3">
      <c r="F909" s="7"/>
      <c r="L909" s="7"/>
      <c r="O909" s="7"/>
      <c r="T909" s="7"/>
    </row>
    <row r="910" spans="6:20" ht="15.75" customHeight="1" x14ac:dyDescent="0.3">
      <c r="F910" s="7"/>
      <c r="L910" s="7"/>
      <c r="O910" s="7"/>
      <c r="T910" s="7"/>
    </row>
    <row r="911" spans="6:20" ht="15.75" customHeight="1" x14ac:dyDescent="0.3">
      <c r="F911" s="7"/>
      <c r="L911" s="7"/>
      <c r="O911" s="7"/>
      <c r="T911" s="7"/>
    </row>
    <row r="912" spans="6:20" ht="15.75" customHeight="1" x14ac:dyDescent="0.3">
      <c r="F912" s="7"/>
      <c r="L912" s="7"/>
      <c r="O912" s="7"/>
      <c r="T912" s="7"/>
    </row>
    <row r="913" spans="6:20" ht="15.75" customHeight="1" x14ac:dyDescent="0.3">
      <c r="F913" s="7"/>
      <c r="L913" s="7"/>
      <c r="O913" s="7"/>
      <c r="T913" s="7"/>
    </row>
    <row r="914" spans="6:20" ht="15.75" customHeight="1" x14ac:dyDescent="0.3">
      <c r="F914" s="7"/>
      <c r="L914" s="7"/>
      <c r="O914" s="7"/>
      <c r="T914" s="7"/>
    </row>
    <row r="915" spans="6:20" ht="15.75" customHeight="1" x14ac:dyDescent="0.3">
      <c r="F915" s="7"/>
      <c r="L915" s="7"/>
      <c r="O915" s="7"/>
      <c r="T915" s="7"/>
    </row>
    <row r="916" spans="6:20" ht="15.75" customHeight="1" x14ac:dyDescent="0.3">
      <c r="F916" s="7"/>
      <c r="L916" s="7"/>
      <c r="O916" s="7"/>
      <c r="T916" s="7"/>
    </row>
    <row r="917" spans="6:20" ht="15.75" customHeight="1" x14ac:dyDescent="0.3">
      <c r="F917" s="7"/>
      <c r="L917" s="7"/>
      <c r="O917" s="7"/>
      <c r="T917" s="7"/>
    </row>
    <row r="918" spans="6:20" ht="15.75" customHeight="1" x14ac:dyDescent="0.3">
      <c r="F918" s="7"/>
      <c r="L918" s="7"/>
      <c r="O918" s="7"/>
      <c r="T918" s="7"/>
    </row>
    <row r="919" spans="6:20" ht="15.75" customHeight="1" x14ac:dyDescent="0.3">
      <c r="F919" s="7"/>
      <c r="L919" s="7"/>
      <c r="O919" s="7"/>
      <c r="T919" s="7"/>
    </row>
    <row r="920" spans="6:20" ht="15.75" customHeight="1" x14ac:dyDescent="0.3">
      <c r="F920" s="7"/>
      <c r="L920" s="7"/>
      <c r="O920" s="7"/>
      <c r="T920" s="7"/>
    </row>
    <row r="921" spans="6:20" ht="15.75" customHeight="1" x14ac:dyDescent="0.3">
      <c r="F921" s="7"/>
      <c r="L921" s="7"/>
      <c r="O921" s="7"/>
      <c r="T921" s="7"/>
    </row>
    <row r="922" spans="6:20" ht="15.75" customHeight="1" x14ac:dyDescent="0.3">
      <c r="F922" s="7"/>
      <c r="L922" s="7"/>
      <c r="O922" s="7"/>
      <c r="T922" s="7"/>
    </row>
    <row r="923" spans="6:20" ht="15.75" customHeight="1" x14ac:dyDescent="0.3">
      <c r="F923" s="7"/>
      <c r="L923" s="7"/>
      <c r="O923" s="7"/>
      <c r="T923" s="7"/>
    </row>
    <row r="924" spans="6:20" ht="15.75" customHeight="1" x14ac:dyDescent="0.3">
      <c r="F924" s="7"/>
      <c r="L924" s="7"/>
      <c r="O924" s="7"/>
      <c r="T924" s="7"/>
    </row>
    <row r="925" spans="6:20" ht="15.75" customHeight="1" x14ac:dyDescent="0.3">
      <c r="F925" s="7"/>
      <c r="L925" s="7"/>
      <c r="O925" s="7"/>
      <c r="T925" s="7"/>
    </row>
    <row r="926" spans="6:20" ht="15.75" customHeight="1" x14ac:dyDescent="0.3">
      <c r="F926" s="7"/>
      <c r="L926" s="7"/>
      <c r="O926" s="7"/>
      <c r="T926" s="7"/>
    </row>
    <row r="927" spans="6:20" ht="15.75" customHeight="1" x14ac:dyDescent="0.3">
      <c r="F927" s="7"/>
      <c r="L927" s="7"/>
      <c r="O927" s="7"/>
      <c r="T927" s="7"/>
    </row>
    <row r="928" spans="6:20" ht="15.75" customHeight="1" x14ac:dyDescent="0.3">
      <c r="F928" s="7"/>
      <c r="L928" s="7"/>
      <c r="O928" s="7"/>
      <c r="T928" s="7"/>
    </row>
    <row r="929" spans="6:20" ht="15.75" customHeight="1" x14ac:dyDescent="0.3">
      <c r="F929" s="7"/>
      <c r="L929" s="7"/>
      <c r="O929" s="7"/>
      <c r="T929" s="7"/>
    </row>
    <row r="930" spans="6:20" ht="15.75" customHeight="1" x14ac:dyDescent="0.3">
      <c r="F930" s="7"/>
      <c r="L930" s="7"/>
      <c r="O930" s="7"/>
      <c r="T930" s="7"/>
    </row>
    <row r="931" spans="6:20" ht="15.75" customHeight="1" x14ac:dyDescent="0.3">
      <c r="F931" s="7"/>
      <c r="L931" s="7"/>
      <c r="O931" s="7"/>
      <c r="T931" s="7"/>
    </row>
    <row r="932" spans="6:20" ht="15.75" customHeight="1" x14ac:dyDescent="0.3">
      <c r="F932" s="7"/>
      <c r="L932" s="7"/>
      <c r="O932" s="7"/>
      <c r="T932" s="7"/>
    </row>
    <row r="933" spans="6:20" ht="15.75" customHeight="1" x14ac:dyDescent="0.3">
      <c r="F933" s="7"/>
      <c r="L933" s="7"/>
      <c r="O933" s="7"/>
      <c r="T933" s="7"/>
    </row>
    <row r="934" spans="6:20" ht="15.75" customHeight="1" x14ac:dyDescent="0.3">
      <c r="F934" s="7"/>
      <c r="L934" s="7"/>
      <c r="O934" s="7"/>
      <c r="T934" s="7"/>
    </row>
    <row r="935" spans="6:20" ht="15.75" customHeight="1" x14ac:dyDescent="0.3">
      <c r="F935" s="7"/>
      <c r="L935" s="7"/>
      <c r="O935" s="7"/>
      <c r="T935" s="7"/>
    </row>
    <row r="936" spans="6:20" ht="15.75" customHeight="1" x14ac:dyDescent="0.3">
      <c r="F936" s="7"/>
      <c r="L936" s="7"/>
      <c r="O936" s="7"/>
      <c r="T936" s="7"/>
    </row>
    <row r="937" spans="6:20" ht="15.75" customHeight="1" x14ac:dyDescent="0.3">
      <c r="F937" s="7"/>
      <c r="L937" s="7"/>
      <c r="O937" s="7"/>
      <c r="T937" s="7"/>
    </row>
    <row r="938" spans="6:20" ht="15.75" customHeight="1" x14ac:dyDescent="0.3">
      <c r="F938" s="7"/>
      <c r="L938" s="7"/>
      <c r="O938" s="7"/>
      <c r="T938" s="7"/>
    </row>
    <row r="939" spans="6:20" ht="15.75" customHeight="1" x14ac:dyDescent="0.3">
      <c r="F939" s="7"/>
      <c r="L939" s="7"/>
      <c r="O939" s="7"/>
      <c r="T939" s="7"/>
    </row>
    <row r="940" spans="6:20" ht="15.75" customHeight="1" x14ac:dyDescent="0.3">
      <c r="F940" s="7"/>
      <c r="L940" s="7"/>
      <c r="O940" s="7"/>
      <c r="T940" s="7"/>
    </row>
    <row r="941" spans="6:20" ht="15.75" customHeight="1" x14ac:dyDescent="0.3">
      <c r="F941" s="7"/>
      <c r="L941" s="7"/>
      <c r="O941" s="7"/>
      <c r="T941" s="7"/>
    </row>
    <row r="942" spans="6:20" ht="15.75" customHeight="1" x14ac:dyDescent="0.3">
      <c r="F942" s="7"/>
      <c r="L942" s="7"/>
      <c r="O942" s="7"/>
      <c r="T942" s="7"/>
    </row>
    <row r="943" spans="6:20" ht="15.75" customHeight="1" x14ac:dyDescent="0.3">
      <c r="F943" s="7"/>
      <c r="L943" s="7"/>
      <c r="O943" s="7"/>
      <c r="T943" s="7"/>
    </row>
    <row r="944" spans="6:20" ht="15.75" customHeight="1" x14ac:dyDescent="0.3">
      <c r="F944" s="7"/>
      <c r="L944" s="7"/>
      <c r="O944" s="7"/>
      <c r="T944" s="7"/>
    </row>
    <row r="945" spans="6:20" ht="15.75" customHeight="1" x14ac:dyDescent="0.3">
      <c r="F945" s="7"/>
      <c r="L945" s="7"/>
      <c r="O945" s="7"/>
      <c r="T945" s="7"/>
    </row>
    <row r="946" spans="6:20" ht="15.75" customHeight="1" x14ac:dyDescent="0.3">
      <c r="F946" s="7"/>
      <c r="L946" s="7"/>
      <c r="O946" s="7"/>
      <c r="T946" s="7"/>
    </row>
    <row r="947" spans="6:20" ht="15.75" customHeight="1" x14ac:dyDescent="0.3">
      <c r="F947" s="7"/>
      <c r="L947" s="7"/>
      <c r="O947" s="7"/>
      <c r="T947" s="7"/>
    </row>
    <row r="948" spans="6:20" ht="15.75" customHeight="1" x14ac:dyDescent="0.3">
      <c r="F948" s="7"/>
      <c r="L948" s="7"/>
      <c r="O948" s="7"/>
      <c r="T948" s="7"/>
    </row>
    <row r="949" spans="6:20" ht="15.75" customHeight="1" x14ac:dyDescent="0.3">
      <c r="F949" s="7"/>
      <c r="L949" s="7"/>
      <c r="O949" s="7"/>
      <c r="T949" s="7"/>
    </row>
    <row r="950" spans="6:20" ht="15.75" customHeight="1" x14ac:dyDescent="0.3">
      <c r="F950" s="7"/>
      <c r="L950" s="7"/>
      <c r="O950" s="7"/>
      <c r="T950" s="7"/>
    </row>
    <row r="951" spans="6:20" ht="15.75" customHeight="1" x14ac:dyDescent="0.3">
      <c r="F951" s="7"/>
      <c r="L951" s="7"/>
      <c r="O951" s="7"/>
      <c r="T951" s="7"/>
    </row>
    <row r="952" spans="6:20" ht="15.75" customHeight="1" x14ac:dyDescent="0.3">
      <c r="F952" s="7"/>
      <c r="L952" s="7"/>
      <c r="O952" s="7"/>
      <c r="T952" s="7"/>
    </row>
    <row r="953" spans="6:20" ht="15.75" customHeight="1" x14ac:dyDescent="0.3">
      <c r="F953" s="7"/>
      <c r="L953" s="7"/>
      <c r="O953" s="7"/>
      <c r="T953" s="7"/>
    </row>
    <row r="954" spans="6:20" ht="15.75" customHeight="1" x14ac:dyDescent="0.3">
      <c r="F954" s="7"/>
      <c r="L954" s="7"/>
      <c r="O954" s="7"/>
      <c r="T954" s="7"/>
    </row>
    <row r="955" spans="6:20" ht="15.75" customHeight="1" x14ac:dyDescent="0.3">
      <c r="F955" s="7"/>
      <c r="L955" s="7"/>
      <c r="O955" s="7"/>
      <c r="T955" s="7"/>
    </row>
    <row r="956" spans="6:20" ht="15.75" customHeight="1" x14ac:dyDescent="0.3">
      <c r="F956" s="7"/>
      <c r="L956" s="7"/>
      <c r="O956" s="7"/>
      <c r="T956" s="7"/>
    </row>
    <row r="957" spans="6:20" ht="15.75" customHeight="1" x14ac:dyDescent="0.3">
      <c r="F957" s="7"/>
      <c r="L957" s="7"/>
      <c r="O957" s="7"/>
      <c r="T957" s="7"/>
    </row>
    <row r="958" spans="6:20" ht="15.75" customHeight="1" x14ac:dyDescent="0.3">
      <c r="F958" s="7"/>
      <c r="L958" s="7"/>
      <c r="O958" s="7"/>
      <c r="T958" s="7"/>
    </row>
    <row r="959" spans="6:20" ht="15.75" customHeight="1" x14ac:dyDescent="0.3">
      <c r="F959" s="7"/>
      <c r="L959" s="7"/>
      <c r="O959" s="7"/>
      <c r="T959" s="7"/>
    </row>
    <row r="960" spans="6:20" ht="15.75" customHeight="1" x14ac:dyDescent="0.3">
      <c r="F960" s="7"/>
      <c r="L960" s="7"/>
      <c r="O960" s="7"/>
      <c r="T960" s="7"/>
    </row>
    <row r="961" spans="6:20" ht="15.75" customHeight="1" x14ac:dyDescent="0.3">
      <c r="F961" s="7"/>
      <c r="L961" s="7"/>
      <c r="O961" s="7"/>
      <c r="T961" s="7"/>
    </row>
    <row r="962" spans="6:20" ht="15.75" customHeight="1" x14ac:dyDescent="0.3">
      <c r="F962" s="7"/>
      <c r="L962" s="7"/>
      <c r="O962" s="7"/>
      <c r="T962" s="7"/>
    </row>
    <row r="963" spans="6:20" ht="15.75" customHeight="1" x14ac:dyDescent="0.3">
      <c r="F963" s="7"/>
      <c r="L963" s="7"/>
      <c r="O963" s="7"/>
      <c r="T963" s="7"/>
    </row>
    <row r="964" spans="6:20" ht="15.75" customHeight="1" x14ac:dyDescent="0.3">
      <c r="F964" s="7"/>
      <c r="L964" s="7"/>
      <c r="O964" s="7"/>
      <c r="T964" s="7"/>
    </row>
    <row r="965" spans="6:20" ht="15.75" customHeight="1" x14ac:dyDescent="0.3">
      <c r="F965" s="7"/>
      <c r="L965" s="7"/>
      <c r="O965" s="7"/>
      <c r="T965" s="7"/>
    </row>
    <row r="966" spans="6:20" ht="15.75" customHeight="1" x14ac:dyDescent="0.3">
      <c r="F966" s="7"/>
      <c r="L966" s="7"/>
      <c r="O966" s="7"/>
      <c r="T966" s="7"/>
    </row>
    <row r="967" spans="6:20" ht="15.75" customHeight="1" x14ac:dyDescent="0.3">
      <c r="F967" s="7"/>
      <c r="L967" s="7"/>
      <c r="O967" s="7"/>
      <c r="T967" s="7"/>
    </row>
    <row r="968" spans="6:20" ht="15.75" customHeight="1" x14ac:dyDescent="0.3">
      <c r="F968" s="7"/>
      <c r="L968" s="7"/>
      <c r="O968" s="7"/>
      <c r="T968" s="7"/>
    </row>
    <row r="969" spans="6:20" ht="15.75" customHeight="1" x14ac:dyDescent="0.3">
      <c r="F969" s="7"/>
      <c r="L969" s="7"/>
      <c r="O969" s="7"/>
      <c r="T969" s="7"/>
    </row>
    <row r="970" spans="6:20" ht="15.75" customHeight="1" x14ac:dyDescent="0.3">
      <c r="F970" s="7"/>
      <c r="L970" s="7"/>
      <c r="O970" s="7"/>
      <c r="T970" s="7"/>
    </row>
    <row r="971" spans="6:20" ht="15.75" customHeight="1" x14ac:dyDescent="0.3">
      <c r="F971" s="7"/>
      <c r="L971" s="7"/>
      <c r="O971" s="7"/>
      <c r="T971" s="7"/>
    </row>
    <row r="972" spans="6:20" ht="15.75" customHeight="1" x14ac:dyDescent="0.3">
      <c r="F972" s="7"/>
      <c r="L972" s="7"/>
      <c r="O972" s="7"/>
      <c r="T972" s="7"/>
    </row>
    <row r="973" spans="6:20" ht="15.75" customHeight="1" x14ac:dyDescent="0.3">
      <c r="F973" s="7"/>
      <c r="L973" s="7"/>
      <c r="O973" s="7"/>
      <c r="T973" s="7"/>
    </row>
    <row r="974" spans="6:20" ht="15.75" customHeight="1" x14ac:dyDescent="0.3">
      <c r="F974" s="7"/>
      <c r="L974" s="7"/>
      <c r="O974" s="7"/>
      <c r="T974" s="7"/>
    </row>
    <row r="975" spans="6:20" ht="15.75" customHeight="1" x14ac:dyDescent="0.3">
      <c r="F975" s="7"/>
      <c r="L975" s="7"/>
      <c r="O975" s="7"/>
      <c r="T975" s="7"/>
    </row>
    <row r="976" spans="6:20" ht="15.75" customHeight="1" x14ac:dyDescent="0.3">
      <c r="F976" s="7"/>
      <c r="L976" s="7"/>
      <c r="O976" s="7"/>
      <c r="T976" s="7"/>
    </row>
    <row r="977" spans="6:20" ht="15.75" customHeight="1" x14ac:dyDescent="0.3">
      <c r="F977" s="7"/>
      <c r="L977" s="7"/>
      <c r="O977" s="7"/>
      <c r="T977" s="7"/>
    </row>
    <row r="978" spans="6:20" ht="15.75" customHeight="1" x14ac:dyDescent="0.3">
      <c r="F978" s="7"/>
      <c r="L978" s="7"/>
      <c r="O978" s="7"/>
      <c r="T978" s="7"/>
    </row>
    <row r="979" spans="6:20" ht="15.75" customHeight="1" x14ac:dyDescent="0.3">
      <c r="F979" s="7"/>
      <c r="L979" s="7"/>
      <c r="O979" s="7"/>
      <c r="T979" s="7"/>
    </row>
    <row r="980" spans="6:20" ht="15.75" customHeight="1" x14ac:dyDescent="0.3">
      <c r="F980" s="7"/>
      <c r="L980" s="7"/>
      <c r="O980" s="7"/>
      <c r="T980" s="7"/>
    </row>
    <row r="981" spans="6:20" ht="15.75" customHeight="1" x14ac:dyDescent="0.3">
      <c r="F981" s="7"/>
      <c r="L981" s="7"/>
      <c r="O981" s="7"/>
      <c r="T981" s="7"/>
    </row>
    <row r="982" spans="6:20" ht="15.75" customHeight="1" x14ac:dyDescent="0.3">
      <c r="F982" s="7"/>
      <c r="L982" s="7"/>
      <c r="O982" s="7"/>
      <c r="T982" s="7"/>
    </row>
    <row r="983" spans="6:20" ht="15.75" customHeight="1" x14ac:dyDescent="0.3">
      <c r="F983" s="7"/>
      <c r="L983" s="7"/>
      <c r="O983" s="7"/>
      <c r="T983" s="7"/>
    </row>
    <row r="984" spans="6:20" ht="15.75" customHeight="1" x14ac:dyDescent="0.3">
      <c r="F984" s="7"/>
      <c r="L984" s="7"/>
      <c r="O984" s="7"/>
      <c r="T984" s="7"/>
    </row>
    <row r="985" spans="6:20" ht="15.75" customHeight="1" x14ac:dyDescent="0.3">
      <c r="F985" s="7"/>
      <c r="L985" s="7"/>
      <c r="O985" s="7"/>
      <c r="T985" s="7"/>
    </row>
    <row r="986" spans="6:20" ht="15.75" customHeight="1" x14ac:dyDescent="0.3">
      <c r="F986" s="7"/>
      <c r="L986" s="7"/>
      <c r="O986" s="7"/>
      <c r="T986" s="7"/>
    </row>
    <row r="987" spans="6:20" ht="15.75" customHeight="1" x14ac:dyDescent="0.3">
      <c r="F987" s="7"/>
      <c r="L987" s="7"/>
      <c r="O987" s="7"/>
      <c r="T987" s="7"/>
    </row>
    <row r="988" spans="6:20" ht="15.75" customHeight="1" x14ac:dyDescent="0.3">
      <c r="F988" s="7"/>
      <c r="L988" s="7"/>
      <c r="O988" s="7"/>
      <c r="T988" s="7"/>
    </row>
    <row r="989" spans="6:20" ht="15.75" customHeight="1" x14ac:dyDescent="0.3">
      <c r="F989" s="7"/>
      <c r="L989" s="7"/>
      <c r="O989" s="7"/>
      <c r="T989" s="7"/>
    </row>
    <row r="990" spans="6:20" ht="15.75" customHeight="1" x14ac:dyDescent="0.3">
      <c r="F990" s="7"/>
      <c r="L990" s="7"/>
      <c r="O990" s="7"/>
      <c r="T990" s="7"/>
    </row>
    <row r="991" spans="6:20" ht="15.75" customHeight="1" x14ac:dyDescent="0.3">
      <c r="F991" s="7"/>
      <c r="L991" s="7"/>
      <c r="O991" s="7"/>
      <c r="T991" s="7"/>
    </row>
    <row r="992" spans="6:20" ht="15.75" customHeight="1" x14ac:dyDescent="0.3">
      <c r="F992" s="7"/>
      <c r="L992" s="7"/>
      <c r="O992" s="7"/>
      <c r="T992" s="7"/>
    </row>
    <row r="993" spans="6:20" ht="15.75" customHeight="1" x14ac:dyDescent="0.3">
      <c r="F993" s="7"/>
      <c r="L993" s="7"/>
      <c r="O993" s="7"/>
      <c r="T993" s="7"/>
    </row>
    <row r="994" spans="6:20" ht="15.75" customHeight="1" x14ac:dyDescent="0.3">
      <c r="F994" s="7"/>
      <c r="L994" s="7"/>
      <c r="O994" s="7"/>
      <c r="T994" s="7"/>
    </row>
    <row r="995" spans="6:20" ht="15.75" customHeight="1" x14ac:dyDescent="0.3">
      <c r="F995" s="7"/>
      <c r="L995" s="7"/>
      <c r="O995" s="7"/>
      <c r="T995" s="7"/>
    </row>
    <row r="996" spans="6:20" ht="15.75" customHeight="1" x14ac:dyDescent="0.3">
      <c r="F996" s="7"/>
      <c r="L996" s="7"/>
      <c r="O996" s="7"/>
      <c r="T996" s="7"/>
    </row>
    <row r="997" spans="6:20" ht="15.75" customHeight="1" x14ac:dyDescent="0.3">
      <c r="F997" s="7"/>
      <c r="L997" s="7"/>
      <c r="O997" s="7"/>
      <c r="T997" s="7"/>
    </row>
    <row r="998" spans="6:20" ht="15.75" customHeight="1" x14ac:dyDescent="0.3">
      <c r="F998" s="7"/>
      <c r="L998" s="7"/>
      <c r="O998" s="7"/>
      <c r="T998" s="7"/>
    </row>
    <row r="999" spans="6:20" ht="15.75" customHeight="1" x14ac:dyDescent="0.3">
      <c r="F999" s="7"/>
      <c r="L999" s="7"/>
      <c r="O999" s="7"/>
      <c r="T999" s="7"/>
    </row>
    <row r="1000" spans="6:20" ht="15.75" customHeight="1" x14ac:dyDescent="0.3">
      <c r="F1000" s="7"/>
      <c r="L1000" s="7"/>
      <c r="O1000" s="7"/>
      <c r="T100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Chung-Chou Ho</dc:creator>
  <cp:lastModifiedBy>Morris, Michele</cp:lastModifiedBy>
  <dcterms:created xsi:type="dcterms:W3CDTF">2025-03-07T20:08:03Z</dcterms:created>
  <dcterms:modified xsi:type="dcterms:W3CDTF">2025-04-16T21:55:19Z</dcterms:modified>
</cp:coreProperties>
</file>