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atividade-senac\atividades\"/>
    </mc:Choice>
  </mc:AlternateContent>
  <bookViews>
    <workbookView xWindow="-105" yWindow="-105" windowWidth="38625" windowHeight="21105" tabRatio="480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1" i="1" l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60" i="1"/>
  <c r="W162" i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61" i="1"/>
  <c r="V162" i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61" i="1"/>
  <c r="X161" i="1" l="1"/>
  <c r="Y161" i="1" s="1"/>
  <c r="X162" i="1"/>
  <c r="Y162" i="1" s="1"/>
  <c r="X163" i="1"/>
  <c r="Y163" i="1" s="1"/>
  <c r="X164" i="1"/>
  <c r="Y164" i="1" s="1"/>
  <c r="X165" i="1"/>
  <c r="X166" i="1"/>
  <c r="Y166" i="1" s="1"/>
  <c r="X167" i="1"/>
  <c r="X170" i="1"/>
  <c r="Y170" i="1" s="1"/>
  <c r="X171" i="1"/>
  <c r="X172" i="1"/>
  <c r="Y172" i="1" s="1"/>
  <c r="X173" i="1"/>
  <c r="Y173" i="1" s="1"/>
  <c r="Y174" i="1"/>
  <c r="X175" i="1"/>
  <c r="Y175" i="1" s="1"/>
  <c r="X176" i="1"/>
  <c r="X177" i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60" i="1"/>
  <c r="Y160" i="1" s="1"/>
  <c r="N165" i="1"/>
  <c r="U165" i="1" s="1"/>
  <c r="U161" i="1"/>
  <c r="U162" i="1"/>
  <c r="U163" i="1"/>
  <c r="U164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60" i="1"/>
  <c r="N161" i="1"/>
  <c r="N162" i="1"/>
  <c r="N163" i="1"/>
  <c r="N164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60" i="1"/>
  <c r="N132" i="1"/>
  <c r="R160" i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O160" i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L160" i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I160" i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F160" i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C160" i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G134" i="1"/>
  <c r="G135" i="1"/>
  <c r="G136" i="1"/>
  <c r="G133" i="1"/>
  <c r="D132" i="1"/>
  <c r="F132" i="1"/>
  <c r="H132" i="1"/>
  <c r="J132" i="1"/>
  <c r="L132" i="1"/>
  <c r="B132" i="1"/>
  <c r="A121" i="1"/>
  <c r="A122" i="1" s="1"/>
  <c r="A123" i="1" s="1"/>
  <c r="A124" i="1" s="1"/>
  <c r="A125" i="1" s="1"/>
  <c r="A126" i="1" s="1"/>
  <c r="A127" i="1" s="1"/>
  <c r="A128" i="1" s="1"/>
  <c r="A129" i="1" s="1"/>
  <c r="B121" i="1"/>
  <c r="D121" i="1" s="1"/>
  <c r="F121" i="1" s="1"/>
  <c r="H121" i="1" s="1"/>
  <c r="J121" i="1" s="1"/>
  <c r="L121" i="1" s="1"/>
  <c r="N121" i="1" s="1"/>
  <c r="D120" i="1"/>
  <c r="F120" i="1" s="1"/>
  <c r="H120" i="1" s="1"/>
  <c r="Y176" i="1" l="1"/>
  <c r="Y168" i="1"/>
  <c r="Y171" i="1"/>
  <c r="Y169" i="1"/>
  <c r="Y165" i="1"/>
  <c r="Y177" i="1"/>
  <c r="Y167" i="1"/>
  <c r="L171" i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J120" i="1"/>
  <c r="L120" i="1" s="1"/>
  <c r="N120" i="1" s="1"/>
  <c r="B122" i="1"/>
  <c r="B123" i="1" l="1"/>
  <c r="B124" i="1" s="1"/>
  <c r="D122" i="1"/>
  <c r="F122" i="1" s="1"/>
  <c r="H122" i="1" s="1"/>
  <c r="J122" i="1" s="1"/>
  <c r="L122" i="1" s="1"/>
  <c r="N122" i="1" s="1"/>
  <c r="D123" i="1" l="1"/>
  <c r="F123" i="1" s="1"/>
  <c r="H123" i="1" s="1"/>
  <c r="J123" i="1" s="1"/>
  <c r="L123" i="1" s="1"/>
  <c r="N123" i="1" s="1"/>
  <c r="B125" i="1" l="1"/>
  <c r="D124" i="1"/>
  <c r="F124" i="1" l="1"/>
  <c r="H124" i="1" s="1"/>
  <c r="B126" i="1"/>
  <c r="B127" i="1" s="1"/>
  <c r="D125" i="1"/>
  <c r="F125" i="1" s="1"/>
  <c r="H125" i="1" s="1"/>
  <c r="J125" i="1" s="1"/>
  <c r="L125" i="1" s="1"/>
  <c r="N125" i="1" s="1"/>
  <c r="J124" i="1" l="1"/>
  <c r="L124" i="1" s="1"/>
  <c r="N124" i="1" s="1"/>
  <c r="D126" i="1"/>
  <c r="F126" i="1" l="1"/>
  <c r="H126" i="1" s="1"/>
  <c r="J126" i="1" s="1"/>
  <c r="L126" i="1" s="1"/>
  <c r="N126" i="1" s="1"/>
  <c r="B128" i="1"/>
  <c r="D127" i="1"/>
  <c r="F127" i="1" s="1"/>
  <c r="H127" i="1" s="1"/>
  <c r="J127" i="1" s="1"/>
  <c r="L127" i="1" s="1"/>
  <c r="N127" i="1" s="1"/>
  <c r="B129" i="1" l="1"/>
  <c r="D129" i="1" s="1"/>
  <c r="F129" i="1" s="1"/>
  <c r="H129" i="1" s="1"/>
  <c r="D128" i="1"/>
  <c r="F128" i="1" s="1"/>
  <c r="H128" i="1" s="1"/>
  <c r="J128" i="1" s="1"/>
  <c r="L128" i="1" s="1"/>
  <c r="N128" i="1" s="1"/>
  <c r="C99" i="1"/>
  <c r="D99" i="1"/>
  <c r="E99" i="1"/>
  <c r="F99" i="1"/>
  <c r="G99" i="1"/>
  <c r="H99" i="1"/>
  <c r="B99" i="1"/>
  <c r="C116" i="1"/>
  <c r="B116" i="1"/>
  <c r="D116" i="1"/>
  <c r="E116" i="1"/>
  <c r="F116" i="1"/>
  <c r="G116" i="1"/>
  <c r="H116" i="1"/>
  <c r="A107" i="1"/>
  <c r="A108" i="1" s="1"/>
  <c r="A109" i="1" s="1"/>
  <c r="A110" i="1" s="1"/>
  <c r="A111" i="1" s="1"/>
  <c r="A112" i="1" s="1"/>
  <c r="A113" i="1" s="1"/>
  <c r="D113" i="1"/>
  <c r="B106" i="1"/>
  <c r="A161" i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50" i="1"/>
  <c r="A151" i="1" s="1"/>
  <c r="A83" i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E22" i="1"/>
  <c r="F22" i="1" s="1"/>
  <c r="G22" i="1" s="1"/>
  <c r="H22" i="1" s="1"/>
  <c r="I22" i="1" s="1"/>
  <c r="J22" i="1" s="1"/>
  <c r="D23" i="1"/>
  <c r="D2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E10" i="1"/>
  <c r="F10" i="1" s="1"/>
  <c r="G10" i="1" s="1"/>
  <c r="H10" i="1" s="1"/>
  <c r="I10" i="1" s="1"/>
  <c r="J10" i="1" s="1"/>
  <c r="H106" i="1" s="1"/>
  <c r="D11" i="1"/>
  <c r="E11" i="1" s="1"/>
  <c r="F11" i="1" s="1"/>
  <c r="G11" i="1" s="1"/>
  <c r="H11" i="1" s="1"/>
  <c r="I11" i="1" s="1"/>
  <c r="J11" i="1" s="1"/>
  <c r="H107" i="1" s="1"/>
  <c r="D4" i="1"/>
  <c r="E4" i="1" s="1"/>
  <c r="F4" i="1" s="1"/>
  <c r="G4" i="1" s="1"/>
  <c r="H4" i="1" s="1"/>
  <c r="I4" i="1" s="1"/>
  <c r="J4" i="1" s="1"/>
  <c r="E3" i="1"/>
  <c r="F3" i="1" s="1"/>
  <c r="G3" i="1" s="1"/>
  <c r="H3" i="1" s="1"/>
  <c r="I3" i="1" s="1"/>
  <c r="J3" i="1" s="1"/>
  <c r="J129" i="1" l="1"/>
  <c r="L129" i="1" s="1"/>
  <c r="N129" i="1" s="1"/>
  <c r="D107" i="1"/>
  <c r="E107" i="1"/>
  <c r="C107" i="1"/>
  <c r="D106" i="1"/>
  <c r="F107" i="1"/>
  <c r="B107" i="1"/>
  <c r="G106" i="1"/>
  <c r="F106" i="1"/>
  <c r="E23" i="1"/>
  <c r="F23" i="1" s="1"/>
  <c r="G23" i="1" s="1"/>
  <c r="H23" i="1" s="1"/>
  <c r="I23" i="1" s="1"/>
  <c r="J23" i="1" s="1"/>
  <c r="D25" i="1"/>
  <c r="D26" i="1" s="1"/>
  <c r="E24" i="1"/>
  <c r="F24" i="1" s="1"/>
  <c r="G24" i="1" s="1"/>
  <c r="H24" i="1" s="1"/>
  <c r="I24" i="1" s="1"/>
  <c r="J24" i="1" s="1"/>
  <c r="D12" i="1"/>
  <c r="D5" i="1"/>
  <c r="D13" i="1" l="1"/>
  <c r="B108" i="1"/>
  <c r="E25" i="1"/>
  <c r="F25" i="1" s="1"/>
  <c r="G25" i="1" s="1"/>
  <c r="H25" i="1" s="1"/>
  <c r="I25" i="1" s="1"/>
  <c r="J25" i="1" s="1"/>
  <c r="E13" i="1"/>
  <c r="E12" i="1"/>
  <c r="F12" i="1" s="1"/>
  <c r="E26" i="1"/>
  <c r="F26" i="1" s="1"/>
  <c r="G26" i="1" s="1"/>
  <c r="H26" i="1" s="1"/>
  <c r="I26" i="1" s="1"/>
  <c r="J26" i="1" s="1"/>
  <c r="D27" i="1"/>
  <c r="E5" i="1"/>
  <c r="F5" i="1" s="1"/>
  <c r="G5" i="1" s="1"/>
  <c r="H5" i="1" s="1"/>
  <c r="I5" i="1" s="1"/>
  <c r="J5" i="1" s="1"/>
  <c r="D6" i="1"/>
  <c r="F13" i="1" l="1"/>
  <c r="C109" i="1"/>
  <c r="G12" i="1"/>
  <c r="D108" i="1"/>
  <c r="D14" i="1"/>
  <c r="B109" i="1"/>
  <c r="E27" i="1"/>
  <c r="F27" i="1" s="1"/>
  <c r="G27" i="1" s="1"/>
  <c r="H27" i="1" s="1"/>
  <c r="I27" i="1" s="1"/>
  <c r="J27" i="1" s="1"/>
  <c r="D28" i="1"/>
  <c r="E6" i="1"/>
  <c r="D15" i="1" l="1"/>
  <c r="B110" i="1"/>
  <c r="E14" i="1"/>
  <c r="H12" i="1"/>
  <c r="E108" i="1"/>
  <c r="G13" i="1"/>
  <c r="D109" i="1"/>
  <c r="D29" i="1"/>
  <c r="E28" i="1"/>
  <c r="F28" i="1" s="1"/>
  <c r="G28" i="1" s="1"/>
  <c r="H28" i="1" s="1"/>
  <c r="I28" i="1" s="1"/>
  <c r="J28" i="1" s="1"/>
  <c r="I12" i="1" l="1"/>
  <c r="F108" i="1"/>
  <c r="H13" i="1"/>
  <c r="E109" i="1"/>
  <c r="F14" i="1"/>
  <c r="C110" i="1"/>
  <c r="D16" i="1"/>
  <c r="E15" i="1"/>
  <c r="F15" i="1" s="1"/>
  <c r="E29" i="1"/>
  <c r="F29" i="1" s="1"/>
  <c r="G29" i="1" s="1"/>
  <c r="H29" i="1" s="1"/>
  <c r="I29" i="1" s="1"/>
  <c r="J29" i="1" s="1"/>
  <c r="D30" i="1"/>
  <c r="D17" i="1" l="1"/>
  <c r="B112" i="1"/>
  <c r="E16" i="1"/>
  <c r="F16" i="1" s="1"/>
  <c r="G15" i="1"/>
  <c r="D111" i="1"/>
  <c r="G14" i="1"/>
  <c r="D110" i="1"/>
  <c r="I13" i="1"/>
  <c r="F109" i="1"/>
  <c r="J12" i="1"/>
  <c r="H108" i="1" s="1"/>
  <c r="G108" i="1"/>
  <c r="D31" i="1"/>
  <c r="E30" i="1"/>
  <c r="F30" i="1" s="1"/>
  <c r="G30" i="1" s="1"/>
  <c r="H30" i="1" s="1"/>
  <c r="I30" i="1" s="1"/>
  <c r="J30" i="1" s="1"/>
  <c r="J13" i="1" l="1"/>
  <c r="H109" i="1" s="1"/>
  <c r="G109" i="1"/>
  <c r="H14" i="1"/>
  <c r="E110" i="1"/>
  <c r="H15" i="1"/>
  <c r="E111" i="1"/>
  <c r="G16" i="1"/>
  <c r="D112" i="1"/>
  <c r="B113" i="1"/>
  <c r="E17" i="1"/>
  <c r="C113" i="1" s="1"/>
  <c r="E31" i="1"/>
  <c r="F31" i="1" s="1"/>
  <c r="G31" i="1" s="1"/>
  <c r="H31" i="1" s="1"/>
  <c r="I31" i="1" s="1"/>
  <c r="J31" i="1" s="1"/>
  <c r="D32" i="1"/>
  <c r="H16" i="1" l="1"/>
  <c r="E112" i="1"/>
  <c r="I15" i="1"/>
  <c r="F111" i="1"/>
  <c r="I14" i="1"/>
  <c r="F110" i="1"/>
  <c r="D33" i="1"/>
  <c r="E32" i="1"/>
  <c r="F32" i="1" s="1"/>
  <c r="G32" i="1" s="1"/>
  <c r="H32" i="1" s="1"/>
  <c r="I32" i="1" s="1"/>
  <c r="J32" i="1" s="1"/>
  <c r="J14" i="1" l="1"/>
  <c r="H110" i="1" s="1"/>
  <c r="G110" i="1"/>
  <c r="J15" i="1"/>
  <c r="H111" i="1" s="1"/>
  <c r="G111" i="1"/>
  <c r="I16" i="1"/>
  <c r="F112" i="1"/>
  <c r="D34" i="1"/>
  <c r="E33" i="1"/>
  <c r="F33" i="1" s="1"/>
  <c r="G33" i="1" s="1"/>
  <c r="H33" i="1" s="1"/>
  <c r="I33" i="1" s="1"/>
  <c r="J33" i="1" s="1"/>
  <c r="J16" i="1" l="1"/>
  <c r="H112" i="1" s="1"/>
  <c r="G112" i="1"/>
  <c r="D35" i="1"/>
  <c r="E34" i="1"/>
  <c r="F34" i="1" s="1"/>
  <c r="G34" i="1" s="1"/>
  <c r="H34" i="1" s="1"/>
  <c r="I34" i="1" s="1"/>
  <c r="J34" i="1" s="1"/>
  <c r="D36" i="1" l="1"/>
  <c r="E36" i="1" s="1"/>
  <c r="E35" i="1"/>
  <c r="F35" i="1" s="1"/>
  <c r="G35" i="1" s="1"/>
  <c r="H35" i="1" s="1"/>
  <c r="I35" i="1" s="1"/>
  <c r="J35" i="1" s="1"/>
</calcChain>
</file>

<file path=xl/comments1.xml><?xml version="1.0" encoding="utf-8"?>
<comments xmlns="http://schemas.openxmlformats.org/spreadsheetml/2006/main">
  <authors>
    <author>tc={7749AFA6-6F5D-41F8-9C86-172F1A265ECA}</author>
    <author>tc={7707EEDE-33F4-475E-86EB-BEEE224ED13C}</author>
    <author>tc={F6873705-A299-4B09-AEA7-033CD44EA23A}</author>
    <author>tc={60DA2806-8574-42BB-917F-6B3469B86E12}</author>
    <author>tc={907016E4-00E8-48CE-8298-1D7775F4FA78}</author>
    <author>tc={6D2047AD-7AB8-4B9D-AF9D-9D4AA358E54A}</author>
  </authors>
  <commentList>
    <comment ref="F121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Sempre que coloca sexo masculino, da a mensagem "Sexo invalido", faltou um else...</t>
        </r>
      </text>
    </comment>
    <comment ref="L121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atendeu todas as condicoes</t>
        </r>
      </text>
    </comment>
    <comment ref="L123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total de tempo pra dividir e 100 minutos e não 70</t>
        </r>
      </text>
    </comment>
    <comment ref="D125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ver se e triangulo ou não...</t>
        </r>
      </text>
    </comment>
    <comment ref="K133" authorId="4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Faltou no dia da atividade-doente</t>
        </r>
      </text>
    </comment>
    <comment ref="X174" authorId="5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fez a atividade de 2 feira...-faltou</t>
        </r>
      </text>
    </comment>
  </commentList>
</comments>
</file>

<file path=xl/sharedStrings.xml><?xml version="1.0" encoding="utf-8"?>
<sst xmlns="http://schemas.openxmlformats.org/spreadsheetml/2006/main" count="453" uniqueCount="158">
  <si>
    <t>Grupo 1</t>
  </si>
  <si>
    <t>Grupo 2</t>
  </si>
  <si>
    <t>Grupo 3</t>
  </si>
  <si>
    <t>Grupo 4</t>
  </si>
  <si>
    <t>Grupo 5</t>
  </si>
  <si>
    <t>Grupo 6</t>
  </si>
  <si>
    <t>Grupo 7</t>
  </si>
  <si>
    <t xml:space="preserve">ALEXSANDRO DIEGO SEMPKOWSKI DE ABREU                        </t>
  </si>
  <si>
    <t xml:space="preserve">AMANDA DA ROSA BOEHRINGER ELLER                        </t>
  </si>
  <si>
    <t xml:space="preserve">BRUNO EDUARDO BURGER                        </t>
  </si>
  <si>
    <t xml:space="preserve">BRUNO OSVALDO SASSE                        </t>
  </si>
  <si>
    <t xml:space="preserve">BRYAN RAITZ OECHSLER                        </t>
  </si>
  <si>
    <t xml:space="preserve">CARLOS EDUARDO DA SILVA MULLER                        </t>
  </si>
  <si>
    <t xml:space="preserve">DOUGLAS BENTO DA SILVA                        </t>
  </si>
  <si>
    <t xml:space="preserve">DOUGLAS REGIS HAMMES                        </t>
  </si>
  <si>
    <t xml:space="preserve">EDUARDO CORREA                        </t>
  </si>
  <si>
    <t xml:space="preserve">GLEISON SCHLEMPER VIEIRA DA SILVA                        </t>
  </si>
  <si>
    <t xml:space="preserve">GUILHERME SCHRODER                        </t>
  </si>
  <si>
    <t xml:space="preserve">GUILHERME STEIN ZUNINO SGROTT                        </t>
  </si>
  <si>
    <t xml:space="preserve">ISAAC HILLESHEIM LEDER                        </t>
  </si>
  <si>
    <t xml:space="preserve">KAUÃ DA SILVA SILVEIRA                        </t>
  </si>
  <si>
    <t xml:space="preserve">KAUE CASTANHEIRO GRAHL                        </t>
  </si>
  <si>
    <t xml:space="preserve">LARISSA KOBALL ALVES                        </t>
  </si>
  <si>
    <t xml:space="preserve">LEANDRO MELO                        </t>
  </si>
  <si>
    <t xml:space="preserve">LETÍCIA DOS SANTOS                        </t>
  </si>
  <si>
    <t xml:space="preserve">MATHEUS BENEDITO SCHRAMM                        </t>
  </si>
  <si>
    <t xml:space="preserve">RAÍSSA LINO CORREA                        </t>
  </si>
  <si>
    <t xml:space="preserve">RICK JANES MATOS DIAS                        </t>
  </si>
  <si>
    <t xml:space="preserve">VICTOR CESAR MACHADO                        </t>
  </si>
  <si>
    <t>Grupos - Alunos</t>
  </si>
  <si>
    <t>Alunos desistentes</t>
  </si>
  <si>
    <t xml:space="preserve">FILLIPE GABRIEL HILLESHEIM SANTOS                        </t>
  </si>
  <si>
    <t>alunos pendentes</t>
  </si>
  <si>
    <t>Andrei</t>
  </si>
  <si>
    <t>Breno</t>
  </si>
  <si>
    <t>Github Aluno</t>
  </si>
  <si>
    <t>YASMIN ALINE</t>
  </si>
  <si>
    <t>VIVIANE</t>
  </si>
  <si>
    <t>SARA</t>
  </si>
  <si>
    <t>Exercicios Atividade 01 - Condicionais - 11-08-2022</t>
  </si>
  <si>
    <t>TODOS OS GRUPOS DEVEM FAZER TODOS OS EXERCICIOS DO 52 ATE O 66</t>
  </si>
  <si>
    <t>Exercicios Atividade 01 - Repeticao - 11-08-2022</t>
  </si>
  <si>
    <t>Exercicios Atividade 02 - 100 Repeticao - 15-08-2022</t>
  </si>
  <si>
    <t xml:space="preserve">BRENO </t>
  </si>
  <si>
    <t xml:space="preserve">DJONATA SERAFIM                        </t>
  </si>
  <si>
    <t>Atividade 01</t>
  </si>
  <si>
    <t>grupo 1</t>
  </si>
  <si>
    <t>ok</t>
  </si>
  <si>
    <t>grupo 01</t>
  </si>
  <si>
    <t>grupo 02</t>
  </si>
  <si>
    <t>grupo 03</t>
  </si>
  <si>
    <t>grupo 04</t>
  </si>
  <si>
    <t>grupo 05</t>
  </si>
  <si>
    <t>grupo 06</t>
  </si>
  <si>
    <t>grupo 07</t>
  </si>
  <si>
    <t>Exercicios</t>
  </si>
  <si>
    <t>não foi feito</t>
  </si>
  <si>
    <t>Nota 01</t>
  </si>
  <si>
    <t>Nota 02</t>
  </si>
  <si>
    <t>Nota 03</t>
  </si>
  <si>
    <t>Atividades github feitas</t>
  </si>
  <si>
    <t>Atividade 02 atividade em grupo e entrega individual</t>
  </si>
  <si>
    <t>Resultado</t>
  </si>
  <si>
    <t>Atendido</t>
  </si>
  <si>
    <t>Não atendido</t>
  </si>
  <si>
    <t>Atendido parcial</t>
  </si>
  <si>
    <t>Recuperacao</t>
  </si>
  <si>
    <t>Deve ter pelo menos 70% de acertos</t>
  </si>
  <si>
    <t>Deve ter pelo menos 50% de acertos</t>
  </si>
  <si>
    <t>Abaixo de 50% de acertos</t>
  </si>
  <si>
    <t>Status</t>
  </si>
  <si>
    <t>Alerta</t>
  </si>
  <si>
    <t>Formacao da nota</t>
  </si>
  <si>
    <t>atividades entregues</t>
  </si>
  <si>
    <t>nota da atividade 02</t>
  </si>
  <si>
    <t>nota da atividade 01</t>
  </si>
  <si>
    <t>Atividade 01 em grupo e entrega em grupo</t>
  </si>
  <si>
    <t>Nota por Aluno</t>
  </si>
  <si>
    <t>Formacao da Nota final por Aluno</t>
  </si>
  <si>
    <t>Aluno</t>
  </si>
  <si>
    <t>Codigo</t>
  </si>
  <si>
    <t>Condicionais Atividade 01 - 50% da Nota Atividade 01</t>
  </si>
  <si>
    <t>faltou</t>
  </si>
  <si>
    <t>meia certa, so contou ate 9 e não ate 10</t>
  </si>
  <si>
    <t>meia certa, a nota e abaixo de 5 e não menor ou igual a 5</t>
  </si>
  <si>
    <t>https://github.com/kkauekk</t>
  </si>
  <si>
    <t>github</t>
  </si>
  <si>
    <t>https://github.com/AlexAbreu88</t>
  </si>
  <si>
    <t>https://github.com/BrunooEduu</t>
  </si>
  <si>
    <t>meia certa, pois a nota e acima de 7 e não igual a 7</t>
  </si>
  <si>
    <t>meia certa e mais de 50 e não maior ou igual a 50</t>
  </si>
  <si>
    <t>https://github.com/mimaline</t>
  </si>
  <si>
    <t>https://github.com/gleisonschlemper</t>
  </si>
  <si>
    <t>meia certa, so conta ate 3 e não ate 30</t>
  </si>
  <si>
    <t>não fez</t>
  </si>
  <si>
    <t>Acertos:</t>
  </si>
  <si>
    <t>meia certa, fatorial do impar esta errado, numeros perfeito e imperfeito esta errado tambem</t>
  </si>
  <si>
    <t>meia certa, não conta quem e joao ou maria</t>
  </si>
  <si>
    <t>meia certa, e nota acima de 7 e não mior ou igual a 7</t>
  </si>
  <si>
    <t>errado</t>
  </si>
  <si>
    <t>Condicionais por grupo atividade 01 - 33% da nota da atividade 01</t>
  </si>
  <si>
    <t>Repeticao por grupo atividade 01 - 66% da nota da atividade 01</t>
  </si>
  <si>
    <t>meia certa, não atende todas as condicoes</t>
  </si>
  <si>
    <t>meia certa, faltou mostrar os dados na tela...</t>
  </si>
  <si>
    <t>meia certa,faltou mostrar o resultado da divisão</t>
  </si>
  <si>
    <t>meia certa,faltou a parte que diz se e um triangulo mesmo...</t>
  </si>
  <si>
    <t>meia certa,era pra ver so se o numero era maior que 10 e não maior ou igual a 10</t>
  </si>
  <si>
    <t>36 - Meia Certa</t>
  </si>
  <si>
    <t>2-meia certa</t>
  </si>
  <si>
    <t>16-meia certa</t>
  </si>
  <si>
    <t>37-meia certa</t>
  </si>
  <si>
    <t>44-meia certa</t>
  </si>
  <si>
    <t>4-errada</t>
  </si>
  <si>
    <t>Meia Certas:</t>
  </si>
  <si>
    <t>Nota da Atividade:</t>
  </si>
  <si>
    <t>13-meia certa</t>
  </si>
  <si>
    <t>meia certa,faltou a variavel pra contar  e mostrar qtos numeros perfeitos no final, mas a parte de mostrar os perfeitos esta certa.</t>
  </si>
  <si>
    <t>meia certa, so imprimiu zeros...</t>
  </si>
  <si>
    <t>meia certa, não executou o algoritmo</t>
  </si>
  <si>
    <t>Atividade 02 - 15-08-2022</t>
  </si>
  <si>
    <t>kaua e Rick</t>
  </si>
  <si>
    <t>Alex e Douglas</t>
  </si>
  <si>
    <t>Nota da Atividade(Grupo):</t>
  </si>
  <si>
    <t>Alex Abreu</t>
  </si>
  <si>
    <t>Raissa</t>
  </si>
  <si>
    <t>Guilherme Schroeder</t>
  </si>
  <si>
    <t>YASMIM</t>
  </si>
  <si>
    <t>LETICIA</t>
  </si>
  <si>
    <t>Carlos Eduardo</t>
  </si>
  <si>
    <t>Douglas Bento</t>
  </si>
  <si>
    <t>Isaac</t>
  </si>
  <si>
    <t>Nota Individual:</t>
  </si>
  <si>
    <t>kaue Castanheiro Grahl</t>
  </si>
  <si>
    <t>Larissa</t>
  </si>
  <si>
    <t>Bruno Eduardo Burger</t>
  </si>
  <si>
    <t>Douglas Regis Hames</t>
  </si>
  <si>
    <t>Legenda:</t>
  </si>
  <si>
    <t>Questão Certa=&gt;</t>
  </si>
  <si>
    <t>Questão Meia Certa=&gt;</t>
  </si>
  <si>
    <t>Questão Errada =&gt;</t>
  </si>
  <si>
    <t>Gleyson</t>
  </si>
  <si>
    <t>Bruno Sasse</t>
  </si>
  <si>
    <t>Amanda Feller</t>
  </si>
  <si>
    <t>Eduardo Correa, Exercicios???</t>
  </si>
  <si>
    <t>Fillipe GHS, faltou..</t>
  </si>
  <si>
    <t>Kaua da Silva Silveira, faltou..</t>
  </si>
  <si>
    <t>Matheus</t>
  </si>
  <si>
    <t>Guilherme Stein</t>
  </si>
  <si>
    <t>Djonata Serafim</t>
  </si>
  <si>
    <t>Qtde feitos</t>
  </si>
  <si>
    <t>Leandro</t>
  </si>
  <si>
    <t>Leandro?</t>
  </si>
  <si>
    <t>Méd. Ativ.</t>
  </si>
  <si>
    <t>N1 - Media Ex. Entregue</t>
  </si>
  <si>
    <t>N2 Ativ. 01 - Condicionais</t>
  </si>
  <si>
    <t>N3 - Ativ. 01 - Repeticao</t>
  </si>
  <si>
    <t>N4 - Ativ. 02 - Repeticao</t>
  </si>
  <si>
    <t>Media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</si>
</sst>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4" tint="-0.499984740745262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5">
    <xf numFmtId="0" fontId="0" fillId="0" borderId="0" xfId="0"/>
    <xf numFmtId="0" fontId="5" fillId="2" borderId="1" xfId="0" applyFont="1" applyFill="1" applyBorder="1" applyAlignment="1">
      <alignment horizontal="center"/>
    </xf>
    <xf numFmtId="0" fontId="6" fillId="3" borderId="0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6" fillId="3" borderId="0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/>
    <xf numFmtId="0" fontId="6" fillId="3" borderId="1" xfId="0" applyFont="1" applyFill="1" applyBorder="1"/>
    <xf numFmtId="0" fontId="6" fillId="3" borderId="2" xfId="0" applyFont="1" applyFill="1" applyBorder="1" applyAlignment="1"/>
    <xf numFmtId="0" fontId="6" fillId="3" borderId="4" xfId="0" applyFont="1" applyFill="1" applyBorder="1" applyAlignment="1"/>
    <xf numFmtId="0" fontId="5" fillId="3" borderId="0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/>
    <xf numFmtId="0" fontId="8" fillId="2" borderId="1" xfId="2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164" fontId="6" fillId="2" borderId="1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Border="1" applyAlignment="1">
      <alignment horizontal="center" vertical="center"/>
    </xf>
    <xf numFmtId="164" fontId="6" fillId="5" borderId="0" xfId="0" applyNumberFormat="1" applyFont="1" applyFill="1" applyBorder="1" applyAlignment="1">
      <alignment horizontal="center" vertical="center"/>
    </xf>
    <xf numFmtId="164" fontId="6" fillId="7" borderId="0" xfId="0" applyNumberFormat="1" applyFont="1" applyFill="1" applyBorder="1" applyAlignment="1">
      <alignment horizontal="center" vertical="center"/>
    </xf>
    <xf numFmtId="164" fontId="6" fillId="6" borderId="0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1" fontId="6" fillId="5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/>
    </xf>
    <xf numFmtId="1" fontId="6" fillId="5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1" fontId="6" fillId="6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0" fontId="10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/>
    </xf>
    <xf numFmtId="0" fontId="6" fillId="7" borderId="1" xfId="0" applyFont="1" applyFill="1" applyBorder="1" applyAlignment="1"/>
    <xf numFmtId="2" fontId="6" fillId="3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 vertical="center"/>
    </xf>
    <xf numFmtId="164" fontId="10" fillId="6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9" fontId="6" fillId="3" borderId="1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9" fontId="6" fillId="4" borderId="1" xfId="1" applyFont="1" applyFill="1" applyBorder="1" applyAlignment="1">
      <alignment horizontal="center"/>
    </xf>
    <xf numFmtId="1" fontId="6" fillId="3" borderId="1" xfId="0" applyNumberFormat="1" applyFont="1" applyFill="1" applyBorder="1" applyAlignment="1">
      <alignment horizontal="center"/>
    </xf>
    <xf numFmtId="9" fontId="6" fillId="3" borderId="1" xfId="1" applyFont="1" applyFill="1" applyBorder="1" applyAlignment="1">
      <alignment horizontal="center"/>
    </xf>
    <xf numFmtId="9" fontId="6" fillId="3" borderId="4" xfId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2" fontId="11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center"/>
    </xf>
    <xf numFmtId="0" fontId="4" fillId="7" borderId="1" xfId="0" applyFont="1" applyFill="1" applyBorder="1" applyAlignment="1"/>
    <xf numFmtId="9" fontId="4" fillId="7" borderId="1" xfId="1" applyFont="1" applyFill="1" applyBorder="1" applyAlignment="1">
      <alignment horizontal="center"/>
    </xf>
    <xf numFmtId="1" fontId="4" fillId="7" borderId="1" xfId="0" applyNumberFormat="1" applyFont="1" applyFill="1" applyBorder="1" applyAlignment="1">
      <alignment horizontal="center"/>
    </xf>
    <xf numFmtId="9" fontId="4" fillId="7" borderId="4" xfId="1" applyFont="1" applyFill="1" applyBorder="1" applyAlignment="1">
      <alignment horizontal="center"/>
    </xf>
    <xf numFmtId="0" fontId="4" fillId="7" borderId="0" xfId="0" applyFont="1" applyFill="1" applyBorder="1"/>
  </cellXfs>
  <cellStyles count="3">
    <cellStyle name="Hiperlink" xfId="2" builtinId="8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lvazio Camargo - CONTA GMAIL" id="{71E023A4-2193-4FB7-B8A8-CC9CA110DD3E}" userId="91d5a7e6156402b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1" dT="2022-08-21T14:28:36.63" personId="{71E023A4-2193-4FB7-B8A8-CC9CA110DD3E}" id="{7749AFA6-6F5D-41F8-9C86-172F1A265ECA}">
    <text>Sempre que coloca sexo masculino, da a mensagem "Sexo invalido", faltou um else...</text>
  </threadedComment>
  <threadedComment ref="L121" dT="2022-08-21T14:11:57.45" personId="{71E023A4-2193-4FB7-B8A8-CC9CA110DD3E}" id="{7707EEDE-33F4-475E-86EB-BEEE224ED13C}">
    <text>Não atendeu todas as condicoes</text>
  </threadedComment>
  <threadedComment ref="L123" dT="2022-08-21T14:07:38.54" personId="{71E023A4-2193-4FB7-B8A8-CC9CA110DD3E}" id="{F6873705-A299-4B09-AEA7-033CD44EA23A}">
    <text>O total de tempo pra dividir e 100 minutos e não 70</text>
  </threadedComment>
  <threadedComment ref="D125" dT="2022-08-21T15:31:41.54" personId="{71E023A4-2193-4FB7-B8A8-CC9CA110DD3E}" id="{60DA2806-8574-42BB-917F-6B3469B86E12}">
    <text>Faltou ver se e triangulo ou não...</text>
  </threadedComment>
  <threadedComment ref="K133" dT="2022-08-21T14:52:37.52" personId="{71E023A4-2193-4FB7-B8A8-CC9CA110DD3E}" id="{907016E4-00E8-48CE-8298-1D7775F4FA78}">
    <text>Faltou no dia da atividade-doente</text>
  </threadedComment>
  <threadedComment ref="X174" dT="2022-08-21T02:05:45.64" personId="{71E023A4-2193-4FB7-B8A8-CC9CA110DD3E}" id="{6D2047AD-7AB8-4B9D-AF9D-9D4AA358E54A}">
    <text>não fez a atividade de 2 feira...-faltou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imali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4"/>
  <sheetViews>
    <sheetView tabSelected="1" topLeftCell="A147" workbookViewId="0">
      <selection activeCell="B163" sqref="B163"/>
    </sheetView>
  </sheetViews>
  <sheetFormatPr defaultColWidth="9.140625" defaultRowHeight="12" x14ac:dyDescent="0.2"/>
  <cols>
    <col min="1" max="1" width="12.5703125" style="17" customWidth="1"/>
    <col min="2" max="2" width="52.85546875" style="17" customWidth="1"/>
    <col min="3" max="5" width="14.7109375" style="2" customWidth="1"/>
    <col min="6" max="9" width="14.7109375" style="17" customWidth="1"/>
    <col min="10" max="14" width="14.7109375" style="4" customWidth="1"/>
    <col min="15" max="15" width="22.5703125" style="4" customWidth="1"/>
    <col min="16" max="19" width="10" style="4" customWidth="1"/>
    <col min="20" max="20" width="9.85546875" style="4" bestFit="1" customWidth="1"/>
    <col min="21" max="21" width="20" style="4" customWidth="1"/>
    <col min="22" max="22" width="19.5703125" style="4" customWidth="1"/>
    <col min="23" max="24" width="16.7109375" style="4" customWidth="1"/>
    <col min="25" max="25" width="9.42578125" style="4" customWidth="1"/>
    <col min="26" max="26" width="14.5703125" style="17" customWidth="1"/>
    <col min="27" max="16384" width="9.140625" style="4"/>
  </cols>
  <sheetData>
    <row r="1" spans="1:13" x14ac:dyDescent="0.2">
      <c r="A1" s="1"/>
      <c r="B1" s="1"/>
      <c r="D1" s="3" t="s">
        <v>29</v>
      </c>
      <c r="E1" s="3"/>
      <c r="F1" s="3"/>
      <c r="G1" s="3"/>
      <c r="H1" s="3"/>
      <c r="I1" s="3"/>
      <c r="J1" s="3"/>
    </row>
    <row r="2" spans="1:13" x14ac:dyDescent="0.2">
      <c r="A2" s="5">
        <v>1</v>
      </c>
      <c r="B2" s="6" t="s">
        <v>7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</row>
    <row r="3" spans="1:13" x14ac:dyDescent="0.2">
      <c r="A3" s="5">
        <f>A2+1</f>
        <v>2</v>
      </c>
      <c r="B3" s="6" t="s">
        <v>8</v>
      </c>
      <c r="D3" s="5">
        <v>1</v>
      </c>
      <c r="E3" s="5">
        <f t="shared" ref="E3:F5" si="0">D3+1</f>
        <v>2</v>
      </c>
      <c r="F3" s="5">
        <f t="shared" si="0"/>
        <v>3</v>
      </c>
      <c r="G3" s="5">
        <f t="shared" ref="G3:J3" si="1">F3+1</f>
        <v>4</v>
      </c>
      <c r="H3" s="5">
        <f t="shared" si="1"/>
        <v>5</v>
      </c>
      <c r="I3" s="5">
        <f t="shared" si="1"/>
        <v>6</v>
      </c>
      <c r="J3" s="5">
        <f t="shared" si="1"/>
        <v>7</v>
      </c>
      <c r="K3" s="7"/>
      <c r="L3" s="7" t="s">
        <v>30</v>
      </c>
      <c r="M3" s="7"/>
    </row>
    <row r="4" spans="1:13" x14ac:dyDescent="0.2">
      <c r="A4" s="5">
        <f>A3+1</f>
        <v>3</v>
      </c>
      <c r="B4" s="6" t="s">
        <v>9</v>
      </c>
      <c r="D4" s="5">
        <f>D3+7</f>
        <v>8</v>
      </c>
      <c r="E4" s="5">
        <f t="shared" si="0"/>
        <v>9</v>
      </c>
      <c r="F4" s="5">
        <f t="shared" si="0"/>
        <v>10</v>
      </c>
      <c r="G4" s="5">
        <f t="shared" ref="G4:J4" si="2">F4+1</f>
        <v>11</v>
      </c>
      <c r="H4" s="5">
        <f t="shared" si="2"/>
        <v>12</v>
      </c>
      <c r="I4" s="5">
        <f t="shared" si="2"/>
        <v>13</v>
      </c>
      <c r="J4" s="5">
        <f t="shared" si="2"/>
        <v>14</v>
      </c>
      <c r="K4" s="7"/>
      <c r="L4" s="8" t="s">
        <v>11</v>
      </c>
      <c r="M4" s="9"/>
    </row>
    <row r="5" spans="1:13" x14ac:dyDescent="0.2">
      <c r="A5" s="5">
        <f t="shared" ref="A5:A24" si="3">A4+1</f>
        <v>4</v>
      </c>
      <c r="B5" s="6" t="s">
        <v>10</v>
      </c>
      <c r="D5" s="5">
        <f t="shared" ref="D5:D6" si="4">D4+7</f>
        <v>15</v>
      </c>
      <c r="E5" s="5">
        <f t="shared" si="0"/>
        <v>16</v>
      </c>
      <c r="F5" s="5">
        <f t="shared" si="0"/>
        <v>17</v>
      </c>
      <c r="G5" s="5">
        <f t="shared" ref="G5:J5" si="5">F5+1</f>
        <v>18</v>
      </c>
      <c r="H5" s="5">
        <f t="shared" si="5"/>
        <v>19</v>
      </c>
      <c r="I5" s="5">
        <f t="shared" si="5"/>
        <v>20</v>
      </c>
      <c r="J5" s="5">
        <f t="shared" si="5"/>
        <v>21</v>
      </c>
      <c r="K5" s="7"/>
      <c r="L5" s="7" t="s">
        <v>37</v>
      </c>
      <c r="M5" s="7"/>
    </row>
    <row r="6" spans="1:13" x14ac:dyDescent="0.2">
      <c r="A6" s="5">
        <f t="shared" si="3"/>
        <v>5</v>
      </c>
      <c r="B6" s="6" t="s">
        <v>12</v>
      </c>
      <c r="D6" s="5">
        <f t="shared" si="4"/>
        <v>22</v>
      </c>
      <c r="E6" s="5">
        <f>D6+1</f>
        <v>23</v>
      </c>
      <c r="F6" s="5"/>
      <c r="G6" s="5">
        <v>25</v>
      </c>
      <c r="H6" s="5">
        <v>24</v>
      </c>
      <c r="I6" s="5"/>
      <c r="J6" s="5"/>
      <c r="K6" s="7"/>
      <c r="L6" s="7" t="s">
        <v>38</v>
      </c>
      <c r="M6" s="7"/>
    </row>
    <row r="7" spans="1:13" x14ac:dyDescent="0.2">
      <c r="A7" s="5">
        <f t="shared" si="3"/>
        <v>6</v>
      </c>
      <c r="B7" s="6" t="s">
        <v>44</v>
      </c>
      <c r="C7" s="10" t="s">
        <v>35</v>
      </c>
      <c r="D7" s="5">
        <v>1</v>
      </c>
      <c r="E7" s="5">
        <v>16</v>
      </c>
      <c r="F7" s="5">
        <v>3</v>
      </c>
      <c r="G7" s="5">
        <v>11</v>
      </c>
      <c r="H7" s="5">
        <v>24</v>
      </c>
      <c r="I7" s="5">
        <v>20</v>
      </c>
      <c r="J7" s="5">
        <v>7</v>
      </c>
      <c r="K7" s="7"/>
      <c r="L7" s="7" t="s">
        <v>32</v>
      </c>
      <c r="M7" s="7"/>
    </row>
    <row r="8" spans="1:13" x14ac:dyDescent="0.2">
      <c r="A8" s="5">
        <f t="shared" si="3"/>
        <v>7</v>
      </c>
      <c r="B8" s="6" t="s">
        <v>13</v>
      </c>
      <c r="D8" s="11" t="s">
        <v>39</v>
      </c>
      <c r="E8" s="12"/>
      <c r="F8" s="12"/>
      <c r="G8" s="12"/>
      <c r="H8" s="12"/>
      <c r="I8" s="12"/>
      <c r="J8" s="13"/>
      <c r="K8" s="7"/>
      <c r="L8" s="7" t="s">
        <v>33</v>
      </c>
      <c r="M8" s="7"/>
    </row>
    <row r="9" spans="1:13" x14ac:dyDescent="0.2">
      <c r="A9" s="5">
        <f t="shared" si="3"/>
        <v>8</v>
      </c>
      <c r="B9" s="6" t="s">
        <v>14</v>
      </c>
      <c r="C9" s="2" t="s">
        <v>46</v>
      </c>
      <c r="D9" s="5" t="s">
        <v>0</v>
      </c>
      <c r="E9" s="5" t="s">
        <v>1</v>
      </c>
      <c r="F9" s="5" t="s">
        <v>2</v>
      </c>
      <c r="G9" s="5" t="s">
        <v>3</v>
      </c>
      <c r="H9" s="5" t="s">
        <v>4</v>
      </c>
      <c r="I9" s="5" t="s">
        <v>5</v>
      </c>
      <c r="J9" s="5" t="s">
        <v>6</v>
      </c>
      <c r="K9" s="7"/>
      <c r="L9" s="7" t="s">
        <v>34</v>
      </c>
      <c r="M9" s="7"/>
    </row>
    <row r="10" spans="1:13" x14ac:dyDescent="0.2">
      <c r="A10" s="5">
        <f t="shared" si="3"/>
        <v>9</v>
      </c>
      <c r="B10" s="6" t="s">
        <v>15</v>
      </c>
      <c r="C10" s="2" t="s">
        <v>47</v>
      </c>
      <c r="D10" s="5">
        <v>1</v>
      </c>
      <c r="E10" s="5">
        <f t="shared" ref="E10:F16" si="6">D10+1</f>
        <v>2</v>
      </c>
      <c r="F10" s="5">
        <f t="shared" si="6"/>
        <v>3</v>
      </c>
      <c r="G10" s="5">
        <f t="shared" ref="G10:J10" si="7">F10+1</f>
        <v>4</v>
      </c>
      <c r="H10" s="5">
        <f t="shared" si="7"/>
        <v>5</v>
      </c>
      <c r="I10" s="5">
        <f t="shared" si="7"/>
        <v>6</v>
      </c>
      <c r="J10" s="5">
        <f t="shared" si="7"/>
        <v>7</v>
      </c>
    </row>
    <row r="11" spans="1:13" x14ac:dyDescent="0.2">
      <c r="A11" s="5">
        <f t="shared" si="3"/>
        <v>10</v>
      </c>
      <c r="B11" s="6" t="s">
        <v>31</v>
      </c>
      <c r="C11" s="2" t="s">
        <v>47</v>
      </c>
      <c r="D11" s="5">
        <f>D10+7</f>
        <v>8</v>
      </c>
      <c r="E11" s="5">
        <f t="shared" si="6"/>
        <v>9</v>
      </c>
      <c r="F11" s="5">
        <f t="shared" si="6"/>
        <v>10</v>
      </c>
      <c r="G11" s="5">
        <f t="shared" ref="G11:J11" si="8">F11+1</f>
        <v>11</v>
      </c>
      <c r="H11" s="5">
        <f t="shared" si="8"/>
        <v>12</v>
      </c>
      <c r="I11" s="5">
        <f t="shared" si="8"/>
        <v>13</v>
      </c>
      <c r="J11" s="5">
        <f t="shared" si="8"/>
        <v>14</v>
      </c>
    </row>
    <row r="12" spans="1:13" x14ac:dyDescent="0.2">
      <c r="A12" s="5">
        <f t="shared" si="3"/>
        <v>11</v>
      </c>
      <c r="B12" s="6" t="s">
        <v>16</v>
      </c>
      <c r="D12" s="5">
        <f t="shared" ref="D12:D16" si="9">D11+7</f>
        <v>15</v>
      </c>
      <c r="E12" s="5">
        <f t="shared" si="6"/>
        <v>16</v>
      </c>
      <c r="F12" s="5">
        <f t="shared" si="6"/>
        <v>17</v>
      </c>
      <c r="G12" s="5">
        <f t="shared" ref="G12:J12" si="10">F12+1</f>
        <v>18</v>
      </c>
      <c r="H12" s="5">
        <f t="shared" si="10"/>
        <v>19</v>
      </c>
      <c r="I12" s="5">
        <f t="shared" si="10"/>
        <v>20</v>
      </c>
      <c r="J12" s="5">
        <f t="shared" si="10"/>
        <v>21</v>
      </c>
    </row>
    <row r="13" spans="1:13" x14ac:dyDescent="0.2">
      <c r="A13" s="5">
        <f t="shared" si="3"/>
        <v>12</v>
      </c>
      <c r="B13" s="6" t="s">
        <v>17</v>
      </c>
      <c r="D13" s="5">
        <f t="shared" si="9"/>
        <v>22</v>
      </c>
      <c r="E13" s="5">
        <f t="shared" si="6"/>
        <v>23</v>
      </c>
      <c r="F13" s="5">
        <f t="shared" si="6"/>
        <v>24</v>
      </c>
      <c r="G13" s="5">
        <f t="shared" ref="G13:J13" si="11">F13+1</f>
        <v>25</v>
      </c>
      <c r="H13" s="5">
        <f t="shared" si="11"/>
        <v>26</v>
      </c>
      <c r="I13" s="5">
        <f t="shared" si="11"/>
        <v>27</v>
      </c>
      <c r="J13" s="5">
        <f t="shared" si="11"/>
        <v>28</v>
      </c>
    </row>
    <row r="14" spans="1:13" x14ac:dyDescent="0.2">
      <c r="A14" s="5">
        <f t="shared" si="3"/>
        <v>13</v>
      </c>
      <c r="B14" s="6" t="s">
        <v>18</v>
      </c>
      <c r="D14" s="5">
        <f t="shared" si="9"/>
        <v>29</v>
      </c>
      <c r="E14" s="5">
        <f t="shared" si="6"/>
        <v>30</v>
      </c>
      <c r="F14" s="5">
        <f t="shared" si="6"/>
        <v>31</v>
      </c>
      <c r="G14" s="5">
        <f t="shared" ref="G14:J14" si="12">F14+1</f>
        <v>32</v>
      </c>
      <c r="H14" s="5">
        <f t="shared" si="12"/>
        <v>33</v>
      </c>
      <c r="I14" s="5">
        <f t="shared" si="12"/>
        <v>34</v>
      </c>
      <c r="J14" s="5">
        <f t="shared" si="12"/>
        <v>35</v>
      </c>
    </row>
    <row r="15" spans="1:13" x14ac:dyDescent="0.2">
      <c r="A15" s="5">
        <f t="shared" si="3"/>
        <v>14</v>
      </c>
      <c r="B15" s="6" t="s">
        <v>19</v>
      </c>
      <c r="D15" s="5">
        <f t="shared" si="9"/>
        <v>36</v>
      </c>
      <c r="E15" s="5">
        <f t="shared" si="6"/>
        <v>37</v>
      </c>
      <c r="F15" s="5">
        <f t="shared" si="6"/>
        <v>38</v>
      </c>
      <c r="G15" s="5">
        <f t="shared" ref="G15:J15" si="13">F15+1</f>
        <v>39</v>
      </c>
      <c r="H15" s="5">
        <f t="shared" si="13"/>
        <v>40</v>
      </c>
      <c r="I15" s="5">
        <f t="shared" si="13"/>
        <v>41</v>
      </c>
      <c r="J15" s="5">
        <f t="shared" si="13"/>
        <v>42</v>
      </c>
    </row>
    <row r="16" spans="1:13" x14ac:dyDescent="0.2">
      <c r="A16" s="5">
        <f t="shared" si="3"/>
        <v>15</v>
      </c>
      <c r="B16" s="6" t="s">
        <v>20</v>
      </c>
      <c r="D16" s="5">
        <f t="shared" si="9"/>
        <v>43</v>
      </c>
      <c r="E16" s="5">
        <f t="shared" si="6"/>
        <v>44</v>
      </c>
      <c r="F16" s="5">
        <f t="shared" si="6"/>
        <v>45</v>
      </c>
      <c r="G16" s="5">
        <f t="shared" ref="G16:J16" si="14">F16+1</f>
        <v>46</v>
      </c>
      <c r="H16" s="5">
        <f t="shared" si="14"/>
        <v>47</v>
      </c>
      <c r="I16" s="5">
        <f t="shared" si="14"/>
        <v>48</v>
      </c>
      <c r="J16" s="5">
        <f t="shared" si="14"/>
        <v>49</v>
      </c>
    </row>
    <row r="17" spans="1:10" x14ac:dyDescent="0.2">
      <c r="A17" s="5">
        <f t="shared" si="3"/>
        <v>16</v>
      </c>
      <c r="B17" s="6" t="s">
        <v>21</v>
      </c>
      <c r="D17" s="5">
        <f>D16+7</f>
        <v>50</v>
      </c>
      <c r="E17" s="5">
        <f>D17+1</f>
        <v>51</v>
      </c>
      <c r="F17" s="5"/>
      <c r="G17" s="5"/>
      <c r="H17" s="5"/>
      <c r="I17" s="5"/>
      <c r="J17" s="5"/>
    </row>
    <row r="18" spans="1:10" x14ac:dyDescent="0.2">
      <c r="A18" s="5">
        <f t="shared" si="3"/>
        <v>17</v>
      </c>
      <c r="B18" s="6" t="s">
        <v>22</v>
      </c>
      <c r="D18" s="11" t="s">
        <v>41</v>
      </c>
      <c r="E18" s="12"/>
      <c r="F18" s="12"/>
      <c r="G18" s="12"/>
      <c r="H18" s="12"/>
      <c r="I18" s="12"/>
      <c r="J18" s="13"/>
    </row>
    <row r="19" spans="1:10" x14ac:dyDescent="0.2">
      <c r="A19" s="5">
        <f t="shared" si="3"/>
        <v>18</v>
      </c>
      <c r="B19" s="6" t="s">
        <v>23</v>
      </c>
      <c r="D19" s="14" t="s">
        <v>40</v>
      </c>
      <c r="E19" s="15"/>
      <c r="F19" s="15"/>
      <c r="G19" s="15"/>
      <c r="H19" s="15"/>
      <c r="I19" s="15"/>
      <c r="J19" s="16"/>
    </row>
    <row r="20" spans="1:10" x14ac:dyDescent="0.2">
      <c r="A20" s="5">
        <f t="shared" si="3"/>
        <v>19</v>
      </c>
      <c r="B20" s="6" t="s">
        <v>24</v>
      </c>
      <c r="D20" s="11" t="s">
        <v>42</v>
      </c>
      <c r="E20" s="12"/>
      <c r="F20" s="12"/>
      <c r="G20" s="12"/>
      <c r="H20" s="12"/>
      <c r="I20" s="12"/>
      <c r="J20" s="13"/>
    </row>
    <row r="21" spans="1:10" x14ac:dyDescent="0.2">
      <c r="A21" s="5">
        <f t="shared" si="3"/>
        <v>20</v>
      </c>
      <c r="B21" s="6" t="s">
        <v>25</v>
      </c>
      <c r="D21" s="5" t="s">
        <v>0</v>
      </c>
      <c r="E21" s="5" t="s">
        <v>1</v>
      </c>
      <c r="F21" s="5" t="s">
        <v>2</v>
      </c>
      <c r="G21" s="5" t="s">
        <v>3</v>
      </c>
      <c r="H21" s="5" t="s">
        <v>4</v>
      </c>
      <c r="I21" s="5" t="s">
        <v>5</v>
      </c>
      <c r="J21" s="5" t="s">
        <v>6</v>
      </c>
    </row>
    <row r="22" spans="1:10" x14ac:dyDescent="0.2">
      <c r="A22" s="5">
        <f t="shared" si="3"/>
        <v>21</v>
      </c>
      <c r="B22" s="6" t="s">
        <v>26</v>
      </c>
      <c r="D22" s="5">
        <v>1</v>
      </c>
      <c r="E22" s="5">
        <f t="shared" ref="E22:F35" si="15">D22+1</f>
        <v>2</v>
      </c>
      <c r="F22" s="5">
        <f t="shared" si="15"/>
        <v>3</v>
      </c>
      <c r="G22" s="5">
        <f t="shared" ref="G22:J22" si="16">F22+1</f>
        <v>4</v>
      </c>
      <c r="H22" s="5">
        <f t="shared" si="16"/>
        <v>5</v>
      </c>
      <c r="I22" s="5">
        <f t="shared" si="16"/>
        <v>6</v>
      </c>
      <c r="J22" s="5">
        <f t="shared" si="16"/>
        <v>7</v>
      </c>
    </row>
    <row r="23" spans="1:10" x14ac:dyDescent="0.2">
      <c r="A23" s="5">
        <f t="shared" si="3"/>
        <v>22</v>
      </c>
      <c r="B23" s="6" t="s">
        <v>27</v>
      </c>
      <c r="D23" s="5">
        <f>D22+7</f>
        <v>8</v>
      </c>
      <c r="E23" s="5">
        <f t="shared" si="15"/>
        <v>9</v>
      </c>
      <c r="F23" s="5">
        <f t="shared" si="15"/>
        <v>10</v>
      </c>
      <c r="G23" s="5">
        <f t="shared" ref="G23:J23" si="17">F23+1</f>
        <v>11</v>
      </c>
      <c r="H23" s="5">
        <f t="shared" si="17"/>
        <v>12</v>
      </c>
      <c r="I23" s="5">
        <f t="shared" si="17"/>
        <v>13</v>
      </c>
      <c r="J23" s="5">
        <f t="shared" si="17"/>
        <v>14</v>
      </c>
    </row>
    <row r="24" spans="1:10" x14ac:dyDescent="0.2">
      <c r="A24" s="5">
        <f t="shared" si="3"/>
        <v>23</v>
      </c>
      <c r="B24" s="6" t="s">
        <v>28</v>
      </c>
      <c r="D24" s="5">
        <f t="shared" ref="D24:D36" si="18">D23+7</f>
        <v>15</v>
      </c>
      <c r="E24" s="5">
        <f t="shared" si="15"/>
        <v>16</v>
      </c>
      <c r="F24" s="5">
        <f t="shared" si="15"/>
        <v>17</v>
      </c>
      <c r="G24" s="5">
        <f t="shared" ref="G24:J24" si="19">F24+1</f>
        <v>18</v>
      </c>
      <c r="H24" s="5">
        <f t="shared" si="19"/>
        <v>19</v>
      </c>
      <c r="I24" s="5">
        <f t="shared" si="19"/>
        <v>20</v>
      </c>
      <c r="J24" s="5">
        <f t="shared" si="19"/>
        <v>21</v>
      </c>
    </row>
    <row r="25" spans="1:10" x14ac:dyDescent="0.2">
      <c r="A25" s="5">
        <v>24</v>
      </c>
      <c r="B25" s="6" t="s">
        <v>36</v>
      </c>
      <c r="D25" s="5">
        <f t="shared" si="18"/>
        <v>22</v>
      </c>
      <c r="E25" s="5">
        <f t="shared" si="15"/>
        <v>23</v>
      </c>
      <c r="F25" s="5">
        <f t="shared" si="15"/>
        <v>24</v>
      </c>
      <c r="G25" s="5">
        <f t="shared" ref="G25:J25" si="20">F25+1</f>
        <v>25</v>
      </c>
      <c r="H25" s="5">
        <f t="shared" si="20"/>
        <v>26</v>
      </c>
      <c r="I25" s="5">
        <f t="shared" si="20"/>
        <v>27</v>
      </c>
      <c r="J25" s="5">
        <f t="shared" si="20"/>
        <v>28</v>
      </c>
    </row>
    <row r="26" spans="1:10" x14ac:dyDescent="0.2">
      <c r="A26" s="17">
        <v>25</v>
      </c>
      <c r="B26" s="2" t="s">
        <v>43</v>
      </c>
      <c r="D26" s="5">
        <f t="shared" si="18"/>
        <v>29</v>
      </c>
      <c r="E26" s="5">
        <f t="shared" si="15"/>
        <v>30</v>
      </c>
      <c r="F26" s="5">
        <f t="shared" si="15"/>
        <v>31</v>
      </c>
      <c r="G26" s="5">
        <f t="shared" ref="G26:J26" si="21">F26+1</f>
        <v>32</v>
      </c>
      <c r="H26" s="5">
        <f t="shared" si="21"/>
        <v>33</v>
      </c>
      <c r="I26" s="5">
        <f t="shared" si="21"/>
        <v>34</v>
      </c>
      <c r="J26" s="5">
        <f t="shared" si="21"/>
        <v>35</v>
      </c>
    </row>
    <row r="27" spans="1:10" x14ac:dyDescent="0.2">
      <c r="A27" s="18" t="s">
        <v>81</v>
      </c>
      <c r="B27" s="18"/>
      <c r="C27" s="19"/>
      <c r="D27" s="5">
        <f t="shared" si="18"/>
        <v>36</v>
      </c>
      <c r="E27" s="5">
        <f t="shared" si="15"/>
        <v>37</v>
      </c>
      <c r="F27" s="5">
        <f t="shared" si="15"/>
        <v>38</v>
      </c>
      <c r="G27" s="5">
        <f t="shared" ref="G27:J27" si="22">F27+1</f>
        <v>39</v>
      </c>
      <c r="H27" s="5">
        <f t="shared" si="22"/>
        <v>40</v>
      </c>
      <c r="I27" s="5">
        <f t="shared" si="22"/>
        <v>41</v>
      </c>
      <c r="J27" s="5">
        <f t="shared" si="22"/>
        <v>42</v>
      </c>
    </row>
    <row r="28" spans="1:10" x14ac:dyDescent="0.2">
      <c r="A28" s="5">
        <v>1</v>
      </c>
      <c r="B28" s="6" t="s">
        <v>47</v>
      </c>
      <c r="D28" s="5">
        <f t="shared" si="18"/>
        <v>43</v>
      </c>
      <c r="E28" s="5">
        <f t="shared" si="15"/>
        <v>44</v>
      </c>
      <c r="F28" s="5">
        <f t="shared" si="15"/>
        <v>45</v>
      </c>
      <c r="G28" s="5">
        <f t="shared" ref="G28:J28" si="23">F28+1</f>
        <v>46</v>
      </c>
      <c r="H28" s="5">
        <f t="shared" si="23"/>
        <v>47</v>
      </c>
      <c r="I28" s="5">
        <f t="shared" si="23"/>
        <v>48</v>
      </c>
      <c r="J28" s="5">
        <f t="shared" si="23"/>
        <v>49</v>
      </c>
    </row>
    <row r="29" spans="1:10" x14ac:dyDescent="0.2">
      <c r="A29" s="20">
        <f>A28+1</f>
        <v>2</v>
      </c>
      <c r="B29" s="6" t="s">
        <v>103</v>
      </c>
      <c r="D29" s="5">
        <f t="shared" si="18"/>
        <v>50</v>
      </c>
      <c r="E29" s="5">
        <f t="shared" si="15"/>
        <v>51</v>
      </c>
      <c r="F29" s="5">
        <f t="shared" si="15"/>
        <v>52</v>
      </c>
      <c r="G29" s="5">
        <f t="shared" ref="G29:J29" si="24">F29+1</f>
        <v>53</v>
      </c>
      <c r="H29" s="5">
        <f t="shared" si="24"/>
        <v>54</v>
      </c>
      <c r="I29" s="5">
        <f t="shared" si="24"/>
        <v>55</v>
      </c>
      <c r="J29" s="5">
        <f t="shared" si="24"/>
        <v>56</v>
      </c>
    </row>
    <row r="30" spans="1:10" x14ac:dyDescent="0.2">
      <c r="A30" s="5">
        <f t="shared" ref="A30:A78" si="25">A29+1</f>
        <v>3</v>
      </c>
      <c r="B30" s="6" t="s">
        <v>47</v>
      </c>
      <c r="D30" s="5">
        <f t="shared" si="18"/>
        <v>57</v>
      </c>
      <c r="E30" s="5">
        <f t="shared" si="15"/>
        <v>58</v>
      </c>
      <c r="F30" s="5">
        <f t="shared" si="15"/>
        <v>59</v>
      </c>
      <c r="G30" s="5">
        <f t="shared" ref="G30:J30" si="26">F30+1</f>
        <v>60</v>
      </c>
      <c r="H30" s="5">
        <f t="shared" si="26"/>
        <v>61</v>
      </c>
      <c r="I30" s="5">
        <f t="shared" si="26"/>
        <v>62</v>
      </c>
      <c r="J30" s="5">
        <f t="shared" si="26"/>
        <v>63</v>
      </c>
    </row>
    <row r="31" spans="1:10" x14ac:dyDescent="0.2">
      <c r="A31" s="5">
        <f t="shared" si="25"/>
        <v>4</v>
      </c>
      <c r="B31" s="6" t="s">
        <v>99</v>
      </c>
      <c r="D31" s="5">
        <f t="shared" si="18"/>
        <v>64</v>
      </c>
      <c r="E31" s="5">
        <f t="shared" si="15"/>
        <v>65</v>
      </c>
      <c r="F31" s="5">
        <f t="shared" si="15"/>
        <v>66</v>
      </c>
      <c r="G31" s="5">
        <f t="shared" ref="G31:J31" si="27">F31+1</f>
        <v>67</v>
      </c>
      <c r="H31" s="5">
        <f t="shared" si="27"/>
        <v>68</v>
      </c>
      <c r="I31" s="5">
        <f t="shared" si="27"/>
        <v>69</v>
      </c>
      <c r="J31" s="5">
        <f t="shared" si="27"/>
        <v>70</v>
      </c>
    </row>
    <row r="32" spans="1:10" x14ac:dyDescent="0.2">
      <c r="A32" s="5">
        <f t="shared" si="25"/>
        <v>5</v>
      </c>
      <c r="B32" s="6" t="s">
        <v>47</v>
      </c>
      <c r="D32" s="5">
        <f>D31+7</f>
        <v>71</v>
      </c>
      <c r="E32" s="5">
        <f t="shared" si="15"/>
        <v>72</v>
      </c>
      <c r="F32" s="5">
        <f t="shared" si="15"/>
        <v>73</v>
      </c>
      <c r="G32" s="5">
        <f t="shared" ref="G32:J32" si="28">F32+1</f>
        <v>74</v>
      </c>
      <c r="H32" s="5">
        <f t="shared" si="28"/>
        <v>75</v>
      </c>
      <c r="I32" s="5">
        <f t="shared" si="28"/>
        <v>76</v>
      </c>
      <c r="J32" s="5">
        <f t="shared" si="28"/>
        <v>77</v>
      </c>
    </row>
    <row r="33" spans="1:10" x14ac:dyDescent="0.2">
      <c r="A33" s="5">
        <f t="shared" si="25"/>
        <v>6</v>
      </c>
      <c r="B33" s="6" t="s">
        <v>47</v>
      </c>
      <c r="D33" s="5">
        <f t="shared" si="18"/>
        <v>78</v>
      </c>
      <c r="E33" s="5">
        <f t="shared" si="15"/>
        <v>79</v>
      </c>
      <c r="F33" s="5">
        <f t="shared" si="15"/>
        <v>80</v>
      </c>
      <c r="G33" s="5">
        <f t="shared" ref="G33:J33" si="29">F33+1</f>
        <v>81</v>
      </c>
      <c r="H33" s="5">
        <f t="shared" si="29"/>
        <v>82</v>
      </c>
      <c r="I33" s="5">
        <f t="shared" si="29"/>
        <v>83</v>
      </c>
      <c r="J33" s="5">
        <f t="shared" si="29"/>
        <v>84</v>
      </c>
    </row>
    <row r="34" spans="1:10" x14ac:dyDescent="0.2">
      <c r="A34" s="5">
        <f t="shared" si="25"/>
        <v>7</v>
      </c>
      <c r="B34" s="6" t="s">
        <v>47</v>
      </c>
      <c r="D34" s="5">
        <f t="shared" si="18"/>
        <v>85</v>
      </c>
      <c r="E34" s="5">
        <f t="shared" si="15"/>
        <v>86</v>
      </c>
      <c r="F34" s="5">
        <f t="shared" si="15"/>
        <v>87</v>
      </c>
      <c r="G34" s="5">
        <f t="shared" ref="G34:J34" si="30">F34+1</f>
        <v>88</v>
      </c>
      <c r="H34" s="5">
        <f t="shared" si="30"/>
        <v>89</v>
      </c>
      <c r="I34" s="5">
        <f t="shared" si="30"/>
        <v>90</v>
      </c>
      <c r="J34" s="5">
        <f t="shared" si="30"/>
        <v>91</v>
      </c>
    </row>
    <row r="35" spans="1:10" x14ac:dyDescent="0.2">
      <c r="A35" s="5">
        <f t="shared" si="25"/>
        <v>8</v>
      </c>
      <c r="B35" s="6" t="s">
        <v>47</v>
      </c>
      <c r="D35" s="5">
        <f>D34+7</f>
        <v>92</v>
      </c>
      <c r="E35" s="5">
        <f t="shared" si="15"/>
        <v>93</v>
      </c>
      <c r="F35" s="5">
        <f t="shared" si="15"/>
        <v>94</v>
      </c>
      <c r="G35" s="5">
        <f t="shared" ref="G35:J35" si="31">F35+1</f>
        <v>95</v>
      </c>
      <c r="H35" s="5">
        <f t="shared" si="31"/>
        <v>96</v>
      </c>
      <c r="I35" s="5">
        <f t="shared" si="31"/>
        <v>97</v>
      </c>
      <c r="J35" s="5">
        <f t="shared" si="31"/>
        <v>98</v>
      </c>
    </row>
    <row r="36" spans="1:10" x14ac:dyDescent="0.2">
      <c r="A36" s="5">
        <f t="shared" si="25"/>
        <v>9</v>
      </c>
      <c r="B36" s="6" t="s">
        <v>47</v>
      </c>
      <c r="D36" s="5">
        <f t="shared" si="18"/>
        <v>99</v>
      </c>
      <c r="E36" s="5">
        <f t="shared" ref="E36" si="32">D36+1</f>
        <v>100</v>
      </c>
      <c r="F36" s="5"/>
      <c r="G36" s="5"/>
      <c r="H36" s="5"/>
      <c r="I36" s="5"/>
      <c r="J36" s="5"/>
    </row>
    <row r="37" spans="1:10" x14ac:dyDescent="0.2">
      <c r="A37" s="5">
        <f t="shared" si="25"/>
        <v>10</v>
      </c>
      <c r="B37" s="6" t="s">
        <v>47</v>
      </c>
      <c r="E37" s="17"/>
      <c r="I37" s="2"/>
      <c r="J37" s="2"/>
    </row>
    <row r="38" spans="1:10" x14ac:dyDescent="0.2">
      <c r="A38" s="5">
        <f t="shared" si="25"/>
        <v>11</v>
      </c>
      <c r="B38" s="6" t="s">
        <v>47</v>
      </c>
      <c r="E38" s="17"/>
      <c r="I38" s="2"/>
      <c r="J38" s="2"/>
    </row>
    <row r="39" spans="1:10" x14ac:dyDescent="0.2">
      <c r="A39" s="5">
        <f t="shared" si="25"/>
        <v>12</v>
      </c>
      <c r="B39" s="6" t="s">
        <v>47</v>
      </c>
      <c r="D39" s="2" t="s">
        <v>45</v>
      </c>
      <c r="E39" s="17"/>
      <c r="I39" s="2"/>
      <c r="J39" s="2"/>
    </row>
    <row r="40" spans="1:10" x14ac:dyDescent="0.2">
      <c r="A40" s="20">
        <f t="shared" si="25"/>
        <v>13</v>
      </c>
      <c r="B40" s="86" t="s">
        <v>102</v>
      </c>
      <c r="D40" s="6" t="s">
        <v>7</v>
      </c>
      <c r="E40" s="17"/>
      <c r="I40" s="2"/>
      <c r="J40" s="2"/>
    </row>
    <row r="41" spans="1:10" x14ac:dyDescent="0.2">
      <c r="A41" s="20">
        <f t="shared" si="25"/>
        <v>14</v>
      </c>
      <c r="B41" s="86" t="s">
        <v>47</v>
      </c>
      <c r="D41" s="6" t="s">
        <v>21</v>
      </c>
      <c r="E41" s="17"/>
      <c r="I41" s="2"/>
      <c r="J41" s="2"/>
    </row>
    <row r="42" spans="1:10" x14ac:dyDescent="0.2">
      <c r="A42" s="20">
        <f t="shared" si="25"/>
        <v>15</v>
      </c>
      <c r="B42" s="86" t="s">
        <v>47</v>
      </c>
      <c r="D42" s="6" t="s">
        <v>9</v>
      </c>
      <c r="E42" s="17"/>
      <c r="I42" s="2"/>
      <c r="J42" s="2"/>
    </row>
    <row r="43" spans="1:10" x14ac:dyDescent="0.2">
      <c r="A43" s="20">
        <f t="shared" si="25"/>
        <v>16</v>
      </c>
      <c r="B43" s="86" t="s">
        <v>102</v>
      </c>
      <c r="D43" s="6" t="s">
        <v>16</v>
      </c>
      <c r="E43" s="17"/>
      <c r="I43" s="2"/>
      <c r="J43" s="2"/>
    </row>
    <row r="44" spans="1:10" x14ac:dyDescent="0.2">
      <c r="A44" s="5">
        <f t="shared" si="25"/>
        <v>17</v>
      </c>
      <c r="B44" s="6" t="s">
        <v>47</v>
      </c>
      <c r="D44" s="6" t="s">
        <v>36</v>
      </c>
      <c r="E44" s="17"/>
      <c r="I44" s="2"/>
      <c r="J44" s="2"/>
    </row>
    <row r="45" spans="1:10" x14ac:dyDescent="0.2">
      <c r="A45" s="5">
        <f t="shared" si="25"/>
        <v>18</v>
      </c>
      <c r="B45" s="6" t="s">
        <v>47</v>
      </c>
      <c r="D45" s="6" t="s">
        <v>25</v>
      </c>
      <c r="E45" s="17"/>
      <c r="I45" s="2"/>
      <c r="J45" s="2"/>
    </row>
    <row r="46" spans="1:10" x14ac:dyDescent="0.2">
      <c r="A46" s="5">
        <f t="shared" si="25"/>
        <v>19</v>
      </c>
      <c r="B46" s="6" t="s">
        <v>47</v>
      </c>
      <c r="D46" s="6" t="s">
        <v>13</v>
      </c>
      <c r="E46" s="17"/>
      <c r="I46" s="2"/>
      <c r="J46" s="2"/>
    </row>
    <row r="47" spans="1:10" x14ac:dyDescent="0.2">
      <c r="A47" s="5">
        <f t="shared" si="25"/>
        <v>20</v>
      </c>
      <c r="B47" s="6" t="s">
        <v>47</v>
      </c>
      <c r="E47" s="17"/>
      <c r="I47" s="2"/>
      <c r="J47" s="2"/>
    </row>
    <row r="48" spans="1:10" x14ac:dyDescent="0.2">
      <c r="A48" s="5">
        <f t="shared" si="25"/>
        <v>21</v>
      </c>
      <c r="B48" s="6" t="s">
        <v>47</v>
      </c>
      <c r="E48" s="17"/>
      <c r="I48" s="2"/>
      <c r="J48" s="2"/>
    </row>
    <row r="49" spans="1:10" x14ac:dyDescent="0.2">
      <c r="A49" s="5">
        <f t="shared" si="25"/>
        <v>22</v>
      </c>
      <c r="B49" s="6" t="s">
        <v>47</v>
      </c>
      <c r="E49" s="17"/>
      <c r="I49" s="2"/>
      <c r="J49" s="2"/>
    </row>
    <row r="50" spans="1:10" x14ac:dyDescent="0.2">
      <c r="A50" s="5">
        <f t="shared" si="25"/>
        <v>23</v>
      </c>
      <c r="B50" s="6" t="s">
        <v>47</v>
      </c>
      <c r="E50" s="17"/>
      <c r="I50" s="2"/>
      <c r="J50" s="2"/>
    </row>
    <row r="51" spans="1:10" x14ac:dyDescent="0.2">
      <c r="A51" s="5">
        <f t="shared" si="25"/>
        <v>24</v>
      </c>
      <c r="B51" s="6" t="s">
        <v>47</v>
      </c>
      <c r="E51" s="17"/>
      <c r="I51" s="2"/>
      <c r="J51" s="2"/>
    </row>
    <row r="52" spans="1:10" x14ac:dyDescent="0.2">
      <c r="A52" s="5">
        <f t="shared" si="25"/>
        <v>25</v>
      </c>
      <c r="B52" s="6" t="s">
        <v>47</v>
      </c>
      <c r="E52" s="17"/>
      <c r="I52" s="2"/>
      <c r="J52" s="2"/>
    </row>
    <row r="53" spans="1:10" x14ac:dyDescent="0.2">
      <c r="A53" s="5">
        <f t="shared" si="25"/>
        <v>26</v>
      </c>
      <c r="B53" s="6" t="s">
        <v>47</v>
      </c>
      <c r="E53" s="17"/>
      <c r="I53" s="2"/>
      <c r="J53" s="2"/>
    </row>
    <row r="54" spans="1:10" x14ac:dyDescent="0.2">
      <c r="A54" s="5">
        <f t="shared" si="25"/>
        <v>27</v>
      </c>
      <c r="B54" s="6" t="s">
        <v>47</v>
      </c>
      <c r="E54" s="17"/>
      <c r="I54" s="2"/>
      <c r="J54" s="2"/>
    </row>
    <row r="55" spans="1:10" x14ac:dyDescent="0.2">
      <c r="A55" s="5">
        <f t="shared" si="25"/>
        <v>28</v>
      </c>
      <c r="B55" s="6" t="s">
        <v>47</v>
      </c>
      <c r="E55" s="17"/>
      <c r="I55" s="2"/>
      <c r="J55" s="2"/>
    </row>
    <row r="56" spans="1:10" x14ac:dyDescent="0.2">
      <c r="A56" s="5">
        <f t="shared" si="25"/>
        <v>29</v>
      </c>
      <c r="B56" s="6" t="s">
        <v>47</v>
      </c>
      <c r="E56" s="17"/>
      <c r="I56" s="2"/>
      <c r="J56" s="2"/>
    </row>
    <row r="57" spans="1:10" x14ac:dyDescent="0.2">
      <c r="A57" s="5">
        <f t="shared" si="25"/>
        <v>30</v>
      </c>
      <c r="B57" s="6" t="s">
        <v>47</v>
      </c>
      <c r="E57" s="17"/>
      <c r="I57" s="2"/>
      <c r="J57" s="2"/>
    </row>
    <row r="58" spans="1:10" x14ac:dyDescent="0.2">
      <c r="A58" s="5">
        <f t="shared" si="25"/>
        <v>31</v>
      </c>
      <c r="B58" s="6" t="s">
        <v>47</v>
      </c>
      <c r="E58" s="17"/>
      <c r="I58" s="2"/>
      <c r="J58" s="2"/>
    </row>
    <row r="59" spans="1:10" x14ac:dyDescent="0.2">
      <c r="A59" s="5">
        <f t="shared" si="25"/>
        <v>32</v>
      </c>
      <c r="B59" s="6" t="s">
        <v>47</v>
      </c>
      <c r="E59" s="17"/>
      <c r="I59" s="2"/>
      <c r="J59" s="2"/>
    </row>
    <row r="60" spans="1:10" x14ac:dyDescent="0.2">
      <c r="A60" s="5">
        <f t="shared" si="25"/>
        <v>33</v>
      </c>
      <c r="B60" s="6" t="s">
        <v>47</v>
      </c>
      <c r="E60" s="17"/>
      <c r="I60" s="2"/>
      <c r="J60" s="2"/>
    </row>
    <row r="61" spans="1:10" x14ac:dyDescent="0.2">
      <c r="A61" s="5">
        <f t="shared" si="25"/>
        <v>34</v>
      </c>
      <c r="B61" s="6" t="s">
        <v>47</v>
      </c>
      <c r="E61" s="17"/>
      <c r="I61" s="2"/>
      <c r="J61" s="2"/>
    </row>
    <row r="62" spans="1:10" x14ac:dyDescent="0.2">
      <c r="A62" s="5">
        <f t="shared" si="25"/>
        <v>35</v>
      </c>
      <c r="B62" s="6" t="s">
        <v>47</v>
      </c>
      <c r="E62" s="17"/>
      <c r="I62" s="2"/>
      <c r="J62" s="2"/>
    </row>
    <row r="63" spans="1:10" x14ac:dyDescent="0.2">
      <c r="A63" s="20">
        <f t="shared" si="25"/>
        <v>36</v>
      </c>
      <c r="B63" s="86" t="s">
        <v>104</v>
      </c>
      <c r="E63" s="17"/>
      <c r="I63" s="2"/>
      <c r="J63" s="2"/>
    </row>
    <row r="64" spans="1:10" x14ac:dyDescent="0.2">
      <c r="A64" s="20">
        <f t="shared" si="25"/>
        <v>37</v>
      </c>
      <c r="B64" s="86" t="s">
        <v>105</v>
      </c>
      <c r="E64" s="17"/>
      <c r="I64" s="2"/>
      <c r="J64" s="2"/>
    </row>
    <row r="65" spans="1:10" x14ac:dyDescent="0.2">
      <c r="A65" s="5">
        <f t="shared" si="25"/>
        <v>38</v>
      </c>
      <c r="B65" s="6" t="s">
        <v>47</v>
      </c>
      <c r="E65" s="17"/>
      <c r="I65" s="2"/>
      <c r="J65" s="2"/>
    </row>
    <row r="66" spans="1:10" x14ac:dyDescent="0.2">
      <c r="A66" s="5">
        <f t="shared" si="25"/>
        <v>39</v>
      </c>
      <c r="B66" s="6" t="s">
        <v>47</v>
      </c>
      <c r="E66" s="17"/>
      <c r="I66" s="2"/>
      <c r="J66" s="2"/>
    </row>
    <row r="67" spans="1:10" x14ac:dyDescent="0.2">
      <c r="A67" s="5">
        <f t="shared" si="25"/>
        <v>40</v>
      </c>
      <c r="B67" s="6" t="s">
        <v>47</v>
      </c>
      <c r="E67" s="17"/>
      <c r="I67" s="2"/>
      <c r="J67" s="2"/>
    </row>
    <row r="68" spans="1:10" x14ac:dyDescent="0.2">
      <c r="A68" s="5">
        <f t="shared" si="25"/>
        <v>41</v>
      </c>
      <c r="B68" s="6" t="s">
        <v>47</v>
      </c>
      <c r="E68" s="17"/>
      <c r="I68" s="2"/>
      <c r="J68" s="2"/>
    </row>
    <row r="69" spans="1:10" x14ac:dyDescent="0.2">
      <c r="A69" s="5">
        <f t="shared" si="25"/>
        <v>42</v>
      </c>
      <c r="B69" s="6" t="s">
        <v>47</v>
      </c>
      <c r="E69" s="17"/>
      <c r="I69" s="2"/>
      <c r="J69" s="2"/>
    </row>
    <row r="70" spans="1:10" x14ac:dyDescent="0.2">
      <c r="A70" s="5">
        <f t="shared" si="25"/>
        <v>43</v>
      </c>
      <c r="B70" s="6" t="s">
        <v>47</v>
      </c>
      <c r="E70" s="17"/>
      <c r="I70" s="2"/>
      <c r="J70" s="2"/>
    </row>
    <row r="71" spans="1:10" x14ac:dyDescent="0.2">
      <c r="A71" s="20">
        <f t="shared" si="25"/>
        <v>44</v>
      </c>
      <c r="B71" s="86" t="s">
        <v>106</v>
      </c>
      <c r="E71" s="17"/>
      <c r="I71" s="2"/>
      <c r="J71" s="2"/>
    </row>
    <row r="72" spans="1:10" x14ac:dyDescent="0.2">
      <c r="A72" s="5">
        <f t="shared" si="25"/>
        <v>45</v>
      </c>
      <c r="B72" s="6" t="s">
        <v>47</v>
      </c>
      <c r="E72" s="17"/>
      <c r="I72" s="2"/>
      <c r="J72" s="2"/>
    </row>
    <row r="73" spans="1:10" x14ac:dyDescent="0.2">
      <c r="A73" s="5">
        <f t="shared" si="25"/>
        <v>46</v>
      </c>
      <c r="B73" s="6" t="s">
        <v>47</v>
      </c>
      <c r="E73" s="17"/>
      <c r="I73" s="2"/>
      <c r="J73" s="2"/>
    </row>
    <row r="74" spans="1:10" x14ac:dyDescent="0.2">
      <c r="A74" s="5">
        <f t="shared" si="25"/>
        <v>47</v>
      </c>
      <c r="B74" s="6" t="s">
        <v>47</v>
      </c>
      <c r="E74" s="17"/>
      <c r="I74" s="2"/>
      <c r="J74" s="2"/>
    </row>
    <row r="75" spans="1:10" x14ac:dyDescent="0.2">
      <c r="A75" s="5">
        <f t="shared" si="25"/>
        <v>48</v>
      </c>
      <c r="B75" s="6" t="s">
        <v>47</v>
      </c>
      <c r="E75" s="17"/>
      <c r="I75" s="2"/>
      <c r="J75" s="2"/>
    </row>
    <row r="76" spans="1:10" x14ac:dyDescent="0.2">
      <c r="A76" s="5">
        <f t="shared" si="25"/>
        <v>49</v>
      </c>
      <c r="B76" s="6" t="s">
        <v>47</v>
      </c>
      <c r="E76" s="17"/>
      <c r="I76" s="2"/>
      <c r="J76" s="2"/>
    </row>
    <row r="77" spans="1:10" x14ac:dyDescent="0.2">
      <c r="A77" s="5">
        <f t="shared" si="25"/>
        <v>50</v>
      </c>
      <c r="B77" s="6" t="s">
        <v>47</v>
      </c>
      <c r="E77" s="17"/>
      <c r="I77" s="2"/>
      <c r="J77" s="2"/>
    </row>
    <row r="78" spans="1:10" x14ac:dyDescent="0.2">
      <c r="A78" s="5">
        <f t="shared" si="25"/>
        <v>51</v>
      </c>
      <c r="B78" s="6" t="s">
        <v>47</v>
      </c>
      <c r="E78" s="17"/>
      <c r="I78" s="2"/>
      <c r="J78" s="2"/>
    </row>
    <row r="79" spans="1:10" x14ac:dyDescent="0.2">
      <c r="A79" s="21" t="s">
        <v>101</v>
      </c>
      <c r="B79" s="21"/>
      <c r="C79" s="21"/>
      <c r="D79" s="21"/>
      <c r="E79" s="21"/>
      <c r="F79" s="21"/>
      <c r="G79" s="21"/>
      <c r="H79" s="21"/>
      <c r="I79" s="2"/>
      <c r="J79" s="2"/>
    </row>
    <row r="80" spans="1:10" x14ac:dyDescent="0.2">
      <c r="A80" s="22" t="s">
        <v>86</v>
      </c>
      <c r="B80" s="23" t="s">
        <v>87</v>
      </c>
      <c r="C80" s="23" t="s">
        <v>85</v>
      </c>
      <c r="D80" s="23" t="s">
        <v>88</v>
      </c>
      <c r="E80" s="22" t="s">
        <v>92</v>
      </c>
      <c r="F80" s="24" t="s">
        <v>91</v>
      </c>
      <c r="G80" s="22"/>
      <c r="H80" s="25"/>
      <c r="I80" s="2"/>
      <c r="J80" s="2"/>
    </row>
    <row r="81" spans="1:10" x14ac:dyDescent="0.2">
      <c r="A81" s="20" t="s">
        <v>55</v>
      </c>
      <c r="B81" s="20" t="s">
        <v>48</v>
      </c>
      <c r="C81" s="87" t="s">
        <v>49</v>
      </c>
      <c r="D81" s="87" t="s">
        <v>50</v>
      </c>
      <c r="E81" s="87" t="s">
        <v>51</v>
      </c>
      <c r="F81" s="87" t="s">
        <v>52</v>
      </c>
      <c r="G81" s="87" t="s">
        <v>53</v>
      </c>
      <c r="H81" s="87" t="s">
        <v>54</v>
      </c>
      <c r="I81" s="2"/>
      <c r="J81" s="2"/>
    </row>
    <row r="82" spans="1:10" x14ac:dyDescent="0.2">
      <c r="A82" s="20">
        <v>52</v>
      </c>
      <c r="B82" s="26" t="s">
        <v>116</v>
      </c>
      <c r="C82" s="26" t="s">
        <v>82</v>
      </c>
      <c r="D82" s="26" t="s">
        <v>47</v>
      </c>
      <c r="E82" s="20" t="s">
        <v>47</v>
      </c>
      <c r="F82" s="20" t="s">
        <v>47</v>
      </c>
      <c r="G82" s="20" t="s">
        <v>94</v>
      </c>
      <c r="H82" s="20" t="s">
        <v>47</v>
      </c>
      <c r="I82" s="2"/>
      <c r="J82" s="2"/>
    </row>
    <row r="83" spans="1:10" x14ac:dyDescent="0.2">
      <c r="A83" s="20">
        <f>A82+1</f>
        <v>53</v>
      </c>
      <c r="B83" s="26" t="s">
        <v>47</v>
      </c>
      <c r="C83" s="26" t="s">
        <v>83</v>
      </c>
      <c r="D83" s="26" t="s">
        <v>47</v>
      </c>
      <c r="E83" s="20" t="s">
        <v>47</v>
      </c>
      <c r="F83" s="20" t="s">
        <v>47</v>
      </c>
      <c r="G83" s="20" t="s">
        <v>47</v>
      </c>
      <c r="H83" s="20" t="s">
        <v>47</v>
      </c>
      <c r="I83" s="2"/>
      <c r="J83" s="2"/>
    </row>
    <row r="84" spans="1:10" x14ac:dyDescent="0.2">
      <c r="A84" s="20">
        <f t="shared" ref="A84:A96" si="33">A83+1</f>
        <v>54</v>
      </c>
      <c r="B84" s="26" t="s">
        <v>47</v>
      </c>
      <c r="C84" s="26" t="s">
        <v>47</v>
      </c>
      <c r="D84" s="26" t="s">
        <v>47</v>
      </c>
      <c r="E84" s="20" t="s">
        <v>47</v>
      </c>
      <c r="F84" s="20" t="s">
        <v>47</v>
      </c>
      <c r="G84" s="20" t="s">
        <v>47</v>
      </c>
      <c r="H84" s="20" t="s">
        <v>47</v>
      </c>
      <c r="I84" s="2"/>
      <c r="J84" s="2"/>
    </row>
    <row r="85" spans="1:10" x14ac:dyDescent="0.2">
      <c r="A85" s="20">
        <f t="shared" si="33"/>
        <v>55</v>
      </c>
      <c r="B85" s="26" t="s">
        <v>47</v>
      </c>
      <c r="C85" s="26" t="s">
        <v>47</v>
      </c>
      <c r="D85" s="26" t="s">
        <v>47</v>
      </c>
      <c r="E85" s="20" t="s">
        <v>47</v>
      </c>
      <c r="F85" s="20" t="s">
        <v>47</v>
      </c>
      <c r="G85" s="20" t="s">
        <v>97</v>
      </c>
      <c r="H85" s="20" t="s">
        <v>47</v>
      </c>
      <c r="I85" s="2"/>
      <c r="J85" s="2"/>
    </row>
    <row r="86" spans="1:10" x14ac:dyDescent="0.2">
      <c r="A86" s="20">
        <f t="shared" si="33"/>
        <v>56</v>
      </c>
      <c r="B86" s="26" t="s">
        <v>47</v>
      </c>
      <c r="C86" s="26" t="s">
        <v>47</v>
      </c>
      <c r="D86" s="26" t="s">
        <v>89</v>
      </c>
      <c r="E86" s="20" t="s">
        <v>47</v>
      </c>
      <c r="F86" s="20" t="s">
        <v>47</v>
      </c>
      <c r="G86" s="20" t="s">
        <v>98</v>
      </c>
      <c r="H86" s="20" t="s">
        <v>47</v>
      </c>
      <c r="I86" s="2"/>
      <c r="J86" s="2"/>
    </row>
    <row r="87" spans="1:10" x14ac:dyDescent="0.2">
      <c r="A87" s="20">
        <f t="shared" si="33"/>
        <v>57</v>
      </c>
      <c r="B87" s="26" t="s">
        <v>47</v>
      </c>
      <c r="C87" s="26" t="s">
        <v>84</v>
      </c>
      <c r="D87" s="26" t="s">
        <v>84</v>
      </c>
      <c r="E87" s="20" t="s">
        <v>47</v>
      </c>
      <c r="F87" s="20" t="s">
        <v>47</v>
      </c>
      <c r="G87" s="20" t="s">
        <v>84</v>
      </c>
      <c r="H87" s="20" t="s">
        <v>47</v>
      </c>
      <c r="I87" s="2"/>
      <c r="J87" s="2"/>
    </row>
    <row r="88" spans="1:10" x14ac:dyDescent="0.2">
      <c r="A88" s="20">
        <f t="shared" si="33"/>
        <v>58</v>
      </c>
      <c r="B88" s="26" t="s">
        <v>56</v>
      </c>
      <c r="C88" s="26" t="s">
        <v>47</v>
      </c>
      <c r="D88" s="26" t="s">
        <v>47</v>
      </c>
      <c r="E88" s="20" t="s">
        <v>47</v>
      </c>
      <c r="F88" s="20" t="s">
        <v>47</v>
      </c>
      <c r="G88" s="20" t="s">
        <v>47</v>
      </c>
      <c r="H88" s="20" t="s">
        <v>47</v>
      </c>
      <c r="I88" s="2"/>
      <c r="J88" s="2"/>
    </row>
    <row r="89" spans="1:10" x14ac:dyDescent="0.2">
      <c r="A89" s="20">
        <f t="shared" si="33"/>
        <v>59</v>
      </c>
      <c r="B89" s="26" t="s">
        <v>56</v>
      </c>
      <c r="C89" s="26" t="s">
        <v>47</v>
      </c>
      <c r="D89" s="26" t="s">
        <v>47</v>
      </c>
      <c r="E89" s="20" t="s">
        <v>47</v>
      </c>
      <c r="F89" s="20" t="s">
        <v>47</v>
      </c>
      <c r="G89" s="20" t="s">
        <v>47</v>
      </c>
      <c r="H89" s="20" t="s">
        <v>47</v>
      </c>
      <c r="I89" s="2"/>
      <c r="J89" s="2"/>
    </row>
    <row r="90" spans="1:10" x14ac:dyDescent="0.2">
      <c r="A90" s="20">
        <f t="shared" si="33"/>
        <v>60</v>
      </c>
      <c r="B90" s="26" t="s">
        <v>56</v>
      </c>
      <c r="C90" s="26" t="s">
        <v>47</v>
      </c>
      <c r="D90" s="26" t="s">
        <v>47</v>
      </c>
      <c r="E90" s="20" t="s">
        <v>47</v>
      </c>
      <c r="F90" s="20" t="s">
        <v>47</v>
      </c>
      <c r="G90" s="20" t="s">
        <v>47</v>
      </c>
      <c r="H90" s="20" t="s">
        <v>47</v>
      </c>
      <c r="I90" s="2"/>
      <c r="J90" s="2"/>
    </row>
    <row r="91" spans="1:10" x14ac:dyDescent="0.2">
      <c r="A91" s="20">
        <f t="shared" si="33"/>
        <v>61</v>
      </c>
      <c r="B91" s="26" t="s">
        <v>56</v>
      </c>
      <c r="C91" s="26" t="s">
        <v>47</v>
      </c>
      <c r="D91" s="26" t="s">
        <v>47</v>
      </c>
      <c r="E91" s="20" t="s">
        <v>47</v>
      </c>
      <c r="F91" s="20" t="s">
        <v>47</v>
      </c>
      <c r="G91" s="20" t="s">
        <v>47</v>
      </c>
      <c r="H91" s="20" t="s">
        <v>47</v>
      </c>
      <c r="I91" s="2"/>
      <c r="J91" s="2"/>
    </row>
    <row r="92" spans="1:10" x14ac:dyDescent="0.2">
      <c r="A92" s="20">
        <f t="shared" si="33"/>
        <v>62</v>
      </c>
      <c r="B92" s="26" t="s">
        <v>56</v>
      </c>
      <c r="C92" s="26" t="s">
        <v>47</v>
      </c>
      <c r="D92" s="26" t="s">
        <v>47</v>
      </c>
      <c r="E92" s="20" t="s">
        <v>47</v>
      </c>
      <c r="F92" s="20" t="s">
        <v>47</v>
      </c>
      <c r="G92" s="20" t="s">
        <v>93</v>
      </c>
      <c r="H92" s="20" t="s">
        <v>93</v>
      </c>
      <c r="I92" s="2"/>
      <c r="J92" s="2"/>
    </row>
    <row r="93" spans="1:10" x14ac:dyDescent="0.2">
      <c r="A93" s="20">
        <f t="shared" si="33"/>
        <v>63</v>
      </c>
      <c r="B93" s="26" t="s">
        <v>56</v>
      </c>
      <c r="C93" s="88" t="s">
        <v>47</v>
      </c>
      <c r="D93" s="88" t="s">
        <v>47</v>
      </c>
      <c r="E93" s="87" t="s">
        <v>47</v>
      </c>
      <c r="F93" s="87" t="s">
        <v>47</v>
      </c>
      <c r="G93" s="87" t="s">
        <v>47</v>
      </c>
      <c r="H93" s="87" t="s">
        <v>47</v>
      </c>
      <c r="I93" s="2"/>
      <c r="J93" s="2"/>
    </row>
    <row r="94" spans="1:10" x14ac:dyDescent="0.2">
      <c r="A94" s="20">
        <f t="shared" si="33"/>
        <v>64</v>
      </c>
      <c r="B94" s="26" t="s">
        <v>56</v>
      </c>
      <c r="C94" s="88" t="s">
        <v>47</v>
      </c>
      <c r="D94" s="88" t="s">
        <v>90</v>
      </c>
      <c r="E94" s="87" t="s">
        <v>47</v>
      </c>
      <c r="F94" s="87" t="s">
        <v>47</v>
      </c>
      <c r="G94" s="87" t="s">
        <v>47</v>
      </c>
      <c r="H94" s="87" t="s">
        <v>47</v>
      </c>
      <c r="I94" s="2"/>
      <c r="J94" s="2"/>
    </row>
    <row r="95" spans="1:10" x14ac:dyDescent="0.2">
      <c r="A95" s="20">
        <f t="shared" si="33"/>
        <v>65</v>
      </c>
      <c r="B95" s="26" t="s">
        <v>47</v>
      </c>
      <c r="C95" s="88" t="s">
        <v>117</v>
      </c>
      <c r="D95" s="88" t="s">
        <v>47</v>
      </c>
      <c r="E95" s="87" t="s">
        <v>47</v>
      </c>
      <c r="F95" s="87" t="s">
        <v>47</v>
      </c>
      <c r="G95" s="87" t="s">
        <v>47</v>
      </c>
      <c r="H95" s="87" t="s">
        <v>47</v>
      </c>
      <c r="I95" s="2"/>
      <c r="J95" s="2"/>
    </row>
    <row r="96" spans="1:10" x14ac:dyDescent="0.2">
      <c r="A96" s="20">
        <f t="shared" si="33"/>
        <v>66</v>
      </c>
      <c r="B96" s="26" t="s">
        <v>96</v>
      </c>
      <c r="C96" s="88" t="s">
        <v>118</v>
      </c>
      <c r="D96" s="88" t="s">
        <v>47</v>
      </c>
      <c r="E96" s="87" t="s">
        <v>47</v>
      </c>
      <c r="F96" s="87" t="s">
        <v>47</v>
      </c>
      <c r="G96" s="87" t="s">
        <v>94</v>
      </c>
      <c r="H96" s="87" t="s">
        <v>47</v>
      </c>
      <c r="I96" s="2"/>
      <c r="J96" s="2"/>
    </row>
    <row r="97" spans="1:15" x14ac:dyDescent="0.2">
      <c r="A97" s="27" t="s">
        <v>95</v>
      </c>
      <c r="B97" s="28">
        <v>6</v>
      </c>
      <c r="C97" s="28">
        <v>10</v>
      </c>
      <c r="D97" s="28">
        <v>12</v>
      </c>
      <c r="E97" s="28">
        <v>15</v>
      </c>
      <c r="F97" s="28">
        <v>15</v>
      </c>
      <c r="G97" s="28">
        <v>9</v>
      </c>
      <c r="H97" s="28">
        <v>14</v>
      </c>
      <c r="I97" s="2"/>
      <c r="J97" s="2"/>
    </row>
    <row r="98" spans="1:15" x14ac:dyDescent="0.2">
      <c r="A98" s="27" t="s">
        <v>113</v>
      </c>
      <c r="B98" s="29">
        <v>2</v>
      </c>
      <c r="C98" s="29">
        <v>4</v>
      </c>
      <c r="D98" s="29">
        <v>3</v>
      </c>
      <c r="E98" s="29">
        <v>0</v>
      </c>
      <c r="F98" s="29">
        <v>0</v>
      </c>
      <c r="G98" s="29">
        <v>4</v>
      </c>
      <c r="H98" s="29">
        <v>1</v>
      </c>
      <c r="I98" s="2"/>
      <c r="J98" s="2"/>
    </row>
    <row r="99" spans="1:15" x14ac:dyDescent="0.2">
      <c r="A99" s="27" t="s">
        <v>114</v>
      </c>
      <c r="B99" s="31">
        <f>(B97 + (B98/2)) * 0.6666</f>
        <v>4.6661999999999999</v>
      </c>
      <c r="C99" s="31">
        <f t="shared" ref="C99:H99" si="34">(C97 + (C98/2)) * 0.6666</f>
        <v>7.9992000000000001</v>
      </c>
      <c r="D99" s="31">
        <f t="shared" si="34"/>
        <v>8.9991000000000003</v>
      </c>
      <c r="E99" s="31">
        <f t="shared" si="34"/>
        <v>9.9989999999999988</v>
      </c>
      <c r="F99" s="31">
        <f t="shared" si="34"/>
        <v>9.9989999999999988</v>
      </c>
      <c r="G99" s="31">
        <f t="shared" si="34"/>
        <v>7.3325999999999993</v>
      </c>
      <c r="H99" s="31">
        <f t="shared" si="34"/>
        <v>9.6656999999999993</v>
      </c>
      <c r="I99" s="2"/>
      <c r="J99" s="2"/>
    </row>
    <row r="100" spans="1:15" x14ac:dyDescent="0.2">
      <c r="A100" s="27" t="s">
        <v>120</v>
      </c>
      <c r="B100" s="32">
        <v>4.7</v>
      </c>
      <c r="C100" s="32"/>
      <c r="D100" s="32"/>
      <c r="E100" s="32"/>
      <c r="F100" s="32"/>
      <c r="G100" s="32"/>
      <c r="H100" s="32"/>
      <c r="I100" s="2"/>
      <c r="J100" s="2"/>
    </row>
    <row r="101" spans="1:15" x14ac:dyDescent="0.2">
      <c r="A101" s="27" t="s">
        <v>121</v>
      </c>
      <c r="B101" s="32">
        <v>9</v>
      </c>
      <c r="C101" s="32"/>
      <c r="D101" s="32"/>
      <c r="E101" s="32"/>
      <c r="F101" s="32"/>
      <c r="G101" s="32"/>
      <c r="H101" s="32"/>
      <c r="I101" s="2"/>
      <c r="J101" s="2"/>
    </row>
    <row r="102" spans="1:15" x14ac:dyDescent="0.2">
      <c r="A102" s="30"/>
      <c r="B102" s="32"/>
      <c r="C102" s="32"/>
      <c r="D102" s="32"/>
      <c r="E102" s="32"/>
      <c r="F102" s="32"/>
      <c r="G102" s="32"/>
      <c r="H102" s="32"/>
      <c r="I102" s="4"/>
    </row>
    <row r="103" spans="1:15" x14ac:dyDescent="0.2">
      <c r="A103" s="33"/>
      <c r="B103" s="2"/>
      <c r="E103" s="17"/>
      <c r="I103" s="4"/>
    </row>
    <row r="104" spans="1:15" x14ac:dyDescent="0.2">
      <c r="A104" s="1" t="s">
        <v>100</v>
      </c>
      <c r="B104" s="1"/>
      <c r="C104" s="1"/>
      <c r="D104" s="1"/>
      <c r="E104" s="1"/>
      <c r="F104" s="1"/>
      <c r="G104" s="1"/>
      <c r="H104" s="1"/>
      <c r="I104" s="2"/>
      <c r="J104" s="2"/>
      <c r="K104" s="2"/>
      <c r="L104" s="2"/>
      <c r="M104" s="2"/>
      <c r="N104" s="2"/>
      <c r="O104" s="2"/>
    </row>
    <row r="105" spans="1:15" x14ac:dyDescent="0.2">
      <c r="A105" s="34"/>
      <c r="B105" s="20" t="s">
        <v>48</v>
      </c>
      <c r="C105" s="20" t="s">
        <v>49</v>
      </c>
      <c r="D105" s="20" t="s">
        <v>50</v>
      </c>
      <c r="E105" s="20" t="s">
        <v>51</v>
      </c>
      <c r="F105" s="20" t="s">
        <v>52</v>
      </c>
      <c r="G105" s="20" t="s">
        <v>53</v>
      </c>
      <c r="H105" s="20" t="s">
        <v>54</v>
      </c>
      <c r="I105" s="2"/>
      <c r="J105" s="2"/>
      <c r="K105" s="2"/>
      <c r="L105" s="2"/>
      <c r="M105" s="2"/>
      <c r="N105" s="2"/>
      <c r="O105" s="2"/>
    </row>
    <row r="106" spans="1:15" x14ac:dyDescent="0.2">
      <c r="A106" s="34">
        <v>1</v>
      </c>
      <c r="B106" s="5">
        <f>D10</f>
        <v>1</v>
      </c>
      <c r="C106" s="5" t="s">
        <v>108</v>
      </c>
      <c r="D106" s="5">
        <f>F10</f>
        <v>3</v>
      </c>
      <c r="E106" s="5" t="s">
        <v>112</v>
      </c>
      <c r="F106" s="5">
        <f t="shared" ref="F106:H106" si="35">H10</f>
        <v>5</v>
      </c>
      <c r="G106" s="5">
        <f t="shared" si="35"/>
        <v>6</v>
      </c>
      <c r="H106" s="5">
        <f t="shared" si="35"/>
        <v>7</v>
      </c>
      <c r="I106" s="2"/>
      <c r="J106" s="2"/>
      <c r="K106" s="2"/>
      <c r="L106" s="2"/>
      <c r="M106" s="2"/>
      <c r="N106" s="2"/>
      <c r="O106" s="2"/>
    </row>
    <row r="107" spans="1:15" x14ac:dyDescent="0.2">
      <c r="A107" s="34">
        <f>A106+1</f>
        <v>2</v>
      </c>
      <c r="B107" s="5">
        <f>D11</f>
        <v>8</v>
      </c>
      <c r="C107" s="5">
        <f>E11</f>
        <v>9</v>
      </c>
      <c r="D107" s="5">
        <f t="shared" ref="D107:D113" si="36">F11</f>
        <v>10</v>
      </c>
      <c r="E107" s="5">
        <f t="shared" ref="E107:E112" si="37">G11</f>
        <v>11</v>
      </c>
      <c r="F107" s="5">
        <f t="shared" ref="F107:F112" si="38">H11</f>
        <v>12</v>
      </c>
      <c r="G107" s="5" t="s">
        <v>115</v>
      </c>
      <c r="H107" s="5">
        <f t="shared" ref="H107:H112" si="39">J11</f>
        <v>14</v>
      </c>
      <c r="I107" s="2"/>
      <c r="J107" s="2"/>
      <c r="K107" s="2"/>
      <c r="L107" s="2"/>
      <c r="M107" s="2"/>
      <c r="N107" s="2"/>
      <c r="O107" s="2"/>
    </row>
    <row r="108" spans="1:15" x14ac:dyDescent="0.2">
      <c r="A108" s="34">
        <f t="shared" ref="A108:A113" si="40">A107+1</f>
        <v>3</v>
      </c>
      <c r="B108" s="5">
        <f>D12</f>
        <v>15</v>
      </c>
      <c r="C108" s="5" t="s">
        <v>109</v>
      </c>
      <c r="D108" s="5">
        <f t="shared" si="36"/>
        <v>17</v>
      </c>
      <c r="E108" s="5">
        <f t="shared" si="37"/>
        <v>18</v>
      </c>
      <c r="F108" s="5">
        <f t="shared" si="38"/>
        <v>19</v>
      </c>
      <c r="G108" s="5">
        <f>I12</f>
        <v>20</v>
      </c>
      <c r="H108" s="5">
        <f t="shared" si="39"/>
        <v>21</v>
      </c>
      <c r="I108" s="2"/>
      <c r="J108" s="2"/>
      <c r="K108" s="2"/>
      <c r="L108" s="2"/>
      <c r="M108" s="2"/>
      <c r="N108" s="2"/>
      <c r="O108" s="2"/>
    </row>
    <row r="109" spans="1:15" x14ac:dyDescent="0.2">
      <c r="A109" s="34">
        <f t="shared" si="40"/>
        <v>4</v>
      </c>
      <c r="B109" s="5">
        <f>D13</f>
        <v>22</v>
      </c>
      <c r="C109" s="5">
        <f>E13</f>
        <v>23</v>
      </c>
      <c r="D109" s="5">
        <f t="shared" si="36"/>
        <v>24</v>
      </c>
      <c r="E109" s="5">
        <f t="shared" si="37"/>
        <v>25</v>
      </c>
      <c r="F109" s="5">
        <f t="shared" si="38"/>
        <v>26</v>
      </c>
      <c r="G109" s="5">
        <f>I13</f>
        <v>27</v>
      </c>
      <c r="H109" s="5">
        <f t="shared" si="39"/>
        <v>28</v>
      </c>
      <c r="I109" s="2"/>
      <c r="J109" s="2"/>
      <c r="K109" s="2"/>
      <c r="L109" s="2"/>
      <c r="M109" s="2"/>
      <c r="N109" s="2"/>
      <c r="O109" s="2"/>
    </row>
    <row r="110" spans="1:15" x14ac:dyDescent="0.2">
      <c r="A110" s="34">
        <f t="shared" si="40"/>
        <v>5</v>
      </c>
      <c r="B110" s="5">
        <f>D14</f>
        <v>29</v>
      </c>
      <c r="C110" s="5">
        <f>E14</f>
        <v>30</v>
      </c>
      <c r="D110" s="5">
        <f t="shared" si="36"/>
        <v>31</v>
      </c>
      <c r="E110" s="5">
        <f t="shared" si="37"/>
        <v>32</v>
      </c>
      <c r="F110" s="5">
        <f t="shared" si="38"/>
        <v>33</v>
      </c>
      <c r="G110" s="5">
        <f>I14</f>
        <v>34</v>
      </c>
      <c r="H110" s="5">
        <f t="shared" si="39"/>
        <v>35</v>
      </c>
      <c r="I110" s="2"/>
      <c r="J110" s="2"/>
      <c r="K110" s="2"/>
      <c r="L110" s="2"/>
      <c r="M110" s="2"/>
      <c r="N110" s="2"/>
      <c r="O110" s="2"/>
    </row>
    <row r="111" spans="1:15" x14ac:dyDescent="0.2">
      <c r="A111" s="34">
        <f t="shared" si="40"/>
        <v>6</v>
      </c>
      <c r="B111" s="5" t="s">
        <v>107</v>
      </c>
      <c r="C111" s="5" t="s">
        <v>110</v>
      </c>
      <c r="D111" s="5">
        <f t="shared" si="36"/>
        <v>38</v>
      </c>
      <c r="E111" s="5">
        <f t="shared" si="37"/>
        <v>39</v>
      </c>
      <c r="F111" s="5">
        <f t="shared" si="38"/>
        <v>40</v>
      </c>
      <c r="G111" s="5">
        <f>I15</f>
        <v>41</v>
      </c>
      <c r="H111" s="5">
        <f t="shared" si="39"/>
        <v>42</v>
      </c>
      <c r="I111" s="2"/>
      <c r="J111" s="2"/>
      <c r="K111" s="2"/>
      <c r="L111" s="2"/>
      <c r="M111" s="2"/>
      <c r="N111" s="2"/>
      <c r="O111" s="2"/>
    </row>
    <row r="112" spans="1:15" x14ac:dyDescent="0.2">
      <c r="A112" s="34">
        <f t="shared" si="40"/>
        <v>7</v>
      </c>
      <c r="B112" s="5">
        <f>D16</f>
        <v>43</v>
      </c>
      <c r="C112" s="5" t="s">
        <v>111</v>
      </c>
      <c r="D112" s="5">
        <f t="shared" si="36"/>
        <v>45</v>
      </c>
      <c r="E112" s="5">
        <f t="shared" si="37"/>
        <v>46</v>
      </c>
      <c r="F112" s="5">
        <f t="shared" si="38"/>
        <v>47</v>
      </c>
      <c r="G112" s="5">
        <f>I16</f>
        <v>48</v>
      </c>
      <c r="H112" s="5">
        <f t="shared" si="39"/>
        <v>49</v>
      </c>
      <c r="I112" s="2"/>
      <c r="J112" s="2"/>
      <c r="K112" s="2"/>
      <c r="L112" s="2"/>
      <c r="M112" s="2"/>
      <c r="N112" s="2"/>
      <c r="O112" s="2"/>
    </row>
    <row r="113" spans="1:15" x14ac:dyDescent="0.2">
      <c r="A113" s="34">
        <f t="shared" si="40"/>
        <v>8</v>
      </c>
      <c r="B113" s="5">
        <f>D17</f>
        <v>50</v>
      </c>
      <c r="C113" s="5">
        <f>E17</f>
        <v>51</v>
      </c>
      <c r="D113" s="5">
        <f t="shared" si="36"/>
        <v>0</v>
      </c>
      <c r="E113" s="5"/>
      <c r="F113" s="5"/>
      <c r="G113" s="5"/>
      <c r="H113" s="5"/>
      <c r="I113" s="2"/>
      <c r="J113" s="2"/>
      <c r="K113" s="2"/>
      <c r="L113" s="2"/>
      <c r="M113" s="2"/>
      <c r="N113" s="2"/>
      <c r="O113" s="2"/>
    </row>
    <row r="114" spans="1:15" x14ac:dyDescent="0.2">
      <c r="A114" s="35" t="s">
        <v>95</v>
      </c>
      <c r="B114" s="28">
        <v>6</v>
      </c>
      <c r="C114" s="29">
        <v>4</v>
      </c>
      <c r="D114" s="29">
        <v>7</v>
      </c>
      <c r="E114" s="29">
        <v>6</v>
      </c>
      <c r="F114" s="29">
        <v>7</v>
      </c>
      <c r="G114" s="29">
        <v>6</v>
      </c>
      <c r="H114" s="29">
        <v>7</v>
      </c>
      <c r="I114" s="2"/>
      <c r="J114" s="2"/>
      <c r="K114" s="2"/>
      <c r="L114" s="2"/>
      <c r="M114" s="2"/>
      <c r="N114" s="2"/>
      <c r="O114" s="2"/>
    </row>
    <row r="115" spans="1:15" x14ac:dyDescent="0.2">
      <c r="A115" s="35" t="s">
        <v>113</v>
      </c>
      <c r="B115" s="28">
        <v>1</v>
      </c>
      <c r="C115" s="29">
        <v>4</v>
      </c>
      <c r="D115" s="29">
        <v>0</v>
      </c>
      <c r="E115" s="29">
        <v>0</v>
      </c>
      <c r="F115" s="29">
        <v>0</v>
      </c>
      <c r="G115" s="29">
        <v>1</v>
      </c>
      <c r="H115" s="29">
        <v>0</v>
      </c>
      <c r="I115" s="2"/>
      <c r="J115" s="2"/>
      <c r="K115" s="2"/>
      <c r="L115" s="2"/>
      <c r="M115" s="2"/>
      <c r="N115" s="2"/>
      <c r="O115" s="2"/>
    </row>
    <row r="116" spans="1:15" x14ac:dyDescent="0.2">
      <c r="A116" s="35" t="s">
        <v>114</v>
      </c>
      <c r="B116" s="36">
        <f>(B114 + (B115/2)) *1.25</f>
        <v>8.125</v>
      </c>
      <c r="C116" s="36">
        <f>(C114 + (C115/2)) *1.25</f>
        <v>7.5</v>
      </c>
      <c r="D116" s="36">
        <f>(D114 + (D115/2)) *1.4299999</f>
        <v>10.0099993</v>
      </c>
      <c r="E116" s="36">
        <f>(E114 + (E115/2)) *1.4299999</f>
        <v>8.5799994000000002</v>
      </c>
      <c r="F116" s="36">
        <f>(F114 + (F115/2)) *1.4299999</f>
        <v>10.0099993</v>
      </c>
      <c r="G116" s="36">
        <f>(G114 + (G115/2)) *1.4299999</f>
        <v>9.2949993500000012</v>
      </c>
      <c r="H116" s="36">
        <f>(H114 + (H115/2)) *1.4299999</f>
        <v>10.0099993</v>
      </c>
      <c r="I116" s="2"/>
      <c r="J116" s="2"/>
      <c r="K116" s="2"/>
      <c r="L116" s="2"/>
      <c r="M116" s="2"/>
      <c r="N116" s="2"/>
      <c r="O116" s="2"/>
    </row>
    <row r="117" spans="1:15" x14ac:dyDescent="0.2">
      <c r="A117" s="27"/>
      <c r="B117" s="37" t="s">
        <v>136</v>
      </c>
      <c r="C117" s="37" t="s">
        <v>137</v>
      </c>
      <c r="D117" s="38"/>
      <c r="E117" s="37" t="s">
        <v>138</v>
      </c>
      <c r="F117" s="39"/>
      <c r="G117" s="37" t="s">
        <v>139</v>
      </c>
      <c r="H117" s="40"/>
      <c r="I117" s="2"/>
      <c r="J117" s="2"/>
      <c r="K117" s="2"/>
      <c r="L117" s="2"/>
      <c r="M117" s="2"/>
      <c r="N117" s="2"/>
      <c r="O117" s="2"/>
    </row>
    <row r="118" spans="1:15" x14ac:dyDescent="0.2">
      <c r="A118" s="41" t="s">
        <v>119</v>
      </c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2"/>
    </row>
    <row r="119" spans="1:15" x14ac:dyDescent="0.2">
      <c r="A119" s="34"/>
      <c r="B119" s="43" t="s">
        <v>51</v>
      </c>
      <c r="C119" s="43" t="s">
        <v>79</v>
      </c>
      <c r="D119" s="43" t="s">
        <v>53</v>
      </c>
      <c r="E119" s="43" t="s">
        <v>79</v>
      </c>
      <c r="F119" s="43" t="s">
        <v>52</v>
      </c>
      <c r="G119" s="44" t="s">
        <v>79</v>
      </c>
      <c r="H119" s="43" t="s">
        <v>54</v>
      </c>
      <c r="I119" s="43" t="s">
        <v>79</v>
      </c>
      <c r="J119" s="43" t="s">
        <v>50</v>
      </c>
      <c r="K119" s="43" t="s">
        <v>79</v>
      </c>
      <c r="L119" s="43" t="s">
        <v>49</v>
      </c>
      <c r="M119" s="43" t="s">
        <v>79</v>
      </c>
      <c r="N119" s="43" t="s">
        <v>48</v>
      </c>
      <c r="O119" s="43" t="s">
        <v>79</v>
      </c>
    </row>
    <row r="120" spans="1:15" x14ac:dyDescent="0.2">
      <c r="A120" s="35">
        <v>1</v>
      </c>
      <c r="B120" s="45">
        <v>1</v>
      </c>
      <c r="C120" s="46" t="s">
        <v>151</v>
      </c>
      <c r="D120" s="45">
        <f t="shared" ref="D120:D129" si="41">B120+1</f>
        <v>2</v>
      </c>
      <c r="E120" s="46" t="s">
        <v>147</v>
      </c>
      <c r="F120" s="45">
        <f t="shared" ref="F120:F129" si="42">D120+1</f>
        <v>3</v>
      </c>
      <c r="G120" s="47" t="s">
        <v>128</v>
      </c>
      <c r="H120" s="45">
        <f t="shared" ref="H120:H129" si="43">F120+1</f>
        <v>4</v>
      </c>
      <c r="I120" s="46" t="s">
        <v>124</v>
      </c>
      <c r="J120" s="45">
        <f t="shared" ref="J120:J129" si="44">H120+1</f>
        <v>5</v>
      </c>
      <c r="K120" s="47" t="s">
        <v>134</v>
      </c>
      <c r="L120" s="45">
        <f t="shared" ref="L120:L129" si="45">J120+1</f>
        <v>6</v>
      </c>
      <c r="M120" s="48" t="s">
        <v>28</v>
      </c>
      <c r="N120" s="49">
        <f>L120+1</f>
        <v>7</v>
      </c>
      <c r="O120" s="6" t="s">
        <v>123</v>
      </c>
    </row>
    <row r="121" spans="1:15" x14ac:dyDescent="0.2">
      <c r="A121" s="35">
        <f>A120+1</f>
        <v>2</v>
      </c>
      <c r="B121" s="45">
        <f>B120+7</f>
        <v>8</v>
      </c>
      <c r="C121" s="46" t="s">
        <v>151</v>
      </c>
      <c r="D121" s="45">
        <f t="shared" si="41"/>
        <v>9</v>
      </c>
      <c r="E121" s="46" t="s">
        <v>147</v>
      </c>
      <c r="F121" s="50">
        <f t="shared" si="42"/>
        <v>10</v>
      </c>
      <c r="G121" s="47" t="s">
        <v>125</v>
      </c>
      <c r="H121" s="45">
        <f t="shared" si="43"/>
        <v>11</v>
      </c>
      <c r="I121" s="46" t="s">
        <v>124</v>
      </c>
      <c r="J121" s="45">
        <f t="shared" si="44"/>
        <v>12</v>
      </c>
      <c r="K121" s="47" t="s">
        <v>134</v>
      </c>
      <c r="L121" s="50">
        <f t="shared" si="45"/>
        <v>13</v>
      </c>
      <c r="M121" s="47" t="s">
        <v>142</v>
      </c>
      <c r="N121" s="49">
        <f t="shared" ref="N121:N129" si="46">L121+1</f>
        <v>14</v>
      </c>
      <c r="O121" s="6" t="s">
        <v>123</v>
      </c>
    </row>
    <row r="122" spans="1:15" x14ac:dyDescent="0.2">
      <c r="A122" s="35">
        <f t="shared" ref="A122:A129" si="47">A121+1</f>
        <v>3</v>
      </c>
      <c r="B122" s="45">
        <f t="shared" ref="B122:B129" si="48">B121+7</f>
        <v>15</v>
      </c>
      <c r="C122" s="46" t="s">
        <v>151</v>
      </c>
      <c r="D122" s="45">
        <f t="shared" si="41"/>
        <v>16</v>
      </c>
      <c r="E122" s="46" t="s">
        <v>147</v>
      </c>
      <c r="F122" s="45">
        <f t="shared" si="42"/>
        <v>17</v>
      </c>
      <c r="G122" s="47" t="s">
        <v>126</v>
      </c>
      <c r="H122" s="45">
        <f t="shared" si="43"/>
        <v>18</v>
      </c>
      <c r="I122" s="46" t="s">
        <v>124</v>
      </c>
      <c r="J122" s="45">
        <f t="shared" si="44"/>
        <v>19</v>
      </c>
      <c r="K122" s="47" t="s">
        <v>134</v>
      </c>
      <c r="L122" s="45">
        <f t="shared" si="45"/>
        <v>20</v>
      </c>
      <c r="M122" s="47" t="s">
        <v>142</v>
      </c>
      <c r="N122" s="49">
        <f t="shared" si="46"/>
        <v>21</v>
      </c>
      <c r="O122" s="6" t="s">
        <v>135</v>
      </c>
    </row>
    <row r="123" spans="1:15" x14ac:dyDescent="0.2">
      <c r="A123" s="35">
        <f t="shared" si="47"/>
        <v>4</v>
      </c>
      <c r="B123" s="45">
        <f t="shared" si="48"/>
        <v>22</v>
      </c>
      <c r="C123" s="46" t="s">
        <v>141</v>
      </c>
      <c r="D123" s="45">
        <f t="shared" si="41"/>
        <v>23</v>
      </c>
      <c r="E123" s="46" t="s">
        <v>148</v>
      </c>
      <c r="F123" s="45">
        <f t="shared" si="42"/>
        <v>24</v>
      </c>
      <c r="G123" s="47" t="s">
        <v>127</v>
      </c>
      <c r="H123" s="45">
        <f t="shared" si="43"/>
        <v>25</v>
      </c>
      <c r="I123" s="46" t="s">
        <v>129</v>
      </c>
      <c r="J123" s="45">
        <f t="shared" si="44"/>
        <v>26</v>
      </c>
      <c r="K123" s="47" t="s">
        <v>134</v>
      </c>
      <c r="L123" s="51">
        <f t="shared" si="45"/>
        <v>27</v>
      </c>
      <c r="M123" s="47" t="s">
        <v>132</v>
      </c>
      <c r="N123" s="49">
        <f t="shared" si="46"/>
        <v>28</v>
      </c>
      <c r="O123" s="6" t="s">
        <v>135</v>
      </c>
    </row>
    <row r="124" spans="1:15" x14ac:dyDescent="0.2">
      <c r="A124" s="35">
        <f t="shared" si="47"/>
        <v>5</v>
      </c>
      <c r="B124" s="45">
        <f>B123+7</f>
        <v>29</v>
      </c>
      <c r="C124" s="46" t="s">
        <v>141</v>
      </c>
      <c r="D124" s="45">
        <f t="shared" si="41"/>
        <v>30</v>
      </c>
      <c r="E124" s="46" t="s">
        <v>148</v>
      </c>
      <c r="F124" s="45">
        <f t="shared" si="42"/>
        <v>31</v>
      </c>
      <c r="G124" s="47" t="s">
        <v>128</v>
      </c>
      <c r="H124" s="45">
        <f t="shared" si="43"/>
        <v>32</v>
      </c>
      <c r="I124" s="46" t="s">
        <v>129</v>
      </c>
      <c r="J124" s="45">
        <f t="shared" si="44"/>
        <v>33</v>
      </c>
      <c r="K124" s="47" t="s">
        <v>134</v>
      </c>
      <c r="L124" s="45">
        <f t="shared" si="45"/>
        <v>34</v>
      </c>
      <c r="M124" s="47" t="s">
        <v>142</v>
      </c>
      <c r="N124" s="52">
        <f t="shared" si="46"/>
        <v>35</v>
      </c>
      <c r="O124" s="6" t="s">
        <v>135</v>
      </c>
    </row>
    <row r="125" spans="1:15" x14ac:dyDescent="0.2">
      <c r="A125" s="35">
        <f t="shared" si="47"/>
        <v>6</v>
      </c>
      <c r="B125" s="45">
        <f t="shared" si="48"/>
        <v>36</v>
      </c>
      <c r="C125" s="46" t="s">
        <v>141</v>
      </c>
      <c r="D125" s="50">
        <f t="shared" si="41"/>
        <v>37</v>
      </c>
      <c r="E125" s="46" t="s">
        <v>148</v>
      </c>
      <c r="F125" s="45">
        <f t="shared" si="42"/>
        <v>38</v>
      </c>
      <c r="G125" s="47" t="s">
        <v>125</v>
      </c>
      <c r="H125" s="45">
        <f t="shared" si="43"/>
        <v>39</v>
      </c>
      <c r="I125" s="46" t="s">
        <v>129</v>
      </c>
      <c r="J125" s="45">
        <f t="shared" si="44"/>
        <v>40</v>
      </c>
      <c r="K125" s="47" t="s">
        <v>133</v>
      </c>
      <c r="L125" s="45">
        <f t="shared" si="45"/>
        <v>41</v>
      </c>
      <c r="M125" s="47" t="s">
        <v>132</v>
      </c>
      <c r="N125" s="49">
        <f t="shared" si="46"/>
        <v>42</v>
      </c>
      <c r="O125" s="6" t="s">
        <v>135</v>
      </c>
    </row>
    <row r="126" spans="1:15" x14ac:dyDescent="0.2">
      <c r="A126" s="35">
        <f t="shared" si="47"/>
        <v>7</v>
      </c>
      <c r="B126" s="45">
        <f t="shared" si="48"/>
        <v>43</v>
      </c>
      <c r="C126" s="46" t="s">
        <v>140</v>
      </c>
      <c r="D126" s="45">
        <f t="shared" si="41"/>
        <v>44</v>
      </c>
      <c r="E126" s="46" t="s">
        <v>146</v>
      </c>
      <c r="F126" s="45">
        <f t="shared" si="42"/>
        <v>45</v>
      </c>
      <c r="G126" s="47" t="s">
        <v>126</v>
      </c>
      <c r="H126" s="45">
        <f t="shared" si="43"/>
        <v>46</v>
      </c>
      <c r="I126" s="46" t="s">
        <v>130</v>
      </c>
      <c r="J126" s="45">
        <f t="shared" si="44"/>
        <v>47</v>
      </c>
      <c r="K126" s="47" t="s">
        <v>134</v>
      </c>
      <c r="L126" s="45">
        <f t="shared" si="45"/>
        <v>48</v>
      </c>
      <c r="M126" s="48" t="s">
        <v>28</v>
      </c>
      <c r="N126" s="52">
        <f t="shared" si="46"/>
        <v>49</v>
      </c>
      <c r="O126" s="6"/>
    </row>
    <row r="127" spans="1:15" x14ac:dyDescent="0.2">
      <c r="A127" s="35">
        <f t="shared" si="47"/>
        <v>8</v>
      </c>
      <c r="B127" s="45">
        <f>B126+7</f>
        <v>50</v>
      </c>
      <c r="C127" s="46" t="s">
        <v>140</v>
      </c>
      <c r="D127" s="45">
        <f t="shared" si="41"/>
        <v>51</v>
      </c>
      <c r="E127" s="46" t="s">
        <v>146</v>
      </c>
      <c r="F127" s="45">
        <f t="shared" si="42"/>
        <v>52</v>
      </c>
      <c r="G127" s="47" t="s">
        <v>127</v>
      </c>
      <c r="H127" s="45">
        <f t="shared" si="43"/>
        <v>53</v>
      </c>
      <c r="I127" s="46" t="s">
        <v>130</v>
      </c>
      <c r="J127" s="45">
        <f t="shared" si="44"/>
        <v>54</v>
      </c>
      <c r="K127" s="47" t="s">
        <v>134</v>
      </c>
      <c r="L127" s="45">
        <f t="shared" si="45"/>
        <v>55</v>
      </c>
      <c r="M127" s="47" t="s">
        <v>142</v>
      </c>
      <c r="N127" s="49">
        <f t="shared" si="46"/>
        <v>56</v>
      </c>
      <c r="O127" s="6" t="s">
        <v>123</v>
      </c>
    </row>
    <row r="128" spans="1:15" x14ac:dyDescent="0.2">
      <c r="A128" s="35">
        <f t="shared" si="47"/>
        <v>9</v>
      </c>
      <c r="B128" s="45">
        <f t="shared" si="48"/>
        <v>57</v>
      </c>
      <c r="C128" s="46" t="s">
        <v>140</v>
      </c>
      <c r="D128" s="45">
        <f t="shared" si="41"/>
        <v>58</v>
      </c>
      <c r="E128" s="46" t="s">
        <v>146</v>
      </c>
      <c r="F128" s="45">
        <f t="shared" si="42"/>
        <v>59</v>
      </c>
      <c r="G128" s="47" t="s">
        <v>128</v>
      </c>
      <c r="H128" s="45">
        <f t="shared" si="43"/>
        <v>60</v>
      </c>
      <c r="I128" s="46" t="s">
        <v>130</v>
      </c>
      <c r="J128" s="45">
        <f t="shared" si="44"/>
        <v>61</v>
      </c>
      <c r="K128" s="47" t="s">
        <v>134</v>
      </c>
      <c r="L128" s="45">
        <f t="shared" si="45"/>
        <v>62</v>
      </c>
      <c r="M128" s="48" t="s">
        <v>28</v>
      </c>
      <c r="N128" s="52">
        <f t="shared" si="46"/>
        <v>63</v>
      </c>
      <c r="O128" s="6"/>
    </row>
    <row r="129" spans="1:15" x14ac:dyDescent="0.2">
      <c r="A129" s="35">
        <f t="shared" si="47"/>
        <v>10</v>
      </c>
      <c r="B129" s="45">
        <f t="shared" si="48"/>
        <v>64</v>
      </c>
      <c r="C129" s="46" t="s">
        <v>140</v>
      </c>
      <c r="D129" s="45">
        <f t="shared" si="41"/>
        <v>65</v>
      </c>
      <c r="E129" s="46" t="s">
        <v>148</v>
      </c>
      <c r="F129" s="45">
        <f t="shared" si="42"/>
        <v>66</v>
      </c>
      <c r="G129" s="47" t="s">
        <v>125</v>
      </c>
      <c r="H129" s="45">
        <f t="shared" si="43"/>
        <v>67</v>
      </c>
      <c r="I129" s="46" t="s">
        <v>130</v>
      </c>
      <c r="J129" s="45">
        <f t="shared" si="44"/>
        <v>68</v>
      </c>
      <c r="K129" s="47" t="s">
        <v>134</v>
      </c>
      <c r="L129" s="45">
        <f t="shared" si="45"/>
        <v>69</v>
      </c>
      <c r="M129" s="47" t="s">
        <v>142</v>
      </c>
      <c r="N129" s="49">
        <f t="shared" si="46"/>
        <v>70</v>
      </c>
      <c r="O129" s="6" t="s">
        <v>123</v>
      </c>
    </row>
    <row r="130" spans="1:15" x14ac:dyDescent="0.2">
      <c r="A130" s="35" t="s">
        <v>95</v>
      </c>
      <c r="B130" s="53">
        <v>10</v>
      </c>
      <c r="C130" s="53"/>
      <c r="D130" s="54">
        <v>9</v>
      </c>
      <c r="E130" s="54"/>
      <c r="F130" s="54">
        <v>9</v>
      </c>
      <c r="G130" s="54"/>
      <c r="H130" s="54">
        <v>10</v>
      </c>
      <c r="I130" s="54"/>
      <c r="J130" s="54">
        <v>10</v>
      </c>
      <c r="K130" s="54"/>
      <c r="L130" s="54">
        <v>8</v>
      </c>
      <c r="M130" s="54"/>
      <c r="N130" s="54">
        <v>7</v>
      </c>
      <c r="O130" s="55"/>
    </row>
    <row r="131" spans="1:15" x14ac:dyDescent="0.2">
      <c r="A131" s="35" t="s">
        <v>113</v>
      </c>
      <c r="B131" s="56">
        <v>0</v>
      </c>
      <c r="C131" s="56"/>
      <c r="D131" s="57">
        <v>1</v>
      </c>
      <c r="E131" s="57"/>
      <c r="F131" s="57">
        <v>1</v>
      </c>
      <c r="G131" s="57"/>
      <c r="H131" s="57">
        <v>0</v>
      </c>
      <c r="I131" s="57"/>
      <c r="J131" s="57">
        <v>0</v>
      </c>
      <c r="K131" s="57"/>
      <c r="L131" s="57">
        <v>1</v>
      </c>
      <c r="M131" s="57"/>
      <c r="N131" s="57">
        <v>0</v>
      </c>
      <c r="O131" s="58"/>
    </row>
    <row r="132" spans="1:15" x14ac:dyDescent="0.2">
      <c r="A132" s="35" t="s">
        <v>122</v>
      </c>
      <c r="B132" s="36">
        <f>(B130+B131/2)*1</f>
        <v>10</v>
      </c>
      <c r="C132" s="36"/>
      <c r="D132" s="36">
        <f t="shared" ref="D132:L132" si="49">(D130+D131/2)*1</f>
        <v>9.5</v>
      </c>
      <c r="E132" s="36"/>
      <c r="F132" s="36">
        <f t="shared" si="49"/>
        <v>9.5</v>
      </c>
      <c r="G132" s="36"/>
      <c r="H132" s="36">
        <f t="shared" si="49"/>
        <v>10</v>
      </c>
      <c r="I132" s="36"/>
      <c r="J132" s="59">
        <f t="shared" si="49"/>
        <v>10</v>
      </c>
      <c r="K132" s="36"/>
      <c r="L132" s="36">
        <f t="shared" si="49"/>
        <v>8.5</v>
      </c>
      <c r="M132" s="36"/>
      <c r="N132" s="36">
        <f>N130*1 + (N131 * 0.5)</f>
        <v>7</v>
      </c>
      <c r="O132" s="6"/>
    </row>
    <row r="133" spans="1:15" x14ac:dyDescent="0.2">
      <c r="A133" s="27" t="s">
        <v>131</v>
      </c>
      <c r="B133" s="36">
        <v>10</v>
      </c>
      <c r="C133" s="47" t="s">
        <v>140</v>
      </c>
      <c r="D133" s="36">
        <v>10</v>
      </c>
      <c r="E133" s="47" t="s">
        <v>147</v>
      </c>
      <c r="F133" s="36">
        <v>10</v>
      </c>
      <c r="G133" s="47" t="str">
        <f>G120</f>
        <v>Carlos Eduardo</v>
      </c>
      <c r="H133" s="36">
        <v>10</v>
      </c>
      <c r="I133" s="48" t="s">
        <v>124</v>
      </c>
      <c r="J133" s="85">
        <v>10</v>
      </c>
      <c r="K133" s="6" t="s">
        <v>144</v>
      </c>
      <c r="L133" s="60">
        <v>8.5</v>
      </c>
      <c r="M133" s="47" t="s">
        <v>132</v>
      </c>
      <c r="N133" s="61">
        <v>0</v>
      </c>
      <c r="O133" s="6" t="s">
        <v>145</v>
      </c>
    </row>
    <row r="134" spans="1:15" x14ac:dyDescent="0.2">
      <c r="A134" s="27" t="s">
        <v>131</v>
      </c>
      <c r="B134" s="62">
        <v>0</v>
      </c>
      <c r="C134" s="47" t="s">
        <v>150</v>
      </c>
      <c r="D134" s="36">
        <v>9.5</v>
      </c>
      <c r="E134" s="47" t="s">
        <v>148</v>
      </c>
      <c r="F134" s="36">
        <v>9.5</v>
      </c>
      <c r="G134" s="47" t="str">
        <f t="shared" ref="G134:G136" si="50">G121</f>
        <v>Guilherme Schroeder</v>
      </c>
      <c r="H134" s="36">
        <v>10</v>
      </c>
      <c r="I134" s="47" t="s">
        <v>129</v>
      </c>
      <c r="J134" s="63">
        <v>10</v>
      </c>
      <c r="K134" s="6" t="s">
        <v>133</v>
      </c>
      <c r="L134" s="64">
        <v>0</v>
      </c>
      <c r="M134" s="48" t="s">
        <v>143</v>
      </c>
      <c r="N134" s="63">
        <v>10</v>
      </c>
      <c r="O134" s="6" t="s">
        <v>123</v>
      </c>
    </row>
    <row r="135" spans="1:15" x14ac:dyDescent="0.2">
      <c r="A135" s="27" t="s">
        <v>131</v>
      </c>
      <c r="B135" s="36">
        <v>10</v>
      </c>
      <c r="C135" s="47" t="s">
        <v>141</v>
      </c>
      <c r="D135" s="36">
        <v>10</v>
      </c>
      <c r="E135" s="47" t="s">
        <v>146</v>
      </c>
      <c r="F135" s="36">
        <v>10</v>
      </c>
      <c r="G135" s="47" t="str">
        <f t="shared" si="50"/>
        <v>YASMIM</v>
      </c>
      <c r="H135" s="36">
        <v>10</v>
      </c>
      <c r="I135" s="47" t="s">
        <v>130</v>
      </c>
      <c r="J135" s="63">
        <v>10</v>
      </c>
      <c r="K135" s="6" t="s">
        <v>134</v>
      </c>
      <c r="L135" s="60">
        <v>8.5</v>
      </c>
      <c r="M135" s="6" t="s">
        <v>142</v>
      </c>
      <c r="N135" s="63">
        <v>10</v>
      </c>
      <c r="O135" s="6" t="s">
        <v>135</v>
      </c>
    </row>
    <row r="136" spans="1:15" ht="24" x14ac:dyDescent="0.2">
      <c r="A136" s="27" t="s">
        <v>131</v>
      </c>
      <c r="B136" s="36"/>
      <c r="C136" s="47" t="s">
        <v>34</v>
      </c>
      <c r="D136" s="36"/>
      <c r="E136" s="46"/>
      <c r="F136" s="36">
        <v>10</v>
      </c>
      <c r="G136" s="47" t="str">
        <f t="shared" si="50"/>
        <v>LETICIA</v>
      </c>
      <c r="H136" s="36"/>
      <c r="I136" s="6"/>
      <c r="J136" s="63"/>
      <c r="K136" s="6"/>
      <c r="L136" s="60">
        <v>10</v>
      </c>
      <c r="M136" s="65" t="s">
        <v>28</v>
      </c>
      <c r="N136" s="63"/>
      <c r="O136" s="6"/>
    </row>
    <row r="137" spans="1:15" x14ac:dyDescent="0.2">
      <c r="A137" s="33"/>
      <c r="B137" s="2"/>
      <c r="E137" s="17"/>
      <c r="I137" s="4"/>
    </row>
    <row r="138" spans="1:15" x14ac:dyDescent="0.2">
      <c r="A138" s="66" t="s">
        <v>78</v>
      </c>
      <c r="B138" s="66"/>
      <c r="C138" s="66"/>
      <c r="D138" s="66"/>
      <c r="E138" s="66"/>
      <c r="F138" s="66"/>
      <c r="G138" s="66"/>
      <c r="H138" s="66"/>
      <c r="I138" s="4"/>
    </row>
    <row r="139" spans="1:15" x14ac:dyDescent="0.2">
      <c r="A139" s="5" t="s">
        <v>57</v>
      </c>
      <c r="B139" s="6" t="s">
        <v>60</v>
      </c>
      <c r="C139" s="6"/>
      <c r="D139" s="6"/>
      <c r="E139" s="5"/>
      <c r="F139" s="5"/>
      <c r="G139" s="5"/>
      <c r="H139" s="5"/>
      <c r="I139" s="4"/>
    </row>
    <row r="140" spans="1:15" x14ac:dyDescent="0.2">
      <c r="A140" s="5" t="s">
        <v>58</v>
      </c>
      <c r="B140" s="6" t="s">
        <v>76</v>
      </c>
      <c r="C140" s="6"/>
      <c r="D140" s="6"/>
      <c r="E140" s="5"/>
      <c r="F140" s="5"/>
      <c r="G140" s="5"/>
      <c r="H140" s="5"/>
      <c r="I140" s="4"/>
    </row>
    <row r="141" spans="1:15" x14ac:dyDescent="0.2">
      <c r="A141" s="5" t="s">
        <v>59</v>
      </c>
      <c r="B141" s="6" t="s">
        <v>61</v>
      </c>
      <c r="C141" s="6"/>
      <c r="D141" s="6"/>
      <c r="E141" s="5"/>
      <c r="F141" s="5"/>
      <c r="G141" s="5"/>
      <c r="H141" s="5"/>
      <c r="I141" s="4"/>
    </row>
    <row r="142" spans="1:15" x14ac:dyDescent="0.2">
      <c r="A142" s="5"/>
      <c r="B142" s="6"/>
      <c r="C142" s="6"/>
      <c r="D142" s="6"/>
      <c r="E142" s="5"/>
      <c r="F142" s="5"/>
      <c r="G142" s="5"/>
      <c r="H142" s="5"/>
      <c r="I142" s="4"/>
    </row>
    <row r="143" spans="1:15" x14ac:dyDescent="0.2">
      <c r="A143" s="67" t="s">
        <v>62</v>
      </c>
      <c r="B143" s="6"/>
      <c r="C143" s="6"/>
      <c r="D143" s="6" t="s">
        <v>70</v>
      </c>
      <c r="E143" s="5"/>
      <c r="F143" s="5"/>
      <c r="G143" s="5"/>
      <c r="H143" s="5"/>
      <c r="I143" s="4"/>
    </row>
    <row r="144" spans="1:15" x14ac:dyDescent="0.2">
      <c r="A144" s="48" t="s">
        <v>63</v>
      </c>
      <c r="B144" s="6" t="s">
        <v>67</v>
      </c>
      <c r="C144" s="6"/>
      <c r="D144" s="6" t="s">
        <v>47</v>
      </c>
      <c r="E144" s="5"/>
      <c r="F144" s="5"/>
      <c r="G144" s="5"/>
      <c r="H144" s="5"/>
      <c r="I144" s="4"/>
    </row>
    <row r="145" spans="1:26" x14ac:dyDescent="0.2">
      <c r="A145" s="48" t="s">
        <v>65</v>
      </c>
      <c r="B145" s="6" t="s">
        <v>68</v>
      </c>
      <c r="C145" s="6"/>
      <c r="D145" s="6" t="s">
        <v>71</v>
      </c>
      <c r="E145" s="5"/>
      <c r="F145" s="5"/>
      <c r="G145" s="5"/>
      <c r="H145" s="5"/>
      <c r="I145" s="4"/>
    </row>
    <row r="146" spans="1:26" x14ac:dyDescent="0.2">
      <c r="A146" s="48" t="s">
        <v>64</v>
      </c>
      <c r="B146" s="6" t="s">
        <v>69</v>
      </c>
      <c r="C146" s="6"/>
      <c r="D146" s="6" t="s">
        <v>66</v>
      </c>
      <c r="E146" s="5"/>
      <c r="F146" s="5"/>
      <c r="G146" s="5"/>
      <c r="H146" s="5"/>
      <c r="I146" s="4"/>
    </row>
    <row r="147" spans="1:26" x14ac:dyDescent="0.2">
      <c r="A147" s="5"/>
      <c r="B147" s="6"/>
      <c r="C147" s="6"/>
      <c r="D147" s="6"/>
      <c r="E147" s="5"/>
      <c r="F147" s="5"/>
      <c r="G147" s="5"/>
      <c r="H147" s="5"/>
      <c r="I147" s="4"/>
    </row>
    <row r="148" spans="1:26" x14ac:dyDescent="0.2">
      <c r="A148" s="5" t="s">
        <v>72</v>
      </c>
      <c r="B148" s="6"/>
      <c r="C148" s="6"/>
      <c r="D148" s="6"/>
      <c r="E148" s="5"/>
      <c r="F148" s="5"/>
      <c r="G148" s="5"/>
      <c r="H148" s="5"/>
      <c r="I148" s="4"/>
    </row>
    <row r="149" spans="1:26" x14ac:dyDescent="0.2">
      <c r="A149" s="68">
        <v>0.33</v>
      </c>
      <c r="B149" s="6" t="s">
        <v>73</v>
      </c>
      <c r="C149" s="6"/>
      <c r="D149" s="6"/>
      <c r="E149" s="5"/>
      <c r="F149" s="5"/>
      <c r="G149" s="5"/>
      <c r="H149" s="5"/>
      <c r="I149" s="4"/>
    </row>
    <row r="150" spans="1:26" x14ac:dyDescent="0.2">
      <c r="A150" s="68">
        <f>A149</f>
        <v>0.33</v>
      </c>
      <c r="B150" s="6" t="s">
        <v>75</v>
      </c>
      <c r="C150" s="6"/>
      <c r="D150" s="6"/>
      <c r="E150" s="5"/>
      <c r="F150" s="5"/>
      <c r="G150" s="5"/>
      <c r="H150" s="5"/>
      <c r="I150" s="4"/>
    </row>
    <row r="151" spans="1:26" x14ac:dyDescent="0.2">
      <c r="A151" s="68">
        <f>A150</f>
        <v>0.33</v>
      </c>
      <c r="B151" s="6" t="s">
        <v>74</v>
      </c>
      <c r="C151" s="6"/>
      <c r="D151" s="6"/>
      <c r="E151" s="5"/>
      <c r="F151" s="5"/>
      <c r="G151" s="5"/>
      <c r="H151" s="5"/>
      <c r="I151" s="69"/>
      <c r="J151" s="2"/>
    </row>
    <row r="152" spans="1:26" x14ac:dyDescent="0.2">
      <c r="A152" s="67" t="s">
        <v>62</v>
      </c>
      <c r="B152" s="6"/>
      <c r="E152" s="17"/>
      <c r="I152" s="70"/>
      <c r="J152" s="2"/>
    </row>
    <row r="153" spans="1:26" x14ac:dyDescent="0.2">
      <c r="A153" s="48" t="s">
        <v>63</v>
      </c>
      <c r="B153" s="6" t="s">
        <v>67</v>
      </c>
      <c r="E153" s="17"/>
      <c r="I153" s="70"/>
      <c r="J153" s="2"/>
    </row>
    <row r="154" spans="1:26" x14ac:dyDescent="0.2">
      <c r="A154" s="71" t="s">
        <v>65</v>
      </c>
      <c r="B154" s="6" t="s">
        <v>68</v>
      </c>
      <c r="E154" s="17"/>
      <c r="I154" s="70"/>
      <c r="J154" s="2"/>
    </row>
    <row r="155" spans="1:26" x14ac:dyDescent="0.2">
      <c r="A155" s="48" t="s">
        <v>64</v>
      </c>
      <c r="B155" s="9" t="s">
        <v>69</v>
      </c>
      <c r="E155" s="17"/>
      <c r="I155" s="70"/>
      <c r="J155" s="2"/>
    </row>
    <row r="156" spans="1:26" x14ac:dyDescent="0.2">
      <c r="J156" s="70"/>
      <c r="K156" s="2"/>
    </row>
    <row r="157" spans="1:26" ht="23.25" customHeight="1" x14ac:dyDescent="0.2">
      <c r="A157" s="72" t="s">
        <v>77</v>
      </c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</row>
    <row r="158" spans="1:26" x14ac:dyDescent="0.2">
      <c r="A158" s="73" t="s">
        <v>80</v>
      </c>
      <c r="B158" s="73" t="s">
        <v>79</v>
      </c>
      <c r="C158" s="74">
        <v>44768</v>
      </c>
      <c r="D158" s="75" t="s">
        <v>149</v>
      </c>
      <c r="E158" s="75" t="s">
        <v>152</v>
      </c>
      <c r="F158" s="74">
        <v>44769</v>
      </c>
      <c r="G158" s="75" t="s">
        <v>149</v>
      </c>
      <c r="H158" s="75" t="s">
        <v>152</v>
      </c>
      <c r="I158" s="74">
        <v>44770</v>
      </c>
      <c r="J158" s="75" t="s">
        <v>149</v>
      </c>
      <c r="K158" s="75" t="s">
        <v>152</v>
      </c>
      <c r="L158" s="74">
        <v>44777</v>
      </c>
      <c r="M158" s="75" t="s">
        <v>149</v>
      </c>
      <c r="N158" s="75" t="s">
        <v>152</v>
      </c>
      <c r="O158" s="74">
        <v>44781</v>
      </c>
      <c r="P158" s="75" t="s">
        <v>149</v>
      </c>
      <c r="Q158" s="75" t="s">
        <v>152</v>
      </c>
      <c r="R158" s="74">
        <v>44782</v>
      </c>
      <c r="S158" s="75" t="s">
        <v>149</v>
      </c>
      <c r="T158" s="75" t="s">
        <v>152</v>
      </c>
      <c r="U158" s="5" t="s">
        <v>153</v>
      </c>
      <c r="V158" s="76" t="s">
        <v>154</v>
      </c>
      <c r="W158" s="5" t="s">
        <v>155</v>
      </c>
      <c r="X158" s="5" t="s">
        <v>156</v>
      </c>
      <c r="Y158" s="5" t="s">
        <v>157</v>
      </c>
      <c r="Z158" s="5" t="s">
        <v>62</v>
      </c>
    </row>
    <row r="159" spans="1:26" x14ac:dyDescent="0.2">
      <c r="A159" s="73"/>
      <c r="B159" s="73"/>
      <c r="C159" s="73">
        <v>15</v>
      </c>
      <c r="D159" s="29"/>
      <c r="E159" s="73"/>
      <c r="F159" s="73">
        <v>11</v>
      </c>
      <c r="G159" s="29"/>
      <c r="H159" s="73"/>
      <c r="I159" s="73">
        <v>7</v>
      </c>
      <c r="J159" s="29"/>
      <c r="K159" s="73"/>
      <c r="L159" s="77">
        <v>3</v>
      </c>
      <c r="M159" s="78"/>
      <c r="N159" s="79"/>
      <c r="O159" s="77">
        <v>10</v>
      </c>
      <c r="P159" s="78"/>
      <c r="Q159" s="79"/>
      <c r="R159" s="77">
        <v>15</v>
      </c>
      <c r="S159" s="78"/>
      <c r="T159" s="79"/>
      <c r="U159" s="5"/>
      <c r="V159" s="76"/>
      <c r="W159" s="5"/>
      <c r="X159" s="5"/>
      <c r="Y159" s="5"/>
      <c r="Z159" s="5"/>
    </row>
    <row r="160" spans="1:26" x14ac:dyDescent="0.2">
      <c r="A160" s="5">
        <v>1</v>
      </c>
      <c r="B160" s="6" t="s">
        <v>7</v>
      </c>
      <c r="C160" s="5">
        <f>C159</f>
        <v>15</v>
      </c>
      <c r="D160" s="29">
        <v>15</v>
      </c>
      <c r="E160" s="80">
        <f>D160/C160</f>
        <v>1</v>
      </c>
      <c r="F160" s="5">
        <f>F159</f>
        <v>11</v>
      </c>
      <c r="G160" s="29">
        <v>11</v>
      </c>
      <c r="H160" s="80">
        <f>G160/F160</f>
        <v>1</v>
      </c>
      <c r="I160" s="5">
        <f>I159</f>
        <v>7</v>
      </c>
      <c r="J160" s="29">
        <v>7</v>
      </c>
      <c r="K160" s="80">
        <f>J160/I160</f>
        <v>1</v>
      </c>
      <c r="L160" s="81">
        <f>L159</f>
        <v>3</v>
      </c>
      <c r="M160" s="29">
        <v>3</v>
      </c>
      <c r="N160" s="80">
        <f>M160/L160</f>
        <v>1</v>
      </c>
      <c r="O160" s="81">
        <f>O159</f>
        <v>10</v>
      </c>
      <c r="P160" s="29">
        <v>10</v>
      </c>
      <c r="Q160" s="80">
        <f>P160/O160</f>
        <v>1</v>
      </c>
      <c r="R160" s="81">
        <f>R159</f>
        <v>15</v>
      </c>
      <c r="S160" s="29">
        <v>15</v>
      </c>
      <c r="T160" s="80">
        <f>S160/R160</f>
        <v>1</v>
      </c>
      <c r="U160" s="82">
        <f>(E160+H160+K160+N160+Q160+T160)/6</f>
        <v>1</v>
      </c>
      <c r="V160" s="83">
        <v>0.75</v>
      </c>
      <c r="W160" s="82">
        <v>0.8</v>
      </c>
      <c r="X160" s="82">
        <f>W160</f>
        <v>0.8</v>
      </c>
      <c r="Y160" s="82">
        <f>SUM(U160:X160) / 4</f>
        <v>0.83749999999999991</v>
      </c>
      <c r="Z160" s="5" t="str">
        <f>IF(Y160&lt;0.7,"RECUPERACAO","APROVADO")</f>
        <v>APROVADO</v>
      </c>
    </row>
    <row r="161" spans="1:26" x14ac:dyDescent="0.2">
      <c r="A161" s="5">
        <f>A160+1</f>
        <v>2</v>
      </c>
      <c r="B161" s="6" t="s">
        <v>8</v>
      </c>
      <c r="C161" s="5">
        <f t="shared" ref="C161:C183" si="51">C160</f>
        <v>15</v>
      </c>
      <c r="D161" s="29">
        <v>15</v>
      </c>
      <c r="E161" s="80">
        <f t="shared" ref="E161:E183" si="52">D161/C161</f>
        <v>1</v>
      </c>
      <c r="F161" s="5">
        <f t="shared" ref="F161:F183" si="53">F160</f>
        <v>11</v>
      </c>
      <c r="G161" s="29">
        <v>11</v>
      </c>
      <c r="H161" s="80">
        <f t="shared" ref="H161:H183" si="54">G161/F161</f>
        <v>1</v>
      </c>
      <c r="I161" s="5">
        <f t="shared" ref="I161:I183" si="55">I160</f>
        <v>7</v>
      </c>
      <c r="J161" s="29">
        <v>7</v>
      </c>
      <c r="K161" s="80">
        <f t="shared" ref="K161:K183" si="56">J161/I161</f>
        <v>1</v>
      </c>
      <c r="L161" s="81">
        <f t="shared" ref="L161:L183" si="57">L160</f>
        <v>3</v>
      </c>
      <c r="M161" s="29">
        <v>3</v>
      </c>
      <c r="N161" s="80">
        <f t="shared" ref="N161:N183" si="58">M161/L161</f>
        <v>1</v>
      </c>
      <c r="O161" s="81">
        <f t="shared" ref="O161:O183" si="59">O160</f>
        <v>10</v>
      </c>
      <c r="P161" s="29">
        <v>5</v>
      </c>
      <c r="Q161" s="80">
        <f t="shared" ref="Q161:Q183" si="60">P161/O161</f>
        <v>0.5</v>
      </c>
      <c r="R161" s="81">
        <f t="shared" ref="R161:R183" si="61">R160</f>
        <v>15</v>
      </c>
      <c r="S161" s="29">
        <v>15</v>
      </c>
      <c r="T161" s="80">
        <f t="shared" ref="T161:T183" si="62">S161/R161</f>
        <v>1</v>
      </c>
      <c r="U161" s="82">
        <f t="shared" ref="U161:U183" si="63">(E161+H161+K161+N161+Q161+T161)/6</f>
        <v>0.91666666666666663</v>
      </c>
      <c r="V161" s="83">
        <f>V160</f>
        <v>0.75</v>
      </c>
      <c r="W161" s="82">
        <f>W160</f>
        <v>0.8</v>
      </c>
      <c r="X161" s="82">
        <f t="shared" ref="W161:X161" si="64">W161</f>
        <v>0.8</v>
      </c>
      <c r="Y161" s="82">
        <f t="shared" ref="Y161:Y183" si="65">SUM(U161:X161) / 4</f>
        <v>0.81666666666666665</v>
      </c>
      <c r="Z161" s="5" t="str">
        <f t="shared" ref="Z161:Z183" si="66">IF(Y161&lt;0.7,"RECUPERACAO","APROVADO")</f>
        <v>APROVADO</v>
      </c>
    </row>
    <row r="162" spans="1:26" x14ac:dyDescent="0.2">
      <c r="A162" s="5">
        <f>A161+1</f>
        <v>3</v>
      </c>
      <c r="B162" s="6" t="s">
        <v>9</v>
      </c>
      <c r="C162" s="5">
        <f t="shared" si="51"/>
        <v>15</v>
      </c>
      <c r="D162" s="29">
        <v>15</v>
      </c>
      <c r="E162" s="80">
        <f t="shared" si="52"/>
        <v>1</v>
      </c>
      <c r="F162" s="5">
        <f t="shared" si="53"/>
        <v>11</v>
      </c>
      <c r="G162" s="29">
        <v>11</v>
      </c>
      <c r="H162" s="80">
        <f t="shared" si="54"/>
        <v>1</v>
      </c>
      <c r="I162" s="5">
        <f t="shared" si="55"/>
        <v>7</v>
      </c>
      <c r="J162" s="29">
        <v>7</v>
      </c>
      <c r="K162" s="80">
        <f t="shared" si="56"/>
        <v>1</v>
      </c>
      <c r="L162" s="81">
        <f t="shared" si="57"/>
        <v>3</v>
      </c>
      <c r="M162" s="29">
        <v>3</v>
      </c>
      <c r="N162" s="80">
        <f t="shared" si="58"/>
        <v>1</v>
      </c>
      <c r="O162" s="81">
        <f t="shared" si="59"/>
        <v>10</v>
      </c>
      <c r="P162" s="29">
        <v>10</v>
      </c>
      <c r="Q162" s="80">
        <f t="shared" si="60"/>
        <v>1</v>
      </c>
      <c r="R162" s="81">
        <f t="shared" si="61"/>
        <v>15</v>
      </c>
      <c r="S162" s="29">
        <v>15</v>
      </c>
      <c r="T162" s="80">
        <f t="shared" si="62"/>
        <v>1</v>
      </c>
      <c r="U162" s="82">
        <f t="shared" si="63"/>
        <v>1</v>
      </c>
      <c r="V162" s="83">
        <f t="shared" ref="V162:V183" si="67">V161</f>
        <v>0.75</v>
      </c>
      <c r="W162" s="82">
        <f t="shared" ref="W162:W183" si="68">W161</f>
        <v>0.8</v>
      </c>
      <c r="X162" s="82">
        <f t="shared" ref="W162:X162" si="69">W162</f>
        <v>0.8</v>
      </c>
      <c r="Y162" s="82">
        <f t="shared" si="65"/>
        <v>0.83749999999999991</v>
      </c>
      <c r="Z162" s="5" t="str">
        <f t="shared" si="66"/>
        <v>APROVADO</v>
      </c>
    </row>
    <row r="163" spans="1:26" x14ac:dyDescent="0.2">
      <c r="A163" s="5">
        <f t="shared" ref="A163:A182" si="70">A162+1</f>
        <v>4</v>
      </c>
      <c r="B163" s="6" t="s">
        <v>10</v>
      </c>
      <c r="C163" s="5">
        <f t="shared" si="51"/>
        <v>15</v>
      </c>
      <c r="D163" s="29">
        <v>15</v>
      </c>
      <c r="E163" s="80">
        <f t="shared" si="52"/>
        <v>1</v>
      </c>
      <c r="F163" s="5">
        <f t="shared" si="53"/>
        <v>11</v>
      </c>
      <c r="G163" s="29">
        <v>11</v>
      </c>
      <c r="H163" s="80">
        <f t="shared" si="54"/>
        <v>1</v>
      </c>
      <c r="I163" s="5">
        <f t="shared" si="55"/>
        <v>7</v>
      </c>
      <c r="J163" s="29">
        <v>7</v>
      </c>
      <c r="K163" s="80">
        <f t="shared" si="56"/>
        <v>1</v>
      </c>
      <c r="L163" s="81">
        <f t="shared" si="57"/>
        <v>3</v>
      </c>
      <c r="M163" s="29">
        <v>3</v>
      </c>
      <c r="N163" s="80">
        <f t="shared" si="58"/>
        <v>1</v>
      </c>
      <c r="O163" s="81">
        <f t="shared" si="59"/>
        <v>10</v>
      </c>
      <c r="P163" s="29">
        <v>4</v>
      </c>
      <c r="Q163" s="80">
        <f t="shared" si="60"/>
        <v>0.4</v>
      </c>
      <c r="R163" s="81">
        <f t="shared" si="61"/>
        <v>15</v>
      </c>
      <c r="S163" s="29">
        <v>15</v>
      </c>
      <c r="T163" s="80">
        <f t="shared" si="62"/>
        <v>1</v>
      </c>
      <c r="U163" s="82">
        <f t="shared" si="63"/>
        <v>0.9</v>
      </c>
      <c r="V163" s="83">
        <f t="shared" si="67"/>
        <v>0.75</v>
      </c>
      <c r="W163" s="82">
        <f t="shared" si="68"/>
        <v>0.8</v>
      </c>
      <c r="X163" s="82">
        <f t="shared" ref="W163:X163" si="71">W163</f>
        <v>0.8</v>
      </c>
      <c r="Y163" s="82">
        <f t="shared" si="65"/>
        <v>0.8125</v>
      </c>
      <c r="Z163" s="5" t="str">
        <f t="shared" si="66"/>
        <v>APROVADO</v>
      </c>
    </row>
    <row r="164" spans="1:26" x14ac:dyDescent="0.2">
      <c r="A164" s="5">
        <f t="shared" si="70"/>
        <v>5</v>
      </c>
      <c r="B164" s="6" t="s">
        <v>12</v>
      </c>
      <c r="C164" s="5">
        <f t="shared" si="51"/>
        <v>15</v>
      </c>
      <c r="D164" s="29">
        <v>15</v>
      </c>
      <c r="E164" s="80">
        <f t="shared" si="52"/>
        <v>1</v>
      </c>
      <c r="F164" s="5">
        <f t="shared" si="53"/>
        <v>11</v>
      </c>
      <c r="G164" s="29">
        <v>11</v>
      </c>
      <c r="H164" s="80">
        <f t="shared" si="54"/>
        <v>1</v>
      </c>
      <c r="I164" s="5">
        <f t="shared" si="55"/>
        <v>7</v>
      </c>
      <c r="J164" s="29">
        <v>7</v>
      </c>
      <c r="K164" s="80">
        <f t="shared" si="56"/>
        <v>1</v>
      </c>
      <c r="L164" s="81">
        <f t="shared" si="57"/>
        <v>3</v>
      </c>
      <c r="M164" s="29">
        <v>3</v>
      </c>
      <c r="N164" s="80">
        <f t="shared" si="58"/>
        <v>1</v>
      </c>
      <c r="O164" s="81">
        <f t="shared" si="59"/>
        <v>10</v>
      </c>
      <c r="P164" s="29">
        <v>3</v>
      </c>
      <c r="Q164" s="80">
        <f t="shared" si="60"/>
        <v>0.3</v>
      </c>
      <c r="R164" s="81">
        <f t="shared" si="61"/>
        <v>15</v>
      </c>
      <c r="S164" s="29">
        <v>12</v>
      </c>
      <c r="T164" s="80">
        <f t="shared" si="62"/>
        <v>0.8</v>
      </c>
      <c r="U164" s="82">
        <f t="shared" si="63"/>
        <v>0.85</v>
      </c>
      <c r="V164" s="83">
        <f t="shared" si="67"/>
        <v>0.75</v>
      </c>
      <c r="W164" s="82">
        <f t="shared" si="68"/>
        <v>0.8</v>
      </c>
      <c r="X164" s="82">
        <f t="shared" ref="W164:X164" si="72">W164</f>
        <v>0.8</v>
      </c>
      <c r="Y164" s="82">
        <f t="shared" si="65"/>
        <v>0.8</v>
      </c>
      <c r="Z164" s="5" t="str">
        <f t="shared" si="66"/>
        <v>APROVADO</v>
      </c>
    </row>
    <row r="165" spans="1:26" x14ac:dyDescent="0.2">
      <c r="A165" s="5">
        <f t="shared" si="70"/>
        <v>6</v>
      </c>
      <c r="B165" s="6" t="s">
        <v>44</v>
      </c>
      <c r="C165" s="5">
        <f t="shared" si="51"/>
        <v>15</v>
      </c>
      <c r="D165" s="29">
        <v>15</v>
      </c>
      <c r="E165" s="80">
        <f t="shared" si="52"/>
        <v>1</v>
      </c>
      <c r="F165" s="5">
        <f t="shared" si="53"/>
        <v>11</v>
      </c>
      <c r="G165" s="29">
        <v>11</v>
      </c>
      <c r="H165" s="80">
        <f t="shared" si="54"/>
        <v>1</v>
      </c>
      <c r="I165" s="5">
        <f t="shared" si="55"/>
        <v>7</v>
      </c>
      <c r="J165" s="29">
        <v>7</v>
      </c>
      <c r="K165" s="80">
        <f t="shared" si="56"/>
        <v>1</v>
      </c>
      <c r="L165" s="81">
        <f t="shared" si="57"/>
        <v>3</v>
      </c>
      <c r="M165" s="84">
        <v>3</v>
      </c>
      <c r="N165" s="80">
        <f t="shared" si="58"/>
        <v>1</v>
      </c>
      <c r="O165" s="81">
        <f t="shared" si="59"/>
        <v>10</v>
      </c>
      <c r="P165" s="29">
        <v>10</v>
      </c>
      <c r="Q165" s="80">
        <f t="shared" si="60"/>
        <v>1</v>
      </c>
      <c r="R165" s="81">
        <f t="shared" si="61"/>
        <v>15</v>
      </c>
      <c r="S165" s="29">
        <v>9</v>
      </c>
      <c r="T165" s="80">
        <f t="shared" si="62"/>
        <v>0.6</v>
      </c>
      <c r="U165" s="82">
        <f t="shared" si="63"/>
        <v>0.93333333333333324</v>
      </c>
      <c r="V165" s="83">
        <f t="shared" si="67"/>
        <v>0.75</v>
      </c>
      <c r="W165" s="82">
        <f t="shared" si="68"/>
        <v>0.8</v>
      </c>
      <c r="X165" s="82">
        <f t="shared" ref="W165:X165" si="73">W165</f>
        <v>0.8</v>
      </c>
      <c r="Y165" s="82">
        <f t="shared" si="65"/>
        <v>0.8208333333333333</v>
      </c>
      <c r="Z165" s="5" t="str">
        <f t="shared" si="66"/>
        <v>APROVADO</v>
      </c>
    </row>
    <row r="166" spans="1:26" x14ac:dyDescent="0.2">
      <c r="A166" s="5">
        <f t="shared" si="70"/>
        <v>7</v>
      </c>
      <c r="B166" s="6" t="s">
        <v>13</v>
      </c>
      <c r="C166" s="5">
        <f t="shared" si="51"/>
        <v>15</v>
      </c>
      <c r="D166" s="29">
        <v>15</v>
      </c>
      <c r="E166" s="80">
        <f t="shared" si="52"/>
        <v>1</v>
      </c>
      <c r="F166" s="5">
        <f t="shared" si="53"/>
        <v>11</v>
      </c>
      <c r="G166" s="29">
        <v>11</v>
      </c>
      <c r="H166" s="80">
        <f t="shared" si="54"/>
        <v>1</v>
      </c>
      <c r="I166" s="5">
        <f t="shared" si="55"/>
        <v>7</v>
      </c>
      <c r="J166" s="29">
        <v>7</v>
      </c>
      <c r="K166" s="80">
        <f t="shared" si="56"/>
        <v>1</v>
      </c>
      <c r="L166" s="81">
        <f t="shared" si="57"/>
        <v>3</v>
      </c>
      <c r="M166" s="29">
        <v>3</v>
      </c>
      <c r="N166" s="80">
        <f t="shared" si="58"/>
        <v>1</v>
      </c>
      <c r="O166" s="81">
        <f t="shared" si="59"/>
        <v>10</v>
      </c>
      <c r="P166" s="29">
        <v>10</v>
      </c>
      <c r="Q166" s="80">
        <f t="shared" si="60"/>
        <v>1</v>
      </c>
      <c r="R166" s="81">
        <f t="shared" si="61"/>
        <v>15</v>
      </c>
      <c r="S166" s="29">
        <v>15</v>
      </c>
      <c r="T166" s="80">
        <f t="shared" si="62"/>
        <v>1</v>
      </c>
      <c r="U166" s="82">
        <f t="shared" si="63"/>
        <v>1</v>
      </c>
      <c r="V166" s="83">
        <f t="shared" si="67"/>
        <v>0.75</v>
      </c>
      <c r="W166" s="82">
        <f t="shared" si="68"/>
        <v>0.8</v>
      </c>
      <c r="X166" s="82">
        <f t="shared" ref="W166:X166" si="74">W166</f>
        <v>0.8</v>
      </c>
      <c r="Y166" s="82">
        <f t="shared" si="65"/>
        <v>0.83749999999999991</v>
      </c>
      <c r="Z166" s="5" t="str">
        <f t="shared" si="66"/>
        <v>APROVADO</v>
      </c>
    </row>
    <row r="167" spans="1:26" x14ac:dyDescent="0.2">
      <c r="A167" s="5">
        <f t="shared" si="70"/>
        <v>8</v>
      </c>
      <c r="B167" s="6" t="s">
        <v>14</v>
      </c>
      <c r="C167" s="5">
        <f t="shared" si="51"/>
        <v>15</v>
      </c>
      <c r="D167" s="29">
        <v>15</v>
      </c>
      <c r="E167" s="80">
        <f t="shared" si="52"/>
        <v>1</v>
      </c>
      <c r="F167" s="5">
        <f t="shared" si="53"/>
        <v>11</v>
      </c>
      <c r="G167" s="29">
        <v>11</v>
      </c>
      <c r="H167" s="80">
        <f t="shared" si="54"/>
        <v>1</v>
      </c>
      <c r="I167" s="5">
        <f t="shared" si="55"/>
        <v>7</v>
      </c>
      <c r="J167" s="29">
        <v>7</v>
      </c>
      <c r="K167" s="80">
        <f t="shared" si="56"/>
        <v>1</v>
      </c>
      <c r="L167" s="81">
        <f t="shared" si="57"/>
        <v>3</v>
      </c>
      <c r="M167" s="29">
        <v>3</v>
      </c>
      <c r="N167" s="80">
        <f t="shared" si="58"/>
        <v>1</v>
      </c>
      <c r="O167" s="81">
        <f t="shared" si="59"/>
        <v>10</v>
      </c>
      <c r="P167" s="29">
        <v>10</v>
      </c>
      <c r="Q167" s="80">
        <f t="shared" si="60"/>
        <v>1</v>
      </c>
      <c r="R167" s="81">
        <f t="shared" si="61"/>
        <v>15</v>
      </c>
      <c r="S167" s="29">
        <v>15</v>
      </c>
      <c r="T167" s="80">
        <f t="shared" si="62"/>
        <v>1</v>
      </c>
      <c r="U167" s="82">
        <f t="shared" si="63"/>
        <v>1</v>
      </c>
      <c r="V167" s="83">
        <f t="shared" si="67"/>
        <v>0.75</v>
      </c>
      <c r="W167" s="82">
        <f t="shared" si="68"/>
        <v>0.8</v>
      </c>
      <c r="X167" s="82">
        <f t="shared" ref="W167:X167" si="75">W167</f>
        <v>0.8</v>
      </c>
      <c r="Y167" s="82">
        <f t="shared" si="65"/>
        <v>0.83749999999999991</v>
      </c>
      <c r="Z167" s="5" t="str">
        <f t="shared" si="66"/>
        <v>APROVADO</v>
      </c>
    </row>
    <row r="168" spans="1:26" s="94" customFormat="1" ht="15.75" x14ac:dyDescent="0.25">
      <c r="A168" s="89">
        <f t="shared" si="70"/>
        <v>9</v>
      </c>
      <c r="B168" s="90" t="s">
        <v>15</v>
      </c>
      <c r="C168" s="89">
        <f t="shared" si="51"/>
        <v>15</v>
      </c>
      <c r="D168" s="89">
        <v>15</v>
      </c>
      <c r="E168" s="91">
        <f t="shared" si="52"/>
        <v>1</v>
      </c>
      <c r="F168" s="89">
        <f t="shared" si="53"/>
        <v>11</v>
      </c>
      <c r="G168" s="89">
        <v>11</v>
      </c>
      <c r="H168" s="91">
        <f t="shared" si="54"/>
        <v>1</v>
      </c>
      <c r="I168" s="89">
        <f t="shared" si="55"/>
        <v>7</v>
      </c>
      <c r="J168" s="89">
        <v>7</v>
      </c>
      <c r="K168" s="91">
        <f t="shared" si="56"/>
        <v>1</v>
      </c>
      <c r="L168" s="92">
        <f t="shared" si="57"/>
        <v>3</v>
      </c>
      <c r="M168" s="89">
        <v>0</v>
      </c>
      <c r="N168" s="91">
        <f t="shared" si="58"/>
        <v>0</v>
      </c>
      <c r="O168" s="92">
        <f t="shared" si="59"/>
        <v>10</v>
      </c>
      <c r="P168" s="89">
        <v>3</v>
      </c>
      <c r="Q168" s="91">
        <f t="shared" si="60"/>
        <v>0.3</v>
      </c>
      <c r="R168" s="92">
        <f t="shared" si="61"/>
        <v>15</v>
      </c>
      <c r="S168" s="89">
        <v>5</v>
      </c>
      <c r="T168" s="91">
        <f t="shared" si="62"/>
        <v>0.33333333333333331</v>
      </c>
      <c r="U168" s="91">
        <f t="shared" si="63"/>
        <v>0.60555555555555551</v>
      </c>
      <c r="V168" s="93">
        <f t="shared" si="67"/>
        <v>0.75</v>
      </c>
      <c r="W168" s="91">
        <f t="shared" si="68"/>
        <v>0.8</v>
      </c>
      <c r="X168" s="91">
        <v>0</v>
      </c>
      <c r="Y168" s="91">
        <f t="shared" si="65"/>
        <v>0.53888888888888897</v>
      </c>
      <c r="Z168" s="89" t="str">
        <f t="shared" si="66"/>
        <v>RECUPERACAO</v>
      </c>
    </row>
    <row r="169" spans="1:26" s="94" customFormat="1" ht="15.75" x14ac:dyDescent="0.25">
      <c r="A169" s="89">
        <f t="shared" si="70"/>
        <v>10</v>
      </c>
      <c r="B169" s="90" t="s">
        <v>31</v>
      </c>
      <c r="C169" s="89">
        <f t="shared" si="51"/>
        <v>15</v>
      </c>
      <c r="D169" s="89">
        <v>15</v>
      </c>
      <c r="E169" s="91">
        <f t="shared" si="52"/>
        <v>1</v>
      </c>
      <c r="F169" s="89">
        <f t="shared" si="53"/>
        <v>11</v>
      </c>
      <c r="G169" s="89">
        <v>11</v>
      </c>
      <c r="H169" s="91">
        <f t="shared" si="54"/>
        <v>1</v>
      </c>
      <c r="I169" s="89">
        <f t="shared" si="55"/>
        <v>7</v>
      </c>
      <c r="J169" s="89">
        <v>7</v>
      </c>
      <c r="K169" s="91">
        <f t="shared" si="56"/>
        <v>1</v>
      </c>
      <c r="L169" s="92">
        <f t="shared" si="57"/>
        <v>3</v>
      </c>
      <c r="M169" s="89">
        <v>3</v>
      </c>
      <c r="N169" s="91">
        <f t="shared" si="58"/>
        <v>1</v>
      </c>
      <c r="O169" s="92">
        <f t="shared" si="59"/>
        <v>10</v>
      </c>
      <c r="P169" s="89">
        <v>3</v>
      </c>
      <c r="Q169" s="91">
        <f t="shared" si="60"/>
        <v>0.3</v>
      </c>
      <c r="R169" s="92">
        <f t="shared" si="61"/>
        <v>15</v>
      </c>
      <c r="S169" s="89">
        <v>10</v>
      </c>
      <c r="T169" s="91">
        <f t="shared" si="62"/>
        <v>0.66666666666666663</v>
      </c>
      <c r="U169" s="91">
        <f t="shared" si="63"/>
        <v>0.82777777777777783</v>
      </c>
      <c r="V169" s="93">
        <f t="shared" si="67"/>
        <v>0.75</v>
      </c>
      <c r="W169" s="91">
        <f t="shared" si="68"/>
        <v>0.8</v>
      </c>
      <c r="X169" s="91">
        <v>0</v>
      </c>
      <c r="Y169" s="91">
        <f t="shared" si="65"/>
        <v>0.59444444444444455</v>
      </c>
      <c r="Z169" s="89" t="str">
        <f t="shared" si="66"/>
        <v>RECUPERACAO</v>
      </c>
    </row>
    <row r="170" spans="1:26" x14ac:dyDescent="0.2">
      <c r="A170" s="5">
        <f t="shared" si="70"/>
        <v>11</v>
      </c>
      <c r="B170" s="6" t="s">
        <v>16</v>
      </c>
      <c r="C170" s="5">
        <f t="shared" si="51"/>
        <v>15</v>
      </c>
      <c r="D170" s="29">
        <v>15</v>
      </c>
      <c r="E170" s="80">
        <f t="shared" si="52"/>
        <v>1</v>
      </c>
      <c r="F170" s="5">
        <f t="shared" si="53"/>
        <v>11</v>
      </c>
      <c r="G170" s="29">
        <v>11</v>
      </c>
      <c r="H170" s="80">
        <f t="shared" si="54"/>
        <v>1</v>
      </c>
      <c r="I170" s="5">
        <f t="shared" si="55"/>
        <v>7</v>
      </c>
      <c r="J170" s="29">
        <v>7</v>
      </c>
      <c r="K170" s="80">
        <f t="shared" si="56"/>
        <v>1</v>
      </c>
      <c r="L170" s="81">
        <f>L169</f>
        <v>3</v>
      </c>
      <c r="M170" s="29">
        <v>3</v>
      </c>
      <c r="N170" s="80">
        <f t="shared" si="58"/>
        <v>1</v>
      </c>
      <c r="O170" s="81">
        <f t="shared" si="59"/>
        <v>10</v>
      </c>
      <c r="P170" s="29">
        <v>10</v>
      </c>
      <c r="Q170" s="80">
        <f t="shared" si="60"/>
        <v>1</v>
      </c>
      <c r="R170" s="81">
        <f t="shared" si="61"/>
        <v>15</v>
      </c>
      <c r="S170" s="29">
        <v>15</v>
      </c>
      <c r="T170" s="80">
        <f t="shared" si="62"/>
        <v>1</v>
      </c>
      <c r="U170" s="82">
        <f t="shared" si="63"/>
        <v>1</v>
      </c>
      <c r="V170" s="83">
        <f t="shared" si="67"/>
        <v>0.75</v>
      </c>
      <c r="W170" s="82">
        <f t="shared" si="68"/>
        <v>0.8</v>
      </c>
      <c r="X170" s="82">
        <f t="shared" ref="W170:X170" si="76">W170</f>
        <v>0.8</v>
      </c>
      <c r="Y170" s="82">
        <f t="shared" si="65"/>
        <v>0.83749999999999991</v>
      </c>
      <c r="Z170" s="5" t="str">
        <f t="shared" si="66"/>
        <v>APROVADO</v>
      </c>
    </row>
    <row r="171" spans="1:26" x14ac:dyDescent="0.2">
      <c r="A171" s="5">
        <f t="shared" si="70"/>
        <v>12</v>
      </c>
      <c r="B171" s="6" t="s">
        <v>17</v>
      </c>
      <c r="C171" s="5">
        <f t="shared" si="51"/>
        <v>15</v>
      </c>
      <c r="D171" s="29">
        <v>15</v>
      </c>
      <c r="E171" s="80">
        <f t="shared" si="52"/>
        <v>1</v>
      </c>
      <c r="F171" s="5">
        <f t="shared" si="53"/>
        <v>11</v>
      </c>
      <c r="G171" s="29">
        <v>11</v>
      </c>
      <c r="H171" s="80">
        <f t="shared" si="54"/>
        <v>1</v>
      </c>
      <c r="I171" s="5">
        <f t="shared" si="55"/>
        <v>7</v>
      </c>
      <c r="J171" s="29">
        <v>7</v>
      </c>
      <c r="K171" s="80">
        <f t="shared" si="56"/>
        <v>1</v>
      </c>
      <c r="L171" s="81">
        <f t="shared" si="57"/>
        <v>3</v>
      </c>
      <c r="M171" s="29">
        <v>3</v>
      </c>
      <c r="N171" s="80">
        <f t="shared" si="58"/>
        <v>1</v>
      </c>
      <c r="O171" s="81">
        <f t="shared" si="59"/>
        <v>10</v>
      </c>
      <c r="P171" s="29">
        <v>10</v>
      </c>
      <c r="Q171" s="80">
        <f t="shared" si="60"/>
        <v>1</v>
      </c>
      <c r="R171" s="81">
        <f t="shared" si="61"/>
        <v>15</v>
      </c>
      <c r="S171" s="29">
        <v>15</v>
      </c>
      <c r="T171" s="80">
        <f t="shared" si="62"/>
        <v>1</v>
      </c>
      <c r="U171" s="82">
        <f t="shared" si="63"/>
        <v>1</v>
      </c>
      <c r="V171" s="83">
        <f t="shared" si="67"/>
        <v>0.75</v>
      </c>
      <c r="W171" s="82">
        <f t="shared" si="68"/>
        <v>0.8</v>
      </c>
      <c r="X171" s="82">
        <f t="shared" ref="W171:X171" si="77">W171</f>
        <v>0.8</v>
      </c>
      <c r="Y171" s="82">
        <f t="shared" si="65"/>
        <v>0.83749999999999991</v>
      </c>
      <c r="Z171" s="5" t="str">
        <f t="shared" si="66"/>
        <v>APROVADO</v>
      </c>
    </row>
    <row r="172" spans="1:26" x14ac:dyDescent="0.2">
      <c r="A172" s="5">
        <f t="shared" si="70"/>
        <v>13</v>
      </c>
      <c r="B172" s="6" t="s">
        <v>18</v>
      </c>
      <c r="C172" s="5">
        <f t="shared" si="51"/>
        <v>15</v>
      </c>
      <c r="D172" s="29">
        <v>15</v>
      </c>
      <c r="E172" s="80">
        <f t="shared" si="52"/>
        <v>1</v>
      </c>
      <c r="F172" s="5">
        <f t="shared" si="53"/>
        <v>11</v>
      </c>
      <c r="G172" s="29">
        <v>11</v>
      </c>
      <c r="H172" s="80">
        <f t="shared" si="54"/>
        <v>1</v>
      </c>
      <c r="I172" s="5">
        <f t="shared" si="55"/>
        <v>7</v>
      </c>
      <c r="J172" s="29">
        <v>5</v>
      </c>
      <c r="K172" s="80">
        <f t="shared" si="56"/>
        <v>0.7142857142857143</v>
      </c>
      <c r="L172" s="81">
        <f t="shared" si="57"/>
        <v>3</v>
      </c>
      <c r="M172" s="29">
        <v>3</v>
      </c>
      <c r="N172" s="80">
        <f t="shared" si="58"/>
        <v>1</v>
      </c>
      <c r="O172" s="81">
        <f t="shared" si="59"/>
        <v>10</v>
      </c>
      <c r="P172" s="29">
        <v>1</v>
      </c>
      <c r="Q172" s="80">
        <f t="shared" si="60"/>
        <v>0.1</v>
      </c>
      <c r="R172" s="81">
        <f t="shared" si="61"/>
        <v>15</v>
      </c>
      <c r="S172" s="29">
        <v>10</v>
      </c>
      <c r="T172" s="80">
        <f t="shared" si="62"/>
        <v>0.66666666666666663</v>
      </c>
      <c r="U172" s="82">
        <f t="shared" si="63"/>
        <v>0.74682539682539684</v>
      </c>
      <c r="V172" s="83">
        <f t="shared" si="67"/>
        <v>0.75</v>
      </c>
      <c r="W172" s="82">
        <f t="shared" si="68"/>
        <v>0.8</v>
      </c>
      <c r="X172" s="82">
        <f t="shared" ref="W172:X172" si="78">W172</f>
        <v>0.8</v>
      </c>
      <c r="Y172" s="82">
        <f t="shared" si="65"/>
        <v>0.77420634920634912</v>
      </c>
      <c r="Z172" s="5" t="str">
        <f t="shared" si="66"/>
        <v>APROVADO</v>
      </c>
    </row>
    <row r="173" spans="1:26" x14ac:dyDescent="0.2">
      <c r="A173" s="5">
        <f t="shared" si="70"/>
        <v>14</v>
      </c>
      <c r="B173" s="6" t="s">
        <v>19</v>
      </c>
      <c r="C173" s="5">
        <f t="shared" si="51"/>
        <v>15</v>
      </c>
      <c r="D173" s="29">
        <v>15</v>
      </c>
      <c r="E173" s="80">
        <f t="shared" si="52"/>
        <v>1</v>
      </c>
      <c r="F173" s="5">
        <f t="shared" si="53"/>
        <v>11</v>
      </c>
      <c r="G173" s="29">
        <v>11</v>
      </c>
      <c r="H173" s="80">
        <f t="shared" si="54"/>
        <v>1</v>
      </c>
      <c r="I173" s="5">
        <f t="shared" si="55"/>
        <v>7</v>
      </c>
      <c r="J173" s="29">
        <v>7</v>
      </c>
      <c r="K173" s="80">
        <f t="shared" si="56"/>
        <v>1</v>
      </c>
      <c r="L173" s="81">
        <f t="shared" si="57"/>
        <v>3</v>
      </c>
      <c r="M173" s="29">
        <v>3</v>
      </c>
      <c r="N173" s="80">
        <f t="shared" si="58"/>
        <v>1</v>
      </c>
      <c r="O173" s="81">
        <f t="shared" si="59"/>
        <v>10</v>
      </c>
      <c r="P173" s="29">
        <v>10</v>
      </c>
      <c r="Q173" s="80">
        <f t="shared" si="60"/>
        <v>1</v>
      </c>
      <c r="R173" s="81">
        <f t="shared" si="61"/>
        <v>15</v>
      </c>
      <c r="S173" s="29">
        <v>15</v>
      </c>
      <c r="T173" s="80">
        <f t="shared" si="62"/>
        <v>1</v>
      </c>
      <c r="U173" s="82">
        <f t="shared" si="63"/>
        <v>1</v>
      </c>
      <c r="V173" s="83">
        <f t="shared" si="67"/>
        <v>0.75</v>
      </c>
      <c r="W173" s="82">
        <f t="shared" si="68"/>
        <v>0.8</v>
      </c>
      <c r="X173" s="82">
        <f t="shared" ref="W173:X173" si="79">W173</f>
        <v>0.8</v>
      </c>
      <c r="Y173" s="82">
        <f t="shared" si="65"/>
        <v>0.83749999999999991</v>
      </c>
      <c r="Z173" s="5" t="str">
        <f t="shared" si="66"/>
        <v>APROVADO</v>
      </c>
    </row>
    <row r="174" spans="1:26" s="94" customFormat="1" ht="15.75" x14ac:dyDescent="0.25">
      <c r="A174" s="89">
        <f t="shared" si="70"/>
        <v>15</v>
      </c>
      <c r="B174" s="90" t="s">
        <v>20</v>
      </c>
      <c r="C174" s="89">
        <f t="shared" si="51"/>
        <v>15</v>
      </c>
      <c r="D174" s="89">
        <v>0</v>
      </c>
      <c r="E174" s="91">
        <f t="shared" si="52"/>
        <v>0</v>
      </c>
      <c r="F174" s="89">
        <f t="shared" si="53"/>
        <v>11</v>
      </c>
      <c r="G174" s="89">
        <v>0</v>
      </c>
      <c r="H174" s="91">
        <f t="shared" si="54"/>
        <v>0</v>
      </c>
      <c r="I174" s="89">
        <f t="shared" si="55"/>
        <v>7</v>
      </c>
      <c r="J174" s="89">
        <v>0</v>
      </c>
      <c r="K174" s="91">
        <f t="shared" si="56"/>
        <v>0</v>
      </c>
      <c r="L174" s="92">
        <f t="shared" si="57"/>
        <v>3</v>
      </c>
      <c r="M174" s="89">
        <v>0</v>
      </c>
      <c r="N174" s="91">
        <f t="shared" si="58"/>
        <v>0</v>
      </c>
      <c r="O174" s="92">
        <f t="shared" si="59"/>
        <v>10</v>
      </c>
      <c r="P174" s="89">
        <v>0</v>
      </c>
      <c r="Q174" s="91">
        <f t="shared" si="60"/>
        <v>0</v>
      </c>
      <c r="R174" s="92">
        <f t="shared" si="61"/>
        <v>15</v>
      </c>
      <c r="S174" s="89">
        <v>0</v>
      </c>
      <c r="T174" s="91">
        <f t="shared" si="62"/>
        <v>0</v>
      </c>
      <c r="U174" s="91">
        <f t="shared" si="63"/>
        <v>0</v>
      </c>
      <c r="V174" s="93">
        <f t="shared" si="67"/>
        <v>0.75</v>
      </c>
      <c r="W174" s="91">
        <f t="shared" si="68"/>
        <v>0.8</v>
      </c>
      <c r="X174" s="91">
        <v>0</v>
      </c>
      <c r="Y174" s="91">
        <f t="shared" si="65"/>
        <v>0.38750000000000001</v>
      </c>
      <c r="Z174" s="89" t="str">
        <f t="shared" si="66"/>
        <v>RECUPERACAO</v>
      </c>
    </row>
    <row r="175" spans="1:26" x14ac:dyDescent="0.2">
      <c r="A175" s="5">
        <f t="shared" si="70"/>
        <v>16</v>
      </c>
      <c r="B175" s="6" t="s">
        <v>21</v>
      </c>
      <c r="C175" s="5">
        <f t="shared" si="51"/>
        <v>15</v>
      </c>
      <c r="D175" s="29">
        <v>15</v>
      </c>
      <c r="E175" s="80">
        <f t="shared" si="52"/>
        <v>1</v>
      </c>
      <c r="F175" s="5">
        <f t="shared" si="53"/>
        <v>11</v>
      </c>
      <c r="G175" s="29">
        <v>11</v>
      </c>
      <c r="H175" s="80">
        <f t="shared" si="54"/>
        <v>1</v>
      </c>
      <c r="I175" s="5">
        <f t="shared" si="55"/>
        <v>7</v>
      </c>
      <c r="J175" s="29">
        <v>7</v>
      </c>
      <c r="K175" s="80">
        <f t="shared" si="56"/>
        <v>1</v>
      </c>
      <c r="L175" s="81">
        <f t="shared" si="57"/>
        <v>3</v>
      </c>
      <c r="M175" s="29">
        <v>3</v>
      </c>
      <c r="N175" s="80">
        <f t="shared" si="58"/>
        <v>1</v>
      </c>
      <c r="O175" s="81">
        <f t="shared" si="59"/>
        <v>10</v>
      </c>
      <c r="P175" s="29">
        <v>3</v>
      </c>
      <c r="Q175" s="80">
        <f t="shared" si="60"/>
        <v>0.3</v>
      </c>
      <c r="R175" s="81">
        <f t="shared" si="61"/>
        <v>15</v>
      </c>
      <c r="S175" s="29">
        <v>5</v>
      </c>
      <c r="T175" s="80">
        <f t="shared" si="62"/>
        <v>0.33333333333333331</v>
      </c>
      <c r="U175" s="82">
        <f t="shared" si="63"/>
        <v>0.77222222222222214</v>
      </c>
      <c r="V175" s="83">
        <f t="shared" si="67"/>
        <v>0.75</v>
      </c>
      <c r="W175" s="82">
        <f t="shared" si="68"/>
        <v>0.8</v>
      </c>
      <c r="X175" s="82">
        <f t="shared" ref="W175:X175" si="80">W175</f>
        <v>0.8</v>
      </c>
      <c r="Y175" s="82">
        <f t="shared" si="65"/>
        <v>0.78055555555555545</v>
      </c>
      <c r="Z175" s="5" t="str">
        <f t="shared" si="66"/>
        <v>APROVADO</v>
      </c>
    </row>
    <row r="176" spans="1:26" x14ac:dyDescent="0.2">
      <c r="A176" s="5">
        <f t="shared" si="70"/>
        <v>17</v>
      </c>
      <c r="B176" s="6" t="s">
        <v>22</v>
      </c>
      <c r="C176" s="5">
        <f t="shared" si="51"/>
        <v>15</v>
      </c>
      <c r="D176" s="29">
        <v>15</v>
      </c>
      <c r="E176" s="80">
        <f t="shared" si="52"/>
        <v>1</v>
      </c>
      <c r="F176" s="5">
        <f t="shared" si="53"/>
        <v>11</v>
      </c>
      <c r="G176" s="29">
        <v>11</v>
      </c>
      <c r="H176" s="80">
        <f t="shared" si="54"/>
        <v>1</v>
      </c>
      <c r="I176" s="5">
        <f t="shared" si="55"/>
        <v>7</v>
      </c>
      <c r="J176" s="29">
        <v>7</v>
      </c>
      <c r="K176" s="80">
        <f t="shared" si="56"/>
        <v>1</v>
      </c>
      <c r="L176" s="81">
        <f t="shared" si="57"/>
        <v>3</v>
      </c>
      <c r="M176" s="29">
        <v>3</v>
      </c>
      <c r="N176" s="80">
        <f t="shared" si="58"/>
        <v>1</v>
      </c>
      <c r="O176" s="81">
        <f t="shared" si="59"/>
        <v>10</v>
      </c>
      <c r="P176" s="29">
        <v>5</v>
      </c>
      <c r="Q176" s="80">
        <f t="shared" si="60"/>
        <v>0.5</v>
      </c>
      <c r="R176" s="81">
        <f t="shared" si="61"/>
        <v>15</v>
      </c>
      <c r="S176" s="29">
        <v>15</v>
      </c>
      <c r="T176" s="80">
        <f t="shared" si="62"/>
        <v>1</v>
      </c>
      <c r="U176" s="82">
        <f t="shared" si="63"/>
        <v>0.91666666666666663</v>
      </c>
      <c r="V176" s="83">
        <f t="shared" si="67"/>
        <v>0.75</v>
      </c>
      <c r="W176" s="82">
        <f t="shared" si="68"/>
        <v>0.8</v>
      </c>
      <c r="X176" s="82">
        <f t="shared" ref="W176:X176" si="81">W176</f>
        <v>0.8</v>
      </c>
      <c r="Y176" s="82">
        <f t="shared" si="65"/>
        <v>0.81666666666666665</v>
      </c>
      <c r="Z176" s="5" t="str">
        <f t="shared" si="66"/>
        <v>APROVADO</v>
      </c>
    </row>
    <row r="177" spans="1:26" s="94" customFormat="1" ht="15.75" x14ac:dyDescent="0.25">
      <c r="A177" s="89">
        <f t="shared" si="70"/>
        <v>18</v>
      </c>
      <c r="B177" s="90" t="s">
        <v>23</v>
      </c>
      <c r="C177" s="89">
        <f t="shared" si="51"/>
        <v>15</v>
      </c>
      <c r="D177" s="89">
        <v>15</v>
      </c>
      <c r="E177" s="91">
        <f t="shared" si="52"/>
        <v>1</v>
      </c>
      <c r="F177" s="89">
        <f t="shared" si="53"/>
        <v>11</v>
      </c>
      <c r="G177" s="89">
        <v>11</v>
      </c>
      <c r="H177" s="91">
        <f t="shared" si="54"/>
        <v>1</v>
      </c>
      <c r="I177" s="89">
        <f t="shared" si="55"/>
        <v>7</v>
      </c>
      <c r="J177" s="89"/>
      <c r="K177" s="91">
        <f t="shared" si="56"/>
        <v>0</v>
      </c>
      <c r="L177" s="92">
        <f t="shared" si="57"/>
        <v>3</v>
      </c>
      <c r="M177" s="89"/>
      <c r="N177" s="91">
        <f t="shared" si="58"/>
        <v>0</v>
      </c>
      <c r="O177" s="92">
        <f t="shared" si="59"/>
        <v>10</v>
      </c>
      <c r="P177" s="89"/>
      <c r="Q177" s="91">
        <f t="shared" si="60"/>
        <v>0</v>
      </c>
      <c r="R177" s="92">
        <f t="shared" si="61"/>
        <v>15</v>
      </c>
      <c r="S177" s="89"/>
      <c r="T177" s="91">
        <f t="shared" si="62"/>
        <v>0</v>
      </c>
      <c r="U177" s="91">
        <f t="shared" si="63"/>
        <v>0.33333333333333331</v>
      </c>
      <c r="V177" s="93">
        <f t="shared" si="67"/>
        <v>0.75</v>
      </c>
      <c r="W177" s="91">
        <f t="shared" si="68"/>
        <v>0.8</v>
      </c>
      <c r="X177" s="91">
        <f t="shared" ref="W177:X177" si="82">W177</f>
        <v>0.8</v>
      </c>
      <c r="Y177" s="91">
        <f t="shared" si="65"/>
        <v>0.67083333333333339</v>
      </c>
      <c r="Z177" s="89" t="str">
        <f t="shared" si="66"/>
        <v>RECUPERACAO</v>
      </c>
    </row>
    <row r="178" spans="1:26" x14ac:dyDescent="0.2">
      <c r="A178" s="5">
        <f t="shared" si="70"/>
        <v>19</v>
      </c>
      <c r="B178" s="6" t="s">
        <v>24</v>
      </c>
      <c r="C178" s="5">
        <f t="shared" si="51"/>
        <v>15</v>
      </c>
      <c r="D178" s="29">
        <v>15</v>
      </c>
      <c r="E178" s="80">
        <f t="shared" si="52"/>
        <v>1</v>
      </c>
      <c r="F178" s="5">
        <f t="shared" si="53"/>
        <v>11</v>
      </c>
      <c r="G178" s="29">
        <v>11</v>
      </c>
      <c r="H178" s="80">
        <f t="shared" si="54"/>
        <v>1</v>
      </c>
      <c r="I178" s="5">
        <f t="shared" si="55"/>
        <v>7</v>
      </c>
      <c r="J178" s="29">
        <v>7</v>
      </c>
      <c r="K178" s="80">
        <f t="shared" si="56"/>
        <v>1</v>
      </c>
      <c r="L178" s="81">
        <f t="shared" si="57"/>
        <v>3</v>
      </c>
      <c r="M178" s="29">
        <v>3</v>
      </c>
      <c r="N178" s="80">
        <f t="shared" si="58"/>
        <v>1</v>
      </c>
      <c r="O178" s="81">
        <f t="shared" si="59"/>
        <v>10</v>
      </c>
      <c r="P178" s="29">
        <v>9</v>
      </c>
      <c r="Q178" s="80">
        <f t="shared" si="60"/>
        <v>0.9</v>
      </c>
      <c r="R178" s="81">
        <f t="shared" si="61"/>
        <v>15</v>
      </c>
      <c r="S178" s="29">
        <v>5</v>
      </c>
      <c r="T178" s="80">
        <f t="shared" si="62"/>
        <v>0.33333333333333331</v>
      </c>
      <c r="U178" s="82">
        <f t="shared" si="63"/>
        <v>0.87222222222222223</v>
      </c>
      <c r="V178" s="83">
        <f t="shared" si="67"/>
        <v>0.75</v>
      </c>
      <c r="W178" s="82">
        <f t="shared" si="68"/>
        <v>0.8</v>
      </c>
      <c r="X178" s="82">
        <f t="shared" ref="W178:X178" si="83">W178</f>
        <v>0.8</v>
      </c>
      <c r="Y178" s="82">
        <f t="shared" si="65"/>
        <v>0.80555555555555558</v>
      </c>
      <c r="Z178" s="5" t="str">
        <f t="shared" si="66"/>
        <v>APROVADO</v>
      </c>
    </row>
    <row r="179" spans="1:26" x14ac:dyDescent="0.2">
      <c r="A179" s="5">
        <f t="shared" si="70"/>
        <v>20</v>
      </c>
      <c r="B179" s="6" t="s">
        <v>25</v>
      </c>
      <c r="C179" s="5">
        <f t="shared" si="51"/>
        <v>15</v>
      </c>
      <c r="D179" s="29">
        <v>15</v>
      </c>
      <c r="E179" s="80">
        <f t="shared" si="52"/>
        <v>1</v>
      </c>
      <c r="F179" s="5">
        <f t="shared" si="53"/>
        <v>11</v>
      </c>
      <c r="G179" s="29">
        <v>11</v>
      </c>
      <c r="H179" s="80">
        <f t="shared" si="54"/>
        <v>1</v>
      </c>
      <c r="I179" s="5">
        <f t="shared" si="55"/>
        <v>7</v>
      </c>
      <c r="J179" s="29">
        <v>7</v>
      </c>
      <c r="K179" s="80">
        <f t="shared" si="56"/>
        <v>1</v>
      </c>
      <c r="L179" s="81">
        <f t="shared" si="57"/>
        <v>3</v>
      </c>
      <c r="M179" s="29">
        <v>3</v>
      </c>
      <c r="N179" s="80">
        <f t="shared" si="58"/>
        <v>1</v>
      </c>
      <c r="O179" s="81">
        <f t="shared" si="59"/>
        <v>10</v>
      </c>
      <c r="P179" s="29">
        <v>8</v>
      </c>
      <c r="Q179" s="80">
        <f t="shared" si="60"/>
        <v>0.8</v>
      </c>
      <c r="R179" s="81">
        <f t="shared" si="61"/>
        <v>15</v>
      </c>
      <c r="S179" s="29">
        <v>15</v>
      </c>
      <c r="T179" s="80">
        <f t="shared" si="62"/>
        <v>1</v>
      </c>
      <c r="U179" s="82">
        <f t="shared" si="63"/>
        <v>0.96666666666666667</v>
      </c>
      <c r="V179" s="83">
        <f t="shared" si="67"/>
        <v>0.75</v>
      </c>
      <c r="W179" s="82">
        <f t="shared" si="68"/>
        <v>0.8</v>
      </c>
      <c r="X179" s="82">
        <f t="shared" ref="W179:X179" si="84">W179</f>
        <v>0.8</v>
      </c>
      <c r="Y179" s="82">
        <f t="shared" si="65"/>
        <v>0.82916666666666661</v>
      </c>
      <c r="Z179" s="5" t="str">
        <f t="shared" si="66"/>
        <v>APROVADO</v>
      </c>
    </row>
    <row r="180" spans="1:26" x14ac:dyDescent="0.2">
      <c r="A180" s="5">
        <f t="shared" si="70"/>
        <v>21</v>
      </c>
      <c r="B180" s="6" t="s">
        <v>26</v>
      </c>
      <c r="C180" s="5">
        <f t="shared" si="51"/>
        <v>15</v>
      </c>
      <c r="D180" s="29">
        <v>15</v>
      </c>
      <c r="E180" s="80">
        <f t="shared" si="52"/>
        <v>1</v>
      </c>
      <c r="F180" s="5">
        <f t="shared" si="53"/>
        <v>11</v>
      </c>
      <c r="G180" s="29">
        <v>11</v>
      </c>
      <c r="H180" s="80">
        <f t="shared" si="54"/>
        <v>1</v>
      </c>
      <c r="I180" s="5">
        <f t="shared" si="55"/>
        <v>7</v>
      </c>
      <c r="J180" s="29">
        <v>7</v>
      </c>
      <c r="K180" s="80">
        <f t="shared" si="56"/>
        <v>1</v>
      </c>
      <c r="L180" s="81">
        <f t="shared" si="57"/>
        <v>3</v>
      </c>
      <c r="M180" s="29">
        <v>3</v>
      </c>
      <c r="N180" s="80">
        <f t="shared" si="58"/>
        <v>1</v>
      </c>
      <c r="O180" s="81">
        <f t="shared" si="59"/>
        <v>10</v>
      </c>
      <c r="P180" s="29">
        <v>9</v>
      </c>
      <c r="Q180" s="80">
        <f t="shared" si="60"/>
        <v>0.9</v>
      </c>
      <c r="R180" s="81">
        <f t="shared" si="61"/>
        <v>15</v>
      </c>
      <c r="S180" s="29">
        <v>5</v>
      </c>
      <c r="T180" s="80">
        <f t="shared" si="62"/>
        <v>0.33333333333333331</v>
      </c>
      <c r="U180" s="82">
        <f t="shared" si="63"/>
        <v>0.87222222222222223</v>
      </c>
      <c r="V180" s="83">
        <f t="shared" si="67"/>
        <v>0.75</v>
      </c>
      <c r="W180" s="82">
        <f t="shared" si="68"/>
        <v>0.8</v>
      </c>
      <c r="X180" s="82">
        <f t="shared" ref="W180:X180" si="85">W180</f>
        <v>0.8</v>
      </c>
      <c r="Y180" s="82">
        <f t="shared" si="65"/>
        <v>0.80555555555555558</v>
      </c>
      <c r="Z180" s="5" t="str">
        <f t="shared" si="66"/>
        <v>APROVADO</v>
      </c>
    </row>
    <row r="181" spans="1:26" x14ac:dyDescent="0.2">
      <c r="A181" s="5">
        <v>22</v>
      </c>
      <c r="B181" s="6" t="s">
        <v>27</v>
      </c>
      <c r="C181" s="5">
        <f t="shared" si="51"/>
        <v>15</v>
      </c>
      <c r="D181" s="29">
        <v>15</v>
      </c>
      <c r="E181" s="80">
        <f t="shared" si="52"/>
        <v>1</v>
      </c>
      <c r="F181" s="5">
        <f t="shared" si="53"/>
        <v>11</v>
      </c>
      <c r="G181" s="29">
        <v>11</v>
      </c>
      <c r="H181" s="80">
        <f t="shared" si="54"/>
        <v>1</v>
      </c>
      <c r="I181" s="5">
        <f t="shared" si="55"/>
        <v>7</v>
      </c>
      <c r="J181" s="29">
        <v>0</v>
      </c>
      <c r="K181" s="80">
        <f t="shared" si="56"/>
        <v>0</v>
      </c>
      <c r="L181" s="81">
        <f t="shared" si="57"/>
        <v>3</v>
      </c>
      <c r="M181" s="29">
        <v>3</v>
      </c>
      <c r="N181" s="80">
        <f t="shared" si="58"/>
        <v>1</v>
      </c>
      <c r="O181" s="81">
        <f t="shared" si="59"/>
        <v>10</v>
      </c>
      <c r="P181" s="29">
        <v>9</v>
      </c>
      <c r="Q181" s="80">
        <f t="shared" si="60"/>
        <v>0.9</v>
      </c>
      <c r="R181" s="81">
        <f t="shared" si="61"/>
        <v>15</v>
      </c>
      <c r="S181" s="29">
        <v>7</v>
      </c>
      <c r="T181" s="80">
        <f t="shared" si="62"/>
        <v>0.46666666666666667</v>
      </c>
      <c r="U181" s="82">
        <f t="shared" si="63"/>
        <v>0.72777777777777775</v>
      </c>
      <c r="V181" s="83">
        <f t="shared" si="67"/>
        <v>0.75</v>
      </c>
      <c r="W181" s="82">
        <f t="shared" si="68"/>
        <v>0.8</v>
      </c>
      <c r="X181" s="82">
        <f t="shared" ref="W181:X181" si="86">W181</f>
        <v>0.8</v>
      </c>
      <c r="Y181" s="82">
        <f t="shared" si="65"/>
        <v>0.76944444444444438</v>
      </c>
      <c r="Z181" s="5" t="str">
        <f t="shared" si="66"/>
        <v>APROVADO</v>
      </c>
    </row>
    <row r="182" spans="1:26" x14ac:dyDescent="0.2">
      <c r="A182" s="5">
        <f t="shared" si="70"/>
        <v>23</v>
      </c>
      <c r="B182" s="6" t="s">
        <v>28</v>
      </c>
      <c r="C182" s="5">
        <f t="shared" si="51"/>
        <v>15</v>
      </c>
      <c r="D182" s="29">
        <v>15</v>
      </c>
      <c r="E182" s="80">
        <f t="shared" si="52"/>
        <v>1</v>
      </c>
      <c r="F182" s="5">
        <f t="shared" si="53"/>
        <v>11</v>
      </c>
      <c r="G182" s="29">
        <v>11</v>
      </c>
      <c r="H182" s="80">
        <f t="shared" si="54"/>
        <v>1</v>
      </c>
      <c r="I182" s="5">
        <f t="shared" si="55"/>
        <v>7</v>
      </c>
      <c r="J182" s="29">
        <v>7</v>
      </c>
      <c r="K182" s="80">
        <f t="shared" si="56"/>
        <v>1</v>
      </c>
      <c r="L182" s="81">
        <f t="shared" si="57"/>
        <v>3</v>
      </c>
      <c r="M182" s="29">
        <v>3</v>
      </c>
      <c r="N182" s="80">
        <f t="shared" si="58"/>
        <v>1</v>
      </c>
      <c r="O182" s="81">
        <f t="shared" si="59"/>
        <v>10</v>
      </c>
      <c r="P182" s="29">
        <v>8</v>
      </c>
      <c r="Q182" s="80">
        <f t="shared" si="60"/>
        <v>0.8</v>
      </c>
      <c r="R182" s="81">
        <f t="shared" si="61"/>
        <v>15</v>
      </c>
      <c r="S182" s="29">
        <v>15</v>
      </c>
      <c r="T182" s="80">
        <f t="shared" si="62"/>
        <v>1</v>
      </c>
      <c r="U182" s="82">
        <f t="shared" si="63"/>
        <v>0.96666666666666667</v>
      </c>
      <c r="V182" s="83">
        <f t="shared" si="67"/>
        <v>0.75</v>
      </c>
      <c r="W182" s="82">
        <f t="shared" si="68"/>
        <v>0.8</v>
      </c>
      <c r="X182" s="82">
        <f t="shared" ref="W182:X182" si="87">W182</f>
        <v>0.8</v>
      </c>
      <c r="Y182" s="82">
        <f t="shared" si="65"/>
        <v>0.82916666666666661</v>
      </c>
      <c r="Z182" s="5" t="str">
        <f t="shared" si="66"/>
        <v>APROVADO</v>
      </c>
    </row>
    <row r="183" spans="1:26" x14ac:dyDescent="0.2">
      <c r="A183" s="5">
        <v>24</v>
      </c>
      <c r="B183" s="6" t="s">
        <v>36</v>
      </c>
      <c r="C183" s="5">
        <f t="shared" si="51"/>
        <v>15</v>
      </c>
      <c r="D183" s="29">
        <v>15</v>
      </c>
      <c r="E183" s="80">
        <f t="shared" si="52"/>
        <v>1</v>
      </c>
      <c r="F183" s="5">
        <f t="shared" si="53"/>
        <v>11</v>
      </c>
      <c r="G183" s="29">
        <v>11</v>
      </c>
      <c r="H183" s="80">
        <f t="shared" si="54"/>
        <v>1</v>
      </c>
      <c r="I183" s="5">
        <f t="shared" si="55"/>
        <v>7</v>
      </c>
      <c r="J183" s="29">
        <v>7</v>
      </c>
      <c r="K183" s="80">
        <f t="shared" si="56"/>
        <v>1</v>
      </c>
      <c r="L183" s="81">
        <f t="shared" si="57"/>
        <v>3</v>
      </c>
      <c r="M183" s="29">
        <v>3</v>
      </c>
      <c r="N183" s="80">
        <f t="shared" si="58"/>
        <v>1</v>
      </c>
      <c r="O183" s="81">
        <f t="shared" si="59"/>
        <v>10</v>
      </c>
      <c r="P183" s="29">
        <v>10</v>
      </c>
      <c r="Q183" s="80">
        <f t="shared" si="60"/>
        <v>1</v>
      </c>
      <c r="R183" s="81">
        <f t="shared" si="61"/>
        <v>15</v>
      </c>
      <c r="S183" s="29">
        <v>15</v>
      </c>
      <c r="T183" s="80">
        <f t="shared" si="62"/>
        <v>1</v>
      </c>
      <c r="U183" s="82">
        <f t="shared" si="63"/>
        <v>1</v>
      </c>
      <c r="V183" s="83">
        <f t="shared" si="67"/>
        <v>0.75</v>
      </c>
      <c r="W183" s="82">
        <f t="shared" si="68"/>
        <v>0.8</v>
      </c>
      <c r="X183" s="82">
        <f t="shared" ref="W183:X183" si="88">W183</f>
        <v>0.8</v>
      </c>
      <c r="Y183" s="82">
        <f t="shared" si="65"/>
        <v>0.83749999999999991</v>
      </c>
      <c r="Z183" s="5" t="str">
        <f t="shared" si="66"/>
        <v>APROVADO</v>
      </c>
    </row>
    <row r="184" spans="1:26" x14ac:dyDescent="0.2">
      <c r="F184" s="2"/>
      <c r="J184" s="17"/>
    </row>
  </sheetData>
  <mergeCells count="12">
    <mergeCell ref="A157:N157"/>
    <mergeCell ref="A27:C27"/>
    <mergeCell ref="A79:H79"/>
    <mergeCell ref="A138:H138"/>
    <mergeCell ref="D20:J20"/>
    <mergeCell ref="A104:H104"/>
    <mergeCell ref="A118:N118"/>
    <mergeCell ref="D1:J1"/>
    <mergeCell ref="A1:B1"/>
    <mergeCell ref="D8:J8"/>
    <mergeCell ref="D18:J18"/>
    <mergeCell ref="D19:J19"/>
  </mergeCells>
  <phoneticPr fontId="1" type="noConversion"/>
  <hyperlinks>
    <hyperlink ref="F80" r:id="rId1"/>
  </hyperlinks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Gelvazio Camargo - CONTA GMAIL</dc:creator>
  <cp:lastModifiedBy>GELVAZIO CAMARGO</cp:lastModifiedBy>
  <dcterms:created xsi:type="dcterms:W3CDTF">2015-06-05T18:19:34Z</dcterms:created>
  <dcterms:modified xsi:type="dcterms:W3CDTF">2022-08-22T16:30:08Z</dcterms:modified>
</cp:coreProperties>
</file>