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65" yWindow="435" windowWidth="15480" windowHeight="10695" tabRatio="607" activeTab="3"/>
  </bookViews>
  <sheets>
    <sheet name="Оглавление" sheetId="2" r:id="rId1"/>
    <sheet name="Прайс ЛКМ" sheetId="1" r:id="rId2"/>
    <sheet name="Новинки" sheetId="5" r:id="rId3"/>
    <sheet name="Акции " sheetId="9" r:id="rId4"/>
    <sheet name="Лист1" sheetId="10" r:id="rId5"/>
  </sheets>
  <definedNames>
    <definedName name="_xlnm._FilterDatabase" localSheetId="2" hidden="1">Новинки!$A$7:$M$7</definedName>
    <definedName name="_xlnm._FilterDatabase" localSheetId="1" hidden="1">'Прайс ЛКМ'!$A$1:$XES$3394</definedName>
    <definedName name="_xlnm.Print_Titles" localSheetId="2">Новинки!#REF!</definedName>
    <definedName name="_xlnm.Print_Titles" localSheetId="0">Оглавление!$55:$55</definedName>
    <definedName name="_xlnm.Print_Titles" localSheetId="1">'Прайс ЛКМ'!$1:$1</definedName>
    <definedName name="_xlnm.Print_Area" localSheetId="2">Новинки!$A$1:$G$24</definedName>
    <definedName name="_xlnm.Print_Area" localSheetId="0">Оглавление!$A$1:$H$149</definedName>
    <definedName name="_xlnm.Print_Area" localSheetId="1">'Прайс ЛКМ'!$A:$J</definedName>
  </definedNames>
  <calcPr calcId="124519"/>
</workbook>
</file>

<file path=xl/calcChain.xml><?xml version="1.0" encoding="utf-8"?>
<calcChain xmlns="http://schemas.openxmlformats.org/spreadsheetml/2006/main">
  <c r="J1214" i="1"/>
  <c r="J1270"/>
  <c r="J1266"/>
  <c r="J1262"/>
  <c r="J1257"/>
  <c r="J1253"/>
  <c r="J1249"/>
  <c r="J1244"/>
  <c r="J1239"/>
  <c r="J1235"/>
  <c r="J1231"/>
  <c r="J1227"/>
  <c r="J1223"/>
  <c r="J1218"/>
  <c r="L2707"/>
  <c r="L818"/>
  <c r="L819" s="1"/>
  <c r="L820" s="1"/>
  <c r="J820" s="1"/>
  <c r="L3174"/>
  <c r="J3239"/>
  <c r="J819" l="1"/>
  <c r="L821"/>
  <c r="L822" s="1"/>
  <c r="J3234"/>
  <c r="J3233"/>
  <c r="J899" l="1"/>
  <c r="J900"/>
  <c r="J901"/>
  <c r="J902"/>
  <c r="J891" l="1"/>
  <c r="J890"/>
  <c r="J920" l="1"/>
  <c r="J919"/>
  <c r="J918"/>
  <c r="J917"/>
  <c r="J928"/>
  <c r="J929"/>
  <c r="B1584"/>
  <c r="B1585"/>
  <c r="B2045"/>
  <c r="J880" l="1"/>
  <c r="J881"/>
  <c r="J882"/>
  <c r="J883"/>
  <c r="L1578" l="1"/>
  <c r="J1068" l="1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927"/>
  <c r="J926"/>
  <c r="J925"/>
  <c r="J924"/>
  <c r="L1004" l="1"/>
  <c r="L1005" s="1"/>
  <c r="J1005" s="1"/>
  <c r="L1006"/>
  <c r="J1003" l="1"/>
  <c r="J1004"/>
  <c r="J1275" l="1"/>
  <c r="J1276"/>
  <c r="J1277"/>
  <c r="J1278"/>
  <c r="J1279"/>
  <c r="J1280"/>
  <c r="J1281"/>
  <c r="J1233"/>
  <c r="J1234"/>
  <c r="J1236"/>
  <c r="J1237"/>
  <c r="J1238"/>
  <c r="J1240"/>
  <c r="J1241"/>
  <c r="J1242"/>
  <c r="J1243"/>
  <c r="J1245"/>
  <c r="J1246"/>
  <c r="J1247"/>
  <c r="J1248"/>
  <c r="J1250"/>
  <c r="J1251"/>
  <c r="J1252"/>
  <c r="J1254"/>
  <c r="J1255"/>
  <c r="J1256"/>
  <c r="J1258"/>
  <c r="J1259"/>
  <c r="J1260"/>
  <c r="J1261"/>
  <c r="J1263"/>
  <c r="J1264"/>
  <c r="J1265"/>
  <c r="J1267"/>
  <c r="J1213"/>
  <c r="J1215"/>
  <c r="J1216"/>
  <c r="J1217"/>
  <c r="J1219"/>
  <c r="J1220"/>
  <c r="J1221"/>
  <c r="J1222"/>
  <c r="J1224"/>
  <c r="J1225"/>
  <c r="J1226"/>
  <c r="J1228"/>
  <c r="J1229"/>
  <c r="J1230"/>
  <c r="J1232"/>
  <c r="J1268"/>
  <c r="J1269"/>
  <c r="J1271"/>
  <c r="J1272"/>
  <c r="J1273"/>
  <c r="J1274"/>
  <c r="J1212"/>
  <c r="J1211"/>
  <c r="J1209"/>
  <c r="J1208"/>
  <c r="J1150"/>
  <c r="J1151"/>
  <c r="J1152"/>
  <c r="J1153"/>
  <c r="J1188"/>
  <c r="J1187"/>
  <c r="J1186"/>
  <c r="J1185"/>
  <c r="J1184"/>
  <c r="J1183"/>
  <c r="J1182"/>
  <c r="J1181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73"/>
  <c r="J1174"/>
  <c r="J1175"/>
  <c r="J1176"/>
  <c r="J1179"/>
  <c r="J1178"/>
  <c r="J1172"/>
  <c r="J1171"/>
  <c r="J1170"/>
  <c r="J1169"/>
  <c r="J1168"/>
  <c r="J1167"/>
  <c r="J1166"/>
  <c r="J1165"/>
  <c r="J1164"/>
  <c r="J1163"/>
  <c r="J1161"/>
  <c r="J1160"/>
  <c r="J1159"/>
  <c r="J1158"/>
  <c r="J1157"/>
  <c r="J1156"/>
  <c r="J1155"/>
  <c r="J1149"/>
  <c r="J1148"/>
  <c r="J1147"/>
  <c r="J1146"/>
  <c r="J1145"/>
  <c r="J1144"/>
  <c r="J1143"/>
  <c r="J1142"/>
  <c r="J1141"/>
  <c r="J1140"/>
  <c r="J1139"/>
  <c r="J1138"/>
  <c r="J1137"/>
  <c r="J1136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67"/>
  <c r="J1065"/>
  <c r="J1064"/>
  <c r="J1063"/>
  <c r="J1062"/>
  <c r="J1060"/>
  <c r="J1059"/>
  <c r="J1058"/>
  <c r="J1057"/>
  <c r="J1056"/>
  <c r="J1055"/>
  <c r="J1054"/>
  <c r="J887" l="1"/>
  <c r="J886"/>
  <c r="J885"/>
  <c r="F1847" l="1"/>
  <c r="J3191" l="1"/>
  <c r="J3183"/>
  <c r="J3182"/>
  <c r="L1930" l="1"/>
  <c r="J922"/>
  <c r="J915"/>
  <c r="J2486" l="1"/>
  <c r="J2490"/>
  <c r="J3250" l="1"/>
  <c r="J3251"/>
  <c r="J3243"/>
  <c r="J3254"/>
  <c r="J3253"/>
  <c r="J3194" l="1"/>
  <c r="J3195"/>
  <c r="J3386" l="1"/>
  <c r="J3385"/>
  <c r="J3384"/>
  <c r="J3373"/>
  <c r="J3374"/>
  <c r="J3375"/>
  <c r="J3376"/>
  <c r="J3377"/>
  <c r="J3378"/>
  <c r="J3379"/>
  <c r="J3380"/>
  <c r="J3381"/>
  <c r="J3382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3"/>
  <c r="J3342"/>
  <c r="J3341"/>
  <c r="J3340"/>
  <c r="J3339"/>
  <c r="J3338"/>
  <c r="J3337"/>
  <c r="J3336"/>
  <c r="J3335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49"/>
  <c r="J3248"/>
  <c r="J3247"/>
  <c r="J3246"/>
  <c r="J3245"/>
  <c r="J3242"/>
  <c r="J3241"/>
  <c r="J3240"/>
  <c r="J3238"/>
  <c r="J3237"/>
  <c r="J3236"/>
  <c r="L3208"/>
  <c r="J3196"/>
  <c r="J3198"/>
  <c r="J3197"/>
  <c r="J3199"/>
  <c r="J3190"/>
  <c r="J3189"/>
  <c r="J3188"/>
  <c r="J3187"/>
  <c r="J3186"/>
  <c r="J3185"/>
  <c r="J3163"/>
  <c r="J3162"/>
  <c r="J3143"/>
  <c r="J3141"/>
  <c r="J3139"/>
  <c r="J3137"/>
  <c r="J3086"/>
  <c r="J2883"/>
  <c r="J2882"/>
  <c r="J2880"/>
  <c r="J2494"/>
  <c r="J2482"/>
  <c r="J2481"/>
  <c r="J2477"/>
  <c r="J2473"/>
  <c r="J2469"/>
  <c r="J2466"/>
  <c r="J2462"/>
  <c r="J2458"/>
  <c r="J2455"/>
  <c r="J2451"/>
  <c r="J2445"/>
  <c r="J2442"/>
  <c r="J2438"/>
  <c r="J2434"/>
  <c r="J2430"/>
  <c r="J2425"/>
  <c r="J2423"/>
  <c r="J2421"/>
  <c r="J2419"/>
  <c r="J2398"/>
  <c r="J2397"/>
  <c r="J2396"/>
  <c r="J2395"/>
  <c r="J2389"/>
  <c r="J2386"/>
  <c r="J2362"/>
  <c r="J2365"/>
  <c r="J2368"/>
  <c r="J2355"/>
  <c r="J2352"/>
  <c r="J2347"/>
  <c r="J2340"/>
  <c r="J2302"/>
  <c r="J2301"/>
  <c r="J2300"/>
  <c r="J2299"/>
  <c r="J2298"/>
  <c r="J2289"/>
  <c r="J2286"/>
  <c r="J2278"/>
  <c r="J2277"/>
  <c r="J2246"/>
  <c r="J2218"/>
  <c r="J2182"/>
  <c r="J2180"/>
  <c r="J1452"/>
  <c r="J1451"/>
  <c r="J1450"/>
  <c r="J1432"/>
  <c r="J1431"/>
  <c r="J1430"/>
  <c r="J1000"/>
  <c r="J999"/>
  <c r="J998"/>
  <c r="J997"/>
  <c r="J996"/>
  <c r="J995"/>
  <c r="J994"/>
  <c r="J993"/>
  <c r="J992"/>
  <c r="J991"/>
  <c r="J990"/>
  <c r="J988"/>
  <c r="J985"/>
  <c r="J984"/>
  <c r="J983"/>
  <c r="J982"/>
  <c r="J981"/>
  <c r="J980"/>
  <c r="J978"/>
  <c r="J977"/>
  <c r="J976"/>
  <c r="J975"/>
  <c r="J974"/>
  <c r="J973"/>
  <c r="J972"/>
  <c r="J971"/>
  <c r="J970"/>
  <c r="J969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8"/>
  <c r="J946"/>
  <c r="J945"/>
  <c r="J944"/>
  <c r="J942"/>
  <c r="J941"/>
  <c r="J940"/>
  <c r="J937"/>
  <c r="J936"/>
  <c r="J935"/>
  <c r="J934"/>
  <c r="J933"/>
  <c r="J932"/>
  <c r="J914"/>
  <c r="J913"/>
  <c r="J911"/>
  <c r="J910"/>
  <c r="J909"/>
  <c r="J908"/>
  <c r="J907"/>
  <c r="J906"/>
  <c r="J905"/>
  <c r="J904"/>
  <c r="J898"/>
  <c r="J897"/>
  <c r="J896"/>
  <c r="J895"/>
  <c r="J894"/>
  <c r="J893"/>
  <c r="J879"/>
  <c r="J878"/>
  <c r="J877"/>
  <c r="L3209" l="1"/>
  <c r="J3209" s="1"/>
  <c r="J3207"/>
  <c r="L3210" l="1"/>
  <c r="F3394" l="1"/>
  <c r="F3392"/>
  <c r="L3388"/>
  <c r="J3388" s="1"/>
  <c r="L3387"/>
  <c r="L3389" l="1"/>
  <c r="J3389" l="1"/>
  <c r="L3392"/>
  <c r="L3390"/>
  <c r="L3391" l="1"/>
  <c r="J3391" s="1"/>
  <c r="J3390"/>
  <c r="J3392"/>
  <c r="L3394"/>
  <c r="J3394" s="1"/>
  <c r="L3393"/>
  <c r="J3393" s="1"/>
  <c r="L3330" l="1"/>
  <c r="F3328"/>
  <c r="F3327"/>
  <c r="F3326"/>
  <c r="F3325"/>
  <c r="F3324"/>
  <c r="F3322"/>
  <c r="F3320"/>
  <c r="F3318"/>
  <c r="F3317"/>
  <c r="F3316"/>
  <c r="F3314"/>
  <c r="F3312"/>
  <c r="L3310"/>
  <c r="L3331" l="1"/>
  <c r="J3331" s="1"/>
  <c r="J3330"/>
  <c r="L3311"/>
  <c r="L3312" s="1"/>
  <c r="F3284"/>
  <c r="L3282"/>
  <c r="F3281"/>
  <c r="F3280"/>
  <c r="F3279"/>
  <c r="F3278"/>
  <c r="F3273"/>
  <c r="F3270"/>
  <c r="F3269"/>
  <c r="F3267"/>
  <c r="F3266"/>
  <c r="F3265"/>
  <c r="F3264"/>
  <c r="F3263"/>
  <c r="F3262"/>
  <c r="F3261"/>
  <c r="F3260"/>
  <c r="F3259"/>
  <c r="F3258"/>
  <c r="F3257"/>
  <c r="L3255"/>
  <c r="J3312" l="1"/>
  <c r="L3313"/>
  <c r="L3314" s="1"/>
  <c r="L3315" s="1"/>
  <c r="L3316" s="1"/>
  <c r="L3317" s="1"/>
  <c r="L3318" s="1"/>
  <c r="L3319" s="1"/>
  <c r="L3332"/>
  <c r="J3332" s="1"/>
  <c r="L3283"/>
  <c r="L3256"/>
  <c r="L3257" s="1"/>
  <c r="L3284"/>
  <c r="F3230"/>
  <c r="F3229"/>
  <c r="F3223"/>
  <c r="F3222"/>
  <c r="F3221"/>
  <c r="F3220"/>
  <c r="F3219"/>
  <c r="F3218"/>
  <c r="F3217"/>
  <c r="F3216"/>
  <c r="F3215"/>
  <c r="F3214"/>
  <c r="F3213"/>
  <c r="F3212"/>
  <c r="F3211"/>
  <c r="F3209"/>
  <c r="J3284" l="1"/>
  <c r="J3257"/>
  <c r="L3258"/>
  <c r="J3313"/>
  <c r="F3202"/>
  <c r="F3201"/>
  <c r="F3200"/>
  <c r="F3199"/>
  <c r="F3198"/>
  <c r="F3197"/>
  <c r="F3196"/>
  <c r="J3258" l="1"/>
  <c r="L3259"/>
  <c r="L3260" s="1"/>
  <c r="J3260" s="1"/>
  <c r="J3314"/>
  <c r="F3179"/>
  <c r="J3259" l="1"/>
  <c r="J3316"/>
  <c r="L3261"/>
  <c r="J3261" s="1"/>
  <c r="F3177"/>
  <c r="F3176"/>
  <c r="F3175"/>
  <c r="F3174"/>
  <c r="F3173"/>
  <c r="F3172"/>
  <c r="F3170"/>
  <c r="F3169"/>
  <c r="F3168"/>
  <c r="F3167"/>
  <c r="F3166"/>
  <c r="L3164"/>
  <c r="L3165" s="1"/>
  <c r="F3163"/>
  <c r="F3162"/>
  <c r="F3157"/>
  <c r="F3153"/>
  <c r="F3152"/>
  <c r="L3149"/>
  <c r="F3148"/>
  <c r="F3147"/>
  <c r="F3146"/>
  <c r="L3144"/>
  <c r="L3130"/>
  <c r="F3129"/>
  <c r="L3127"/>
  <c r="F3126"/>
  <c r="F3122"/>
  <c r="L3116"/>
  <c r="F3115"/>
  <c r="F3114"/>
  <c r="F3113"/>
  <c r="F3112"/>
  <c r="F3111"/>
  <c r="L3109"/>
  <c r="F3108"/>
  <c r="F3107"/>
  <c r="F3106"/>
  <c r="F3105"/>
  <c r="L3103"/>
  <c r="F3102"/>
  <c r="F3101"/>
  <c r="L3099"/>
  <c r="F3098"/>
  <c r="L3096"/>
  <c r="F3095"/>
  <c r="F3094"/>
  <c r="F3093"/>
  <c r="F3092"/>
  <c r="F3091"/>
  <c r="F3090"/>
  <c r="F3088"/>
  <c r="L3087"/>
  <c r="L3088" s="1"/>
  <c r="L3089" s="1"/>
  <c r="F3087"/>
  <c r="F3086"/>
  <c r="F3065"/>
  <c r="F3064"/>
  <c r="F3063"/>
  <c r="F3062"/>
  <c r="F3061"/>
  <c r="L3060"/>
  <c r="F3058"/>
  <c r="F3057"/>
  <c r="F3056"/>
  <c r="F3055"/>
  <c r="F3054"/>
  <c r="F3053"/>
  <c r="F3052"/>
  <c r="F3051"/>
  <c r="F3050"/>
  <c r="F3049"/>
  <c r="F3048"/>
  <c r="F3047"/>
  <c r="F3046"/>
  <c r="F3045"/>
  <c r="F3044"/>
  <c r="F3043"/>
  <c r="F3042"/>
  <c r="F3041"/>
  <c r="F3040"/>
  <c r="F3038"/>
  <c r="F3037"/>
  <c r="F3036"/>
  <c r="F3035"/>
  <c r="L3033"/>
  <c r="F3030"/>
  <c r="F3029"/>
  <c r="F3028"/>
  <c r="F3027"/>
  <c r="F3026"/>
  <c r="F3024"/>
  <c r="F3023"/>
  <c r="F3022"/>
  <c r="F3020"/>
  <c r="F3019"/>
  <c r="F3018"/>
  <c r="F3017"/>
  <c r="F3016"/>
  <c r="F3014"/>
  <c r="F3013"/>
  <c r="F3012"/>
  <c r="F3010"/>
  <c r="F3009"/>
  <c r="F3008"/>
  <c r="F3007"/>
  <c r="F3006"/>
  <c r="L3004"/>
  <c r="F3003"/>
  <c r="F3001"/>
  <c r="F3000"/>
  <c r="F2999"/>
  <c r="F2998"/>
  <c r="F2997"/>
  <c r="F2996"/>
  <c r="F2995"/>
  <c r="F2994"/>
  <c r="F2993"/>
  <c r="F2992"/>
  <c r="F2991"/>
  <c r="F2990"/>
  <c r="F2989"/>
  <c r="F2987"/>
  <c r="F2986"/>
  <c r="F2985"/>
  <c r="F2984"/>
  <c r="F2983"/>
  <c r="F2982"/>
  <c r="L2980"/>
  <c r="F2978"/>
  <c r="F2977"/>
  <c r="F2975"/>
  <c r="F2972"/>
  <c r="F2970"/>
  <c r="L2968"/>
  <c r="F2967"/>
  <c r="F2966"/>
  <c r="F2965"/>
  <c r="F2964"/>
  <c r="L2962"/>
  <c r="F2961"/>
  <c r="F2960"/>
  <c r="F2958"/>
  <c r="F2957"/>
  <c r="L2955"/>
  <c r="J3087" l="1"/>
  <c r="J3315"/>
  <c r="L3097"/>
  <c r="L3098" s="1"/>
  <c r="L3100"/>
  <c r="L3101" s="1"/>
  <c r="L2963"/>
  <c r="L3104"/>
  <c r="L3105" s="1"/>
  <c r="J3105" s="1"/>
  <c r="L3128"/>
  <c r="L3129" s="1"/>
  <c r="L3110"/>
  <c r="L3111" s="1"/>
  <c r="J3111" s="1"/>
  <c r="L3117"/>
  <c r="L3118" s="1"/>
  <c r="L3119" s="1"/>
  <c r="L3120" s="1"/>
  <c r="L3121" s="1"/>
  <c r="L3122" s="1"/>
  <c r="L3145"/>
  <c r="L3146" s="1"/>
  <c r="J3146" s="1"/>
  <c r="J3317"/>
  <c r="L2964"/>
  <c r="J2964" s="1"/>
  <c r="L3262"/>
  <c r="J3262" s="1"/>
  <c r="L2956"/>
  <c r="L2957" s="1"/>
  <c r="J2957" s="1"/>
  <c r="L2969"/>
  <c r="L2970" s="1"/>
  <c r="J2970" s="1"/>
  <c r="L2981"/>
  <c r="L2982" s="1"/>
  <c r="L3005"/>
  <c r="L3006" s="1"/>
  <c r="L3034"/>
  <c r="L3035" s="1"/>
  <c r="J3035" s="1"/>
  <c r="L3061"/>
  <c r="L3131"/>
  <c r="L3132" s="1"/>
  <c r="J3132" s="1"/>
  <c r="L3150"/>
  <c r="L3151" s="1"/>
  <c r="J3151" s="1"/>
  <c r="L2909"/>
  <c r="F2902"/>
  <c r="F2901"/>
  <c r="F2900"/>
  <c r="F2899"/>
  <c r="F2898"/>
  <c r="L2896"/>
  <c r="F2895"/>
  <c r="F2893"/>
  <c r="F2891"/>
  <c r="L2889"/>
  <c r="F2888"/>
  <c r="F2886"/>
  <c r="L2884"/>
  <c r="F2883"/>
  <c r="J3101" l="1"/>
  <c r="L3102"/>
  <c r="J3129"/>
  <c r="J3088"/>
  <c r="J3061"/>
  <c r="J3006"/>
  <c r="J3098"/>
  <c r="J2982"/>
  <c r="L3062"/>
  <c r="L2890"/>
  <c r="L2891" s="1"/>
  <c r="J2891" s="1"/>
  <c r="L2897"/>
  <c r="L2898" s="1"/>
  <c r="L2910"/>
  <c r="L2911" s="1"/>
  <c r="J2911" s="1"/>
  <c r="L3152"/>
  <c r="J3152" s="1"/>
  <c r="L3133"/>
  <c r="J3133" s="1"/>
  <c r="L2971"/>
  <c r="J2971" s="1"/>
  <c r="L3036"/>
  <c r="J3036" s="1"/>
  <c r="L3106"/>
  <c r="J3106" s="1"/>
  <c r="L3263"/>
  <c r="J3263" s="1"/>
  <c r="L2965"/>
  <c r="J2965" s="1"/>
  <c r="J3318"/>
  <c r="L2885"/>
  <c r="L2886" s="1"/>
  <c r="J2886" s="1"/>
  <c r="L3007"/>
  <c r="J3007" s="1"/>
  <c r="L2983"/>
  <c r="J2983" s="1"/>
  <c r="L2958"/>
  <c r="J2958" s="1"/>
  <c r="L3147"/>
  <c r="J3147" s="1"/>
  <c r="L3112"/>
  <c r="J3112" s="1"/>
  <c r="F2880"/>
  <c r="F2879"/>
  <c r="L2876"/>
  <c r="F2873"/>
  <c r="J3089" l="1"/>
  <c r="J2898"/>
  <c r="J3062"/>
  <c r="L3063"/>
  <c r="L2899"/>
  <c r="L2877"/>
  <c r="L2878" s="1"/>
  <c r="L2879" s="1"/>
  <c r="L2892"/>
  <c r="L2893" s="1"/>
  <c r="J2893" s="1"/>
  <c r="L2959"/>
  <c r="L2960" s="1"/>
  <c r="J2960" s="1"/>
  <c r="L2984"/>
  <c r="J2984" s="1"/>
  <c r="L2918"/>
  <c r="L2924" s="1"/>
  <c r="L2930" s="1"/>
  <c r="J2930" s="1"/>
  <c r="L2887"/>
  <c r="L2966"/>
  <c r="J2966" s="1"/>
  <c r="L3037"/>
  <c r="J3037" s="1"/>
  <c r="L2972"/>
  <c r="J2972" s="1"/>
  <c r="L3134"/>
  <c r="L3113"/>
  <c r="J3113" s="1"/>
  <c r="L3148"/>
  <c r="L3008"/>
  <c r="J3008" s="1"/>
  <c r="J3319"/>
  <c r="L3264"/>
  <c r="J3264" s="1"/>
  <c r="L3107"/>
  <c r="J3107" s="1"/>
  <c r="L3153"/>
  <c r="J3153" s="1"/>
  <c r="L2912"/>
  <c r="J2912" s="1"/>
  <c r="L2888"/>
  <c r="F2872"/>
  <c r="F2870"/>
  <c r="F2869"/>
  <c r="F2868"/>
  <c r="F2866"/>
  <c r="F2865"/>
  <c r="F2864"/>
  <c r="F2862"/>
  <c r="F2860"/>
  <c r="F2856"/>
  <c r="F2855"/>
  <c r="F2854"/>
  <c r="F2853"/>
  <c r="F2852"/>
  <c r="F2851"/>
  <c r="F2850"/>
  <c r="F2849"/>
  <c r="F2844"/>
  <c r="F2843"/>
  <c r="F2841"/>
  <c r="F2840"/>
  <c r="F2839"/>
  <c r="F2838"/>
  <c r="F2837"/>
  <c r="F2836"/>
  <c r="F2834"/>
  <c r="F2833"/>
  <c r="F2831"/>
  <c r="F2830"/>
  <c r="F2828"/>
  <c r="F2827"/>
  <c r="F2826"/>
  <c r="F2825"/>
  <c r="F2824"/>
  <c r="F2823"/>
  <c r="F2822"/>
  <c r="F2821"/>
  <c r="F2819"/>
  <c r="F2818"/>
  <c r="L2816"/>
  <c r="F2815"/>
  <c r="F2814"/>
  <c r="F2813"/>
  <c r="F2812"/>
  <c r="F2811"/>
  <c r="F2810"/>
  <c r="F2808"/>
  <c r="F2807"/>
  <c r="F2805"/>
  <c r="F2804"/>
  <c r="F2802"/>
  <c r="F2801"/>
  <c r="F2800"/>
  <c r="F2799"/>
  <c r="F2797"/>
  <c r="F2794"/>
  <c r="F2793"/>
  <c r="F2792"/>
  <c r="F2791"/>
  <c r="F2790"/>
  <c r="F2788"/>
  <c r="F2787"/>
  <c r="F2786"/>
  <c r="F2785"/>
  <c r="F2784"/>
  <c r="F2782"/>
  <c r="F2781"/>
  <c r="F2780"/>
  <c r="F2778"/>
  <c r="F2777"/>
  <c r="F2775"/>
  <c r="F2774"/>
  <c r="F2773"/>
  <c r="F2772"/>
  <c r="F2771"/>
  <c r="F2770"/>
  <c r="F2769"/>
  <c r="F2767"/>
  <c r="F2766"/>
  <c r="F2765"/>
  <c r="F2764"/>
  <c r="F2763"/>
  <c r="F2762"/>
  <c r="F2759"/>
  <c r="F2757"/>
  <c r="F2756"/>
  <c r="F2755"/>
  <c r="F2754"/>
  <c r="F2753"/>
  <c r="F2752"/>
  <c r="F2751"/>
  <c r="F2750"/>
  <c r="F2749"/>
  <c r="F2747"/>
  <c r="F2746"/>
  <c r="F2745"/>
  <c r="F2744"/>
  <c r="F2743"/>
  <c r="F2741"/>
  <c r="F2740"/>
  <c r="F2739"/>
  <c r="F2738"/>
  <c r="F2737"/>
  <c r="F2736"/>
  <c r="F2735"/>
  <c r="F2734"/>
  <c r="F2733"/>
  <c r="F2732"/>
  <c r="F2731"/>
  <c r="F2730"/>
  <c r="F2729"/>
  <c r="F2728"/>
  <c r="F2727"/>
  <c r="F2725"/>
  <c r="F2724"/>
  <c r="F2723"/>
  <c r="F2721"/>
  <c r="F2720"/>
  <c r="F2719"/>
  <c r="F2718"/>
  <c r="F2717"/>
  <c r="F2716"/>
  <c r="F2713"/>
  <c r="F2712"/>
  <c r="F2711"/>
  <c r="F2710"/>
  <c r="F2709"/>
  <c r="F2701"/>
  <c r="F2700"/>
  <c r="F2699"/>
  <c r="F2698"/>
  <c r="F2697"/>
  <c r="F2696"/>
  <c r="F2695"/>
  <c r="F2694"/>
  <c r="F2691"/>
  <c r="F2690"/>
  <c r="F2689"/>
  <c r="F2688"/>
  <c r="F2687"/>
  <c r="F2686"/>
  <c r="F2685"/>
  <c r="F2683"/>
  <c r="F2682"/>
  <c r="F2681"/>
  <c r="F2680"/>
  <c r="F2679"/>
  <c r="F2678"/>
  <c r="F2677"/>
  <c r="F2676"/>
  <c r="F2675"/>
  <c r="F2674"/>
  <c r="F2673"/>
  <c r="F2672"/>
  <c r="F2671"/>
  <c r="F2668"/>
  <c r="F2666"/>
  <c r="F2665"/>
  <c r="F2664"/>
  <c r="F2663"/>
  <c r="F2662"/>
  <c r="F2661"/>
  <c r="F2655"/>
  <c r="F2654"/>
  <c r="F2641"/>
  <c r="F2640"/>
  <c r="F2639"/>
  <c r="F2638"/>
  <c r="F2637"/>
  <c r="F2636"/>
  <c r="F2635"/>
  <c r="F2633"/>
  <c r="F2632"/>
  <c r="F2631"/>
  <c r="F2630"/>
  <c r="F2628"/>
  <c r="F2627"/>
  <c r="F2626"/>
  <c r="F2625"/>
  <c r="L2621"/>
  <c r="F2620"/>
  <c r="F2619"/>
  <c r="F2618"/>
  <c r="F2617"/>
  <c r="F2614"/>
  <c r="F2613"/>
  <c r="F2612"/>
  <c r="F2609"/>
  <c r="F2607"/>
  <c r="F2606"/>
  <c r="F2605"/>
  <c r="F2604"/>
  <c r="F2602"/>
  <c r="F2601"/>
  <c r="F2600"/>
  <c r="F2599"/>
  <c r="F2598"/>
  <c r="F2597"/>
  <c r="F2596"/>
  <c r="F2595"/>
  <c r="F2594"/>
  <c r="F2593"/>
  <c r="F2592"/>
  <c r="L2590"/>
  <c r="F2589"/>
  <c r="F2588"/>
  <c r="F2587"/>
  <c r="F2586"/>
  <c r="F2585"/>
  <c r="F2584"/>
  <c r="F2538"/>
  <c r="F2537"/>
  <c r="F2536"/>
  <c r="F2529"/>
  <c r="L3090" l="1"/>
  <c r="J3090" s="1"/>
  <c r="J3148"/>
  <c r="J3134"/>
  <c r="J2918"/>
  <c r="J3102"/>
  <c r="J2879"/>
  <c r="L3064"/>
  <c r="J3064" s="1"/>
  <c r="J3063"/>
  <c r="J2888"/>
  <c r="J2887"/>
  <c r="J2899"/>
  <c r="L2900"/>
  <c r="J2900" s="1"/>
  <c r="L2919"/>
  <c r="L2925" s="1"/>
  <c r="L2913"/>
  <c r="J2913" s="1"/>
  <c r="L3156"/>
  <c r="L3157" s="1"/>
  <c r="J3157" s="1"/>
  <c r="L3154"/>
  <c r="J3154" s="1"/>
  <c r="L3108"/>
  <c r="L3265"/>
  <c r="J3265" s="1"/>
  <c r="L3091"/>
  <c r="J3091" s="1"/>
  <c r="L3114"/>
  <c r="L2973"/>
  <c r="J2973" s="1"/>
  <c r="L3038"/>
  <c r="J3038" s="1"/>
  <c r="L2967"/>
  <c r="L2961"/>
  <c r="L2894"/>
  <c r="L2895" s="1"/>
  <c r="L3320"/>
  <c r="J3320" s="1"/>
  <c r="L3009"/>
  <c r="J3009" s="1"/>
  <c r="L2985"/>
  <c r="J2985" s="1"/>
  <c r="L2591"/>
  <c r="L2592" s="1"/>
  <c r="J2592" s="1"/>
  <c r="L2622"/>
  <c r="L2623" s="1"/>
  <c r="L2708"/>
  <c r="L2709" s="1"/>
  <c r="L2817"/>
  <c r="L2818" s="1"/>
  <c r="J2818" s="1"/>
  <c r="J3114" l="1"/>
  <c r="L3115"/>
  <c r="L3065"/>
  <c r="J2623"/>
  <c r="L2624"/>
  <c r="J2624" s="1"/>
  <c r="L2901"/>
  <c r="J2901" s="1"/>
  <c r="J2709"/>
  <c r="J2895"/>
  <c r="J3108"/>
  <c r="J2961"/>
  <c r="J2967"/>
  <c r="J2919"/>
  <c r="L2593"/>
  <c r="J2593" s="1"/>
  <c r="L2625"/>
  <c r="J2625" s="1"/>
  <c r="L2819"/>
  <c r="J2819" s="1"/>
  <c r="L3321"/>
  <c r="L3322" s="1"/>
  <c r="L3323" s="1"/>
  <c r="L3324" s="1"/>
  <c r="L3325" s="1"/>
  <c r="L3326" s="1"/>
  <c r="L3327" s="1"/>
  <c r="L3328" s="1"/>
  <c r="L3155"/>
  <c r="L3158"/>
  <c r="J3158" s="1"/>
  <c r="L2986"/>
  <c r="J2986" s="1"/>
  <c r="L3010"/>
  <c r="J3010" s="1"/>
  <c r="J3118"/>
  <c r="L3039"/>
  <c r="L3040" s="1"/>
  <c r="J3040" s="1"/>
  <c r="L2974"/>
  <c r="L2975" s="1"/>
  <c r="J2975" s="1"/>
  <c r="L3092"/>
  <c r="J3092" s="1"/>
  <c r="L3266"/>
  <c r="J3266" s="1"/>
  <c r="L2914"/>
  <c r="J2914" s="1"/>
  <c r="L2710"/>
  <c r="J2710" s="1"/>
  <c r="J3321" l="1"/>
  <c r="J3065"/>
  <c r="L3066"/>
  <c r="L3067" s="1"/>
  <c r="L3068" s="1"/>
  <c r="L2902"/>
  <c r="J2902" s="1"/>
  <c r="J3155"/>
  <c r="L2915"/>
  <c r="J2915" s="1"/>
  <c r="L2920"/>
  <c r="L2926" s="1"/>
  <c r="L3267"/>
  <c r="L3093"/>
  <c r="J3093" s="1"/>
  <c r="J3115"/>
  <c r="L3041"/>
  <c r="J3041" s="1"/>
  <c r="J3119"/>
  <c r="L3159"/>
  <c r="L2820"/>
  <c r="L2821" s="1"/>
  <c r="J2821" s="1"/>
  <c r="L2626"/>
  <c r="J2626" s="1"/>
  <c r="L2594"/>
  <c r="J2594" s="1"/>
  <c r="L2711"/>
  <c r="J2711" s="1"/>
  <c r="L2976"/>
  <c r="J2976" s="1"/>
  <c r="L3011"/>
  <c r="L3012" s="1"/>
  <c r="J3012" s="1"/>
  <c r="L2987"/>
  <c r="J2987" s="1"/>
  <c r="J3267" l="1"/>
  <c r="L3268"/>
  <c r="J3268" s="1"/>
  <c r="L2903"/>
  <c r="L2904" s="1"/>
  <c r="J2904" s="1"/>
  <c r="J3159"/>
  <c r="J2920"/>
  <c r="L2988"/>
  <c r="L2989" s="1"/>
  <c r="L2990" s="1"/>
  <c r="L2991" s="1"/>
  <c r="L2992" s="1"/>
  <c r="L2993" s="1"/>
  <c r="L2994" s="1"/>
  <c r="L2995" s="1"/>
  <c r="L2996" s="1"/>
  <c r="L2595"/>
  <c r="J2595" s="1"/>
  <c r="L2822"/>
  <c r="J2822" s="1"/>
  <c r="L3094"/>
  <c r="J3094" s="1"/>
  <c r="L2916"/>
  <c r="J2916" s="1"/>
  <c r="L2921"/>
  <c r="L2927" s="1"/>
  <c r="L3013"/>
  <c r="J3013" s="1"/>
  <c r="L2977"/>
  <c r="J2977" s="1"/>
  <c r="L2712"/>
  <c r="J2712" s="1"/>
  <c r="L2627"/>
  <c r="J2627" s="1"/>
  <c r="J3121"/>
  <c r="L3042"/>
  <c r="J3042" s="1"/>
  <c r="L3269"/>
  <c r="J3269" s="1"/>
  <c r="J2989" l="1"/>
  <c r="J3066"/>
  <c r="L2905"/>
  <c r="J2905" s="1"/>
  <c r="J2921"/>
  <c r="L2628"/>
  <c r="J2628" s="1"/>
  <c r="L2713"/>
  <c r="J2713" s="1"/>
  <c r="L3014"/>
  <c r="J3014" s="1"/>
  <c r="L2823"/>
  <c r="J2823" s="1"/>
  <c r="L2596"/>
  <c r="J2596" s="1"/>
  <c r="L3270"/>
  <c r="L3043"/>
  <c r="J3043" s="1"/>
  <c r="J3122"/>
  <c r="L2978"/>
  <c r="J2978" s="1"/>
  <c r="L2917"/>
  <c r="J2917" s="1"/>
  <c r="L2922"/>
  <c r="L2928" s="1"/>
  <c r="L3095"/>
  <c r="J3322"/>
  <c r="J3270" l="1"/>
  <c r="L3271"/>
  <c r="L2906"/>
  <c r="J2906" s="1"/>
  <c r="J3068"/>
  <c r="L3069"/>
  <c r="J2922"/>
  <c r="J3095"/>
  <c r="J2990"/>
  <c r="L2979"/>
  <c r="L3123"/>
  <c r="J3123" s="1"/>
  <c r="L3044"/>
  <c r="J3044" s="1"/>
  <c r="L2597"/>
  <c r="J2597" s="1"/>
  <c r="L2824"/>
  <c r="J2824" s="1"/>
  <c r="L2629"/>
  <c r="L2630" s="1"/>
  <c r="J2630" s="1"/>
  <c r="L2923"/>
  <c r="L3015"/>
  <c r="L3016" s="1"/>
  <c r="J3016" s="1"/>
  <c r="L2714"/>
  <c r="J2714" s="1"/>
  <c r="J3271" l="1"/>
  <c r="L3272"/>
  <c r="L3273" s="1"/>
  <c r="J3273" s="1"/>
  <c r="J3324"/>
  <c r="L2907"/>
  <c r="J2907" s="1"/>
  <c r="L3070"/>
  <c r="J3069"/>
  <c r="J2923"/>
  <c r="L2929"/>
  <c r="J3323"/>
  <c r="J2979"/>
  <c r="L3017"/>
  <c r="J3017" s="1"/>
  <c r="L3045"/>
  <c r="J3045" s="1"/>
  <c r="L2715"/>
  <c r="J2715" s="1"/>
  <c r="L2631"/>
  <c r="J2631" s="1"/>
  <c r="L2825"/>
  <c r="J2825" s="1"/>
  <c r="L2598"/>
  <c r="J2598" s="1"/>
  <c r="L3124"/>
  <c r="F2518"/>
  <c r="F2517"/>
  <c r="L2515"/>
  <c r="L3274" l="1"/>
  <c r="J3274" s="1"/>
  <c r="J3272"/>
  <c r="L2908"/>
  <c r="J2908" s="1"/>
  <c r="J3124"/>
  <c r="L3125"/>
  <c r="L3126" s="1"/>
  <c r="J2991"/>
  <c r="L3071"/>
  <c r="J3071" s="1"/>
  <c r="L3072"/>
  <c r="L3073" s="1"/>
  <c r="J3070"/>
  <c r="L2516"/>
  <c r="L2517" s="1"/>
  <c r="J2517" s="1"/>
  <c r="L2599"/>
  <c r="J2599" s="1"/>
  <c r="L2826"/>
  <c r="J2826" s="1"/>
  <c r="L2632"/>
  <c r="J2632" s="1"/>
  <c r="J3325"/>
  <c r="L3046"/>
  <c r="J3046" s="1"/>
  <c r="J2924"/>
  <c r="L2716"/>
  <c r="J2716" s="1"/>
  <c r="L3018"/>
  <c r="J3018" s="1"/>
  <c r="L3275" l="1"/>
  <c r="J3275" s="1"/>
  <c r="J3073"/>
  <c r="L3074"/>
  <c r="J3125"/>
  <c r="L2518"/>
  <c r="J2518" s="1"/>
  <c r="J2925"/>
  <c r="L3047"/>
  <c r="J3047" s="1"/>
  <c r="L2633"/>
  <c r="J2633" s="1"/>
  <c r="L2827"/>
  <c r="J2827" s="1"/>
  <c r="L2600"/>
  <c r="J2600" s="1"/>
  <c r="L3019"/>
  <c r="J3019" s="1"/>
  <c r="L2717"/>
  <c r="J2717" s="1"/>
  <c r="L3276" l="1"/>
  <c r="J3276" s="1"/>
  <c r="J2992"/>
  <c r="J3074"/>
  <c r="L3075"/>
  <c r="L3020"/>
  <c r="J3020" s="1"/>
  <c r="L2601"/>
  <c r="J2601" s="1"/>
  <c r="L2828"/>
  <c r="J2828" s="1"/>
  <c r="L2634"/>
  <c r="L2635" s="1"/>
  <c r="J2635" s="1"/>
  <c r="L3048"/>
  <c r="J3048" s="1"/>
  <c r="J2926"/>
  <c r="L2718"/>
  <c r="J2718" s="1"/>
  <c r="L2528"/>
  <c r="L2529" s="1"/>
  <c r="J2529" s="1"/>
  <c r="L2519"/>
  <c r="J2519" s="1"/>
  <c r="L3277"/>
  <c r="J3277" s="1"/>
  <c r="J3075" l="1"/>
  <c r="L3076"/>
  <c r="J3126"/>
  <c r="L3278"/>
  <c r="J3278" s="1"/>
  <c r="L2520"/>
  <c r="J2520" s="1"/>
  <c r="L2719"/>
  <c r="J2719" s="1"/>
  <c r="J2928"/>
  <c r="J2927"/>
  <c r="L3049"/>
  <c r="J3049" s="1"/>
  <c r="L2636"/>
  <c r="J2636" s="1"/>
  <c r="L2829"/>
  <c r="L2830" s="1"/>
  <c r="J2830" s="1"/>
  <c r="L2602"/>
  <c r="J2602" s="1"/>
  <c r="L3021"/>
  <c r="L3022" s="1"/>
  <c r="J3022" s="1"/>
  <c r="L2536"/>
  <c r="J2536" s="1"/>
  <c r="L2530"/>
  <c r="J2530" s="1"/>
  <c r="F2505"/>
  <c r="F2504"/>
  <c r="F2503"/>
  <c r="F2500"/>
  <c r="J3076" l="1"/>
  <c r="L3077"/>
  <c r="L3078" s="1"/>
  <c r="L2531"/>
  <c r="J2531" s="1"/>
  <c r="L2537"/>
  <c r="J2537" s="1"/>
  <c r="L2637"/>
  <c r="J2637" s="1"/>
  <c r="L2931"/>
  <c r="J2931" s="1"/>
  <c r="L2720"/>
  <c r="J2720" s="1"/>
  <c r="L2521"/>
  <c r="L2522" s="1"/>
  <c r="J2522" s="1"/>
  <c r="L3279"/>
  <c r="J3279" s="1"/>
  <c r="L3023"/>
  <c r="J3023" s="1"/>
  <c r="L2603"/>
  <c r="L2604" s="1"/>
  <c r="J2604" s="1"/>
  <c r="L2831"/>
  <c r="J2831" s="1"/>
  <c r="J3326"/>
  <c r="L3050"/>
  <c r="J3050" s="1"/>
  <c r="J2929"/>
  <c r="J2993"/>
  <c r="F2499"/>
  <c r="J3078" l="1"/>
  <c r="L3079"/>
  <c r="L2932"/>
  <c r="J2932" s="1"/>
  <c r="L3051"/>
  <c r="J3327"/>
  <c r="L2833"/>
  <c r="J2833" s="1"/>
  <c r="L2832"/>
  <c r="L2605"/>
  <c r="J2605" s="1"/>
  <c r="L3024"/>
  <c r="J3024" s="1"/>
  <c r="L3280"/>
  <c r="J3280" s="1"/>
  <c r="L2523"/>
  <c r="J2523" s="1"/>
  <c r="L2721"/>
  <c r="J2721" s="1"/>
  <c r="L2538"/>
  <c r="L2534"/>
  <c r="J2534" s="1"/>
  <c r="L2532"/>
  <c r="J2532" s="1"/>
  <c r="J2994"/>
  <c r="L2933"/>
  <c r="J2933" s="1"/>
  <c r="L2638"/>
  <c r="J2638" s="1"/>
  <c r="J3051" l="1"/>
  <c r="L3052"/>
  <c r="L3053" s="1"/>
  <c r="L3054" s="1"/>
  <c r="L3055" s="1"/>
  <c r="L3056" s="1"/>
  <c r="L3057" s="1"/>
  <c r="J2538"/>
  <c r="L2539"/>
  <c r="J3079"/>
  <c r="L3080"/>
  <c r="L3081" s="1"/>
  <c r="J2832"/>
  <c r="L2606"/>
  <c r="J2606" s="1"/>
  <c r="L2834"/>
  <c r="L2934"/>
  <c r="J2934" s="1"/>
  <c r="L2639"/>
  <c r="J2639" s="1"/>
  <c r="L2935"/>
  <c r="J2935" s="1"/>
  <c r="L2533"/>
  <c r="L2535"/>
  <c r="L2545"/>
  <c r="J2545" s="1"/>
  <c r="L2722"/>
  <c r="L2723" s="1"/>
  <c r="L2524"/>
  <c r="J2524" s="1"/>
  <c r="L3281"/>
  <c r="L3025"/>
  <c r="L3026" s="1"/>
  <c r="J3026" s="1"/>
  <c r="J2995" l="1"/>
  <c r="L2540"/>
  <c r="J2539"/>
  <c r="J2834"/>
  <c r="L2835"/>
  <c r="L2836" s="1"/>
  <c r="L2837" s="1"/>
  <c r="J3081"/>
  <c r="L3082"/>
  <c r="L3083" s="1"/>
  <c r="J3281"/>
  <c r="L2724"/>
  <c r="J2724" s="1"/>
  <c r="J2723"/>
  <c r="J2535"/>
  <c r="J2533"/>
  <c r="J3328"/>
  <c r="L3027"/>
  <c r="J3027" s="1"/>
  <c r="L2525"/>
  <c r="J2525" s="1"/>
  <c r="L2546"/>
  <c r="J2546" s="1"/>
  <c r="L2607"/>
  <c r="J2607" s="1"/>
  <c r="J3052"/>
  <c r="L2937"/>
  <c r="J2937" s="1"/>
  <c r="L2640"/>
  <c r="J2640" s="1"/>
  <c r="L2936"/>
  <c r="J2936" s="1"/>
  <c r="L2541" l="1"/>
  <c r="J2540"/>
  <c r="L2725"/>
  <c r="J2725" s="1"/>
  <c r="J3082"/>
  <c r="L2608"/>
  <c r="L2609" s="1"/>
  <c r="J2609" s="1"/>
  <c r="L2547"/>
  <c r="L2526"/>
  <c r="J2526" s="1"/>
  <c r="L2938"/>
  <c r="L2641"/>
  <c r="J2641" s="1"/>
  <c r="L2939"/>
  <c r="J2939" s="1"/>
  <c r="J2996"/>
  <c r="J3053"/>
  <c r="L3028"/>
  <c r="J3028" s="1"/>
  <c r="J2547" l="1"/>
  <c r="L2548"/>
  <c r="L2552" s="1"/>
  <c r="J2552" s="1"/>
  <c r="J2541"/>
  <c r="L2542"/>
  <c r="L2726"/>
  <c r="L2727" s="1"/>
  <c r="J2727" s="1"/>
  <c r="J3083"/>
  <c r="J2938"/>
  <c r="L3029"/>
  <c r="J3029" s="1"/>
  <c r="L2527"/>
  <c r="L2551"/>
  <c r="J2551" s="1"/>
  <c r="L2610"/>
  <c r="L2611" s="1"/>
  <c r="J2611" s="1"/>
  <c r="J2836"/>
  <c r="J3054"/>
  <c r="L2997"/>
  <c r="J2997" s="1"/>
  <c r="L2940"/>
  <c r="J2940" s="1"/>
  <c r="L2642"/>
  <c r="J2642" s="1"/>
  <c r="L2654"/>
  <c r="J2654" s="1"/>
  <c r="L2644"/>
  <c r="J2644" s="1"/>
  <c r="F2492"/>
  <c r="F2491"/>
  <c r="F2490"/>
  <c r="F2488"/>
  <c r="F2487"/>
  <c r="F2484"/>
  <c r="F2483"/>
  <c r="F2482"/>
  <c r="F2481"/>
  <c r="F2480"/>
  <c r="F2479"/>
  <c r="F2478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50"/>
  <c r="F2449"/>
  <c r="F2448"/>
  <c r="F2447"/>
  <c r="F2446"/>
  <c r="F2445"/>
  <c r="F2444"/>
  <c r="F2443"/>
  <c r="F2434"/>
  <c r="F2433"/>
  <c r="F2432"/>
  <c r="F2431"/>
  <c r="F2426"/>
  <c r="F2425"/>
  <c r="F2424"/>
  <c r="F2423"/>
  <c r="F2422"/>
  <c r="F2421"/>
  <c r="F2420"/>
  <c r="F2419"/>
  <c r="F2418"/>
  <c r="F2417"/>
  <c r="F2416"/>
  <c r="F2415"/>
  <c r="F2414"/>
  <c r="F2413"/>
  <c r="F2412"/>
  <c r="F2410"/>
  <c r="F2409"/>
  <c r="F2407"/>
  <c r="F2406"/>
  <c r="F2405"/>
  <c r="F2404"/>
  <c r="F2403"/>
  <c r="F2402"/>
  <c r="F2401"/>
  <c r="F2400"/>
  <c r="F2398"/>
  <c r="F2397"/>
  <c r="F2395"/>
  <c r="F2393"/>
  <c r="F2392"/>
  <c r="F2391"/>
  <c r="F2390"/>
  <c r="F2389"/>
  <c r="F2388"/>
  <c r="F2387"/>
  <c r="F2386"/>
  <c r="F2385"/>
  <c r="F2384"/>
  <c r="L2382"/>
  <c r="F2381"/>
  <c r="F2380"/>
  <c r="F2379"/>
  <c r="F2378"/>
  <c r="F2377"/>
  <c r="F2376"/>
  <c r="F2375"/>
  <c r="F2374"/>
  <c r="F2373"/>
  <c r="F2372"/>
  <c r="F2370"/>
  <c r="F2369"/>
  <c r="F2368"/>
  <c r="F2367"/>
  <c r="F2366"/>
  <c r="F2365"/>
  <c r="F2364"/>
  <c r="F2363"/>
  <c r="F2362"/>
  <c r="F2361"/>
  <c r="F2360"/>
  <c r="F2357"/>
  <c r="F2356"/>
  <c r="F2355"/>
  <c r="F2354"/>
  <c r="F2353"/>
  <c r="F2352"/>
  <c r="F2351"/>
  <c r="F2350"/>
  <c r="F2347"/>
  <c r="F2346"/>
  <c r="F2345"/>
  <c r="F2342"/>
  <c r="F2341"/>
  <c r="F2340"/>
  <c r="F2339"/>
  <c r="F2338"/>
  <c r="F2337"/>
  <c r="F2336"/>
  <c r="F2335"/>
  <c r="F2334"/>
  <c r="F2332"/>
  <c r="F2331"/>
  <c r="F2330"/>
  <c r="F2326"/>
  <c r="F2325"/>
  <c r="F2324"/>
  <c r="F2323"/>
  <c r="F2322"/>
  <c r="F2321"/>
  <c r="F2320"/>
  <c r="F2319"/>
  <c r="F2318"/>
  <c r="F2317"/>
  <c r="F2316"/>
  <c r="F2315"/>
  <c r="F2314"/>
  <c r="F2313"/>
  <c r="F2312"/>
  <c r="F2311"/>
  <c r="F2309"/>
  <c r="F2308"/>
  <c r="F2307"/>
  <c r="F2305"/>
  <c r="F2304"/>
  <c r="F2302"/>
  <c r="F2301"/>
  <c r="F2300"/>
  <c r="F2299"/>
  <c r="F2298"/>
  <c r="F2297"/>
  <c r="F2296"/>
  <c r="F2295"/>
  <c r="F2294"/>
  <c r="F2293"/>
  <c r="F2289"/>
  <c r="F2286"/>
  <c r="F2285"/>
  <c r="F2284"/>
  <c r="F2283"/>
  <c r="F2282"/>
  <c r="F2281"/>
  <c r="F2280"/>
  <c r="F2277"/>
  <c r="F2276"/>
  <c r="F2274"/>
  <c r="F2272"/>
  <c r="F2269"/>
  <c r="F2268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7"/>
  <c r="F2246"/>
  <c r="F2245"/>
  <c r="F2244"/>
  <c r="F2243"/>
  <c r="F2242"/>
  <c r="F2241"/>
  <c r="F2240"/>
  <c r="F2239"/>
  <c r="F2237"/>
  <c r="F2236"/>
  <c r="F2235"/>
  <c r="F2234"/>
  <c r="F2233"/>
  <c r="F2231"/>
  <c r="F2230"/>
  <c r="F2229"/>
  <c r="F2228"/>
  <c r="F2225"/>
  <c r="L2549" l="1"/>
  <c r="L2553" s="1"/>
  <c r="J2548"/>
  <c r="L2543"/>
  <c r="J2542"/>
  <c r="J2527"/>
  <c r="L2383"/>
  <c r="L2384" s="1"/>
  <c r="J2384" s="1"/>
  <c r="L2655"/>
  <c r="J2655" s="1"/>
  <c r="L2643"/>
  <c r="L2941"/>
  <c r="J2941" s="1"/>
  <c r="J3055"/>
  <c r="J2837"/>
  <c r="J2553"/>
  <c r="L2728"/>
  <c r="J2728" s="1"/>
  <c r="L3031"/>
  <c r="L3032" s="1"/>
  <c r="L3030"/>
  <c r="L2645"/>
  <c r="J2645" s="1"/>
  <c r="L2998"/>
  <c r="J2998" s="1"/>
  <c r="L2612"/>
  <c r="J2612" s="1"/>
  <c r="F2218"/>
  <c r="F2217"/>
  <c r="F2216"/>
  <c r="F2215"/>
  <c r="F2214"/>
  <c r="F2213"/>
  <c r="F2212"/>
  <c r="F2211"/>
  <c r="F2210"/>
  <c r="F2209"/>
  <c r="F2208"/>
  <c r="F2206"/>
  <c r="F2205"/>
  <c r="F2202"/>
  <c r="F2201"/>
  <c r="F2200"/>
  <c r="F2199"/>
  <c r="F2198"/>
  <c r="L2196"/>
  <c r="F2194"/>
  <c r="L2550" l="1"/>
  <c r="J2549"/>
  <c r="J2543"/>
  <c r="L2544"/>
  <c r="J2544" s="1"/>
  <c r="J3030"/>
  <c r="J3032"/>
  <c r="J2643"/>
  <c r="L2385"/>
  <c r="J2385" s="1"/>
  <c r="L2729"/>
  <c r="J2729" s="1"/>
  <c r="L2730"/>
  <c r="J2730" s="1"/>
  <c r="J3056"/>
  <c r="L2942"/>
  <c r="J2942" s="1"/>
  <c r="L2661"/>
  <c r="J2661" s="1"/>
  <c r="L2656"/>
  <c r="J2656" s="1"/>
  <c r="L2197"/>
  <c r="L2198" s="1"/>
  <c r="J2198" s="1"/>
  <c r="L2613"/>
  <c r="J2613" s="1"/>
  <c r="L2999"/>
  <c r="J2999" s="1"/>
  <c r="L2646"/>
  <c r="J2646" s="1"/>
  <c r="L2838"/>
  <c r="J2838" s="1"/>
  <c r="L2183"/>
  <c r="J2183" s="1"/>
  <c r="F2180"/>
  <c r="F2179"/>
  <c r="F2177"/>
  <c r="L2175"/>
  <c r="F2174"/>
  <c r="F2173"/>
  <c r="F2172"/>
  <c r="F2167"/>
  <c r="F2166"/>
  <c r="F2164"/>
  <c r="F2163"/>
  <c r="F2162"/>
  <c r="F2161"/>
  <c r="L2159"/>
  <c r="F2155"/>
  <c r="F2154"/>
  <c r="F2153"/>
  <c r="F2152"/>
  <c r="F2151"/>
  <c r="F2150"/>
  <c r="F2149"/>
  <c r="F2148"/>
  <c r="F2147"/>
  <c r="F2146"/>
  <c r="F2144"/>
  <c r="F2143"/>
  <c r="F2142"/>
  <c r="F2141"/>
  <c r="L2136"/>
  <c r="F2135"/>
  <c r="F2128"/>
  <c r="F2126"/>
  <c r="F2125"/>
  <c r="F2123"/>
  <c r="F2122"/>
  <c r="F2121"/>
  <c r="F2120"/>
  <c r="F2119"/>
  <c r="F2115"/>
  <c r="F2114"/>
  <c r="F2110"/>
  <c r="F2109"/>
  <c r="F2107"/>
  <c r="F2105"/>
  <c r="F2104"/>
  <c r="F2101"/>
  <c r="F2099"/>
  <c r="F2097"/>
  <c r="F2096"/>
  <c r="F2095"/>
  <c r="F2094"/>
  <c r="F2089"/>
  <c r="F2088"/>
  <c r="F2087"/>
  <c r="F2084"/>
  <c r="F2083"/>
  <c r="F2082"/>
  <c r="F2078"/>
  <c r="F2077"/>
  <c r="F2076"/>
  <c r="F2075"/>
  <c r="F2074"/>
  <c r="F2071"/>
  <c r="F2070"/>
  <c r="F2069"/>
  <c r="F2068"/>
  <c r="F2067"/>
  <c r="F2066"/>
  <c r="F2065"/>
  <c r="F2064"/>
  <c r="F2063"/>
  <c r="F2062"/>
  <c r="F2061"/>
  <c r="F2058"/>
  <c r="F2057"/>
  <c r="F2056"/>
  <c r="F2054"/>
  <c r="F2052"/>
  <c r="F2051"/>
  <c r="F2050"/>
  <c r="F2048"/>
  <c r="F2047"/>
  <c r="F2046"/>
  <c r="F2045"/>
  <c r="F2043"/>
  <c r="F2042"/>
  <c r="F2041"/>
  <c r="F2040"/>
  <c r="F2038"/>
  <c r="F2036"/>
  <c r="F2035"/>
  <c r="F2033"/>
  <c r="F2032"/>
  <c r="F2031"/>
  <c r="F2030"/>
  <c r="F2028"/>
  <c r="F2027"/>
  <c r="F2026"/>
  <c r="F2018"/>
  <c r="F2017"/>
  <c r="F2016"/>
  <c r="F2015"/>
  <c r="F2014"/>
  <c r="F2008"/>
  <c r="F2005"/>
  <c r="F2004"/>
  <c r="F2003"/>
  <c r="F2001"/>
  <c r="F2000"/>
  <c r="L1998"/>
  <c r="F1997"/>
  <c r="J2550" l="1"/>
  <c r="L2554"/>
  <c r="J2554" s="1"/>
  <c r="J3057"/>
  <c r="L2160"/>
  <c r="L2161" s="1"/>
  <c r="J2161" s="1"/>
  <c r="L2176"/>
  <c r="L2177" s="1"/>
  <c r="L2178" s="1"/>
  <c r="L1999"/>
  <c r="L2000" s="1"/>
  <c r="J2000" s="1"/>
  <c r="L2137"/>
  <c r="L2138" s="1"/>
  <c r="L2184"/>
  <c r="L2839"/>
  <c r="J2839" s="1"/>
  <c r="L2647"/>
  <c r="J2647" s="1"/>
  <c r="L3000"/>
  <c r="J3000" s="1"/>
  <c r="L2614"/>
  <c r="L2199"/>
  <c r="J2199" s="1"/>
  <c r="L2657"/>
  <c r="J2657" s="1"/>
  <c r="L2662"/>
  <c r="J2662" s="1"/>
  <c r="L2943"/>
  <c r="J2943" s="1"/>
  <c r="L3058"/>
  <c r="L2732"/>
  <c r="J2732" s="1"/>
  <c r="L2731"/>
  <c r="L2386"/>
  <c r="L2387" s="1"/>
  <c r="J2387" s="1"/>
  <c r="F1972"/>
  <c r="F1970"/>
  <c r="F1969"/>
  <c r="F1967"/>
  <c r="F1966"/>
  <c r="F1963"/>
  <c r="F1962"/>
  <c r="F1961"/>
  <c r="F1960"/>
  <c r="F1959"/>
  <c r="F1957"/>
  <c r="F1956"/>
  <c r="F1955"/>
  <c r="F1952"/>
  <c r="F1951"/>
  <c r="F1950"/>
  <c r="F1948"/>
  <c r="F1947"/>
  <c r="F1946"/>
  <c r="F1945"/>
  <c r="F1944"/>
  <c r="F1943"/>
  <c r="F1942"/>
  <c r="F1941"/>
  <c r="F1938"/>
  <c r="F1937"/>
  <c r="F1936"/>
  <c r="F1935"/>
  <c r="F1933"/>
  <c r="F1932"/>
  <c r="F1928"/>
  <c r="F1927"/>
  <c r="F1923"/>
  <c r="F1922"/>
  <c r="F1921"/>
  <c r="F1919"/>
  <c r="F1918"/>
  <c r="F1917"/>
  <c r="F1916"/>
  <c r="F1915"/>
  <c r="F1914"/>
  <c r="F1909"/>
  <c r="F1908"/>
  <c r="F1906"/>
  <c r="F1904"/>
  <c r="F1903"/>
  <c r="F1902"/>
  <c r="F1901"/>
  <c r="F1900"/>
  <c r="F1899"/>
  <c r="L1897"/>
  <c r="L2555" l="1"/>
  <c r="J2555" s="1"/>
  <c r="L2179"/>
  <c r="L2180" s="1"/>
  <c r="J2178"/>
  <c r="J2614"/>
  <c r="L2615"/>
  <c r="J2731"/>
  <c r="J3058"/>
  <c r="J2184"/>
  <c r="J2138"/>
  <c r="L2185"/>
  <c r="L2001"/>
  <c r="J2001" s="1"/>
  <c r="L2139"/>
  <c r="J2139" s="1"/>
  <c r="L2162"/>
  <c r="J2162" s="1"/>
  <c r="L1931"/>
  <c r="L1932" s="1"/>
  <c r="J1932" s="1"/>
  <c r="J2177"/>
  <c r="L2388"/>
  <c r="J2388" s="1"/>
  <c r="L2733"/>
  <c r="J2733" s="1"/>
  <c r="L2944"/>
  <c r="J2944" s="1"/>
  <c r="L2663"/>
  <c r="J2663" s="1"/>
  <c r="L2658"/>
  <c r="J2658" s="1"/>
  <c r="L2200"/>
  <c r="J2200" s="1"/>
  <c r="L2617"/>
  <c r="J2617" s="1"/>
  <c r="L3001"/>
  <c r="L2648"/>
  <c r="J2648" s="1"/>
  <c r="L2840"/>
  <c r="J2840" s="1"/>
  <c r="L1898"/>
  <c r="L1899" s="1"/>
  <c r="J3001" l="1"/>
  <c r="L3002"/>
  <c r="L2556"/>
  <c r="J2556" s="1"/>
  <c r="L2616"/>
  <c r="J2616" s="1"/>
  <c r="J2615"/>
  <c r="L2187"/>
  <c r="J2187" s="1"/>
  <c r="J2185"/>
  <c r="J1899"/>
  <c r="L2186"/>
  <c r="L2140"/>
  <c r="L2141" s="1"/>
  <c r="J2141" s="1"/>
  <c r="L2002"/>
  <c r="L2003" s="1"/>
  <c r="J2003" s="1"/>
  <c r="L2009"/>
  <c r="L2010" s="1"/>
  <c r="J2010" s="1"/>
  <c r="J2179"/>
  <c r="L1933"/>
  <c r="L2163"/>
  <c r="J2163" s="1"/>
  <c r="L2841"/>
  <c r="J2841" s="1"/>
  <c r="L2649"/>
  <c r="L2650" s="1"/>
  <c r="L2618"/>
  <c r="J2618" s="1"/>
  <c r="L2201"/>
  <c r="J2201" s="1"/>
  <c r="L2659"/>
  <c r="J2659" s="1"/>
  <c r="L2664"/>
  <c r="J2664" s="1"/>
  <c r="L2945"/>
  <c r="J2945" s="1"/>
  <c r="L2557"/>
  <c r="J2557" s="1"/>
  <c r="L2734"/>
  <c r="J2734" s="1"/>
  <c r="L2389"/>
  <c r="L2390" s="1"/>
  <c r="J2390" s="1"/>
  <c r="L1900"/>
  <c r="L1901" s="1"/>
  <c r="J1901" s="1"/>
  <c r="J1933" l="1"/>
  <c r="L1934"/>
  <c r="J1934" s="1"/>
  <c r="L2651"/>
  <c r="J2650"/>
  <c r="L2189"/>
  <c r="J2189" s="1"/>
  <c r="L2188"/>
  <c r="J2188" s="1"/>
  <c r="J2186"/>
  <c r="J1900"/>
  <c r="J2649"/>
  <c r="L2004"/>
  <c r="J2004" s="1"/>
  <c r="L2011"/>
  <c r="L2142"/>
  <c r="J2142" s="1"/>
  <c r="L2164"/>
  <c r="L2181"/>
  <c r="J2181" s="1"/>
  <c r="L1935"/>
  <c r="J1935" s="1"/>
  <c r="L2391"/>
  <c r="J2391" s="1"/>
  <c r="L2735"/>
  <c r="J2735" s="1"/>
  <c r="L2558"/>
  <c r="J2558" s="1"/>
  <c r="L2946"/>
  <c r="J2946" s="1"/>
  <c r="L2665"/>
  <c r="J2665" s="1"/>
  <c r="L2660"/>
  <c r="J2660" s="1"/>
  <c r="L2202"/>
  <c r="L2619"/>
  <c r="J2619" s="1"/>
  <c r="L3003"/>
  <c r="L2842"/>
  <c r="L2843" s="1"/>
  <c r="J2843" s="1"/>
  <c r="L1902"/>
  <c r="J1902" s="1"/>
  <c r="J2164" l="1"/>
  <c r="L2165"/>
  <c r="L2166" s="1"/>
  <c r="L2190"/>
  <c r="J2190" s="1"/>
  <c r="L2652"/>
  <c r="J2651"/>
  <c r="J2202"/>
  <c r="L2203"/>
  <c r="L2204" s="1"/>
  <c r="L2205" s="1"/>
  <c r="L2206" s="1"/>
  <c r="J2011"/>
  <c r="L2012"/>
  <c r="J3003"/>
  <c r="L2014"/>
  <c r="J2014" s="1"/>
  <c r="L2005"/>
  <c r="J2005" s="1"/>
  <c r="L2143"/>
  <c r="J2143" s="1"/>
  <c r="L1936"/>
  <c r="J1936" s="1"/>
  <c r="L2191"/>
  <c r="L2192" s="1"/>
  <c r="J2192" s="1"/>
  <c r="L2844"/>
  <c r="J2844" s="1"/>
  <c r="L2620"/>
  <c r="L2666"/>
  <c r="J2666" s="1"/>
  <c r="L2947"/>
  <c r="J2947" s="1"/>
  <c r="L2559"/>
  <c r="J2559" s="1"/>
  <c r="L2736"/>
  <c r="L2737" s="1"/>
  <c r="L2738" s="1"/>
  <c r="L2739" s="1"/>
  <c r="L2740" s="1"/>
  <c r="L2741" s="1"/>
  <c r="L2392"/>
  <c r="J2392" s="1"/>
  <c r="L1903"/>
  <c r="J1903" s="1"/>
  <c r="J2736" l="1"/>
  <c r="L2653"/>
  <c r="J2653" s="1"/>
  <c r="J2652"/>
  <c r="L2013"/>
  <c r="J2013" s="1"/>
  <c r="J2012"/>
  <c r="J2620"/>
  <c r="L2006"/>
  <c r="J2006" s="1"/>
  <c r="L2015"/>
  <c r="J2015" s="1"/>
  <c r="L2144"/>
  <c r="J2144" s="1"/>
  <c r="J2165"/>
  <c r="L2193"/>
  <c r="J2193" s="1"/>
  <c r="L1937"/>
  <c r="J1937" s="1"/>
  <c r="L2393"/>
  <c r="J2393" s="1"/>
  <c r="L2560"/>
  <c r="L2948"/>
  <c r="J2948" s="1"/>
  <c r="L2667"/>
  <c r="J2667" s="1"/>
  <c r="L2668"/>
  <c r="J2668" s="1"/>
  <c r="J2203"/>
  <c r="L2849"/>
  <c r="J2849" s="1"/>
  <c r="L2845"/>
  <c r="L1904"/>
  <c r="J1904" s="1"/>
  <c r="J2560" l="1"/>
  <c r="L2561"/>
  <c r="J2845"/>
  <c r="L2846"/>
  <c r="L2847" s="1"/>
  <c r="L2848" s="1"/>
  <c r="L2145"/>
  <c r="L2146" s="1"/>
  <c r="J2146" s="1"/>
  <c r="L2016"/>
  <c r="J2016" s="1"/>
  <c r="L2007"/>
  <c r="J2007" s="1"/>
  <c r="L1938"/>
  <c r="J1938" s="1"/>
  <c r="L2194"/>
  <c r="J2194" s="1"/>
  <c r="J2166"/>
  <c r="L2850"/>
  <c r="J2850" s="1"/>
  <c r="J2204"/>
  <c r="L2671"/>
  <c r="J2671" s="1"/>
  <c r="L2670"/>
  <c r="L2669"/>
  <c r="L2949"/>
  <c r="J2949" s="1"/>
  <c r="L2394"/>
  <c r="L2395" s="1"/>
  <c r="L1905"/>
  <c r="L1906" s="1"/>
  <c r="J1906" s="1"/>
  <c r="L2562" l="1"/>
  <c r="J2562" s="1"/>
  <c r="J2561"/>
  <c r="J2670"/>
  <c r="J2669"/>
  <c r="L2008"/>
  <c r="L2017"/>
  <c r="J2017" s="1"/>
  <c r="L2147"/>
  <c r="J2147" s="1"/>
  <c r="L2167"/>
  <c r="L1939"/>
  <c r="J1939" s="1"/>
  <c r="L2195"/>
  <c r="L2396"/>
  <c r="L2398" s="1"/>
  <c r="L2399" s="1"/>
  <c r="L2397"/>
  <c r="J2737"/>
  <c r="L2950"/>
  <c r="J2950" s="1"/>
  <c r="L2672"/>
  <c r="J2672" s="1"/>
  <c r="J2205"/>
  <c r="L2851"/>
  <c r="J2851" s="1"/>
  <c r="J2846"/>
  <c r="L1907"/>
  <c r="J1907" s="1"/>
  <c r="L2563" l="1"/>
  <c r="J2563" s="1"/>
  <c r="J2167"/>
  <c r="L2168"/>
  <c r="L2169" s="1"/>
  <c r="L2400"/>
  <c r="J2400" s="1"/>
  <c r="J2195"/>
  <c r="J2008"/>
  <c r="L2148"/>
  <c r="J2148" s="1"/>
  <c r="L2018"/>
  <c r="L1940"/>
  <c r="J1940" s="1"/>
  <c r="J2847"/>
  <c r="L2852"/>
  <c r="J2852" s="1"/>
  <c r="L2673"/>
  <c r="J2673" s="1"/>
  <c r="L2951"/>
  <c r="J2951" s="1"/>
  <c r="J2738"/>
  <c r="L1908"/>
  <c r="J1908" s="1"/>
  <c r="L2564" l="1"/>
  <c r="J2564" s="1"/>
  <c r="L2401"/>
  <c r="J2401" s="1"/>
  <c r="J2018"/>
  <c r="L2019"/>
  <c r="L2024" s="1"/>
  <c r="J2024" s="1"/>
  <c r="L2025"/>
  <c r="L2026" s="1"/>
  <c r="J2026" s="1"/>
  <c r="L2023"/>
  <c r="L2149"/>
  <c r="J2149" s="1"/>
  <c r="J2168"/>
  <c r="L1941"/>
  <c r="J1941" s="1"/>
  <c r="J2739"/>
  <c r="L2565"/>
  <c r="J2565" s="1"/>
  <c r="L2952"/>
  <c r="J2952" s="1"/>
  <c r="L2674"/>
  <c r="J2674" s="1"/>
  <c r="J2206"/>
  <c r="L2853"/>
  <c r="J2853" s="1"/>
  <c r="L1909"/>
  <c r="J1909" s="1"/>
  <c r="F1884"/>
  <c r="F1883"/>
  <c r="L2402" l="1"/>
  <c r="J2402" s="1"/>
  <c r="J2019"/>
  <c r="L2020"/>
  <c r="J2848"/>
  <c r="J2023"/>
  <c r="L2150"/>
  <c r="J2150" s="1"/>
  <c r="L2027"/>
  <c r="J2027" s="1"/>
  <c r="L1942"/>
  <c r="J1942" s="1"/>
  <c r="J2169"/>
  <c r="L2854"/>
  <c r="L2207"/>
  <c r="L2208" s="1"/>
  <c r="J2208" s="1"/>
  <c r="L2675"/>
  <c r="J2675" s="1"/>
  <c r="L2953"/>
  <c r="J2953" s="1"/>
  <c r="L2566"/>
  <c r="J2740"/>
  <c r="L1910"/>
  <c r="J1910" s="1"/>
  <c r="F1873"/>
  <c r="J2854" l="1"/>
  <c r="L2855"/>
  <c r="L2856" s="1"/>
  <c r="L2857" s="1"/>
  <c r="J2566"/>
  <c r="L2567"/>
  <c r="L2403"/>
  <c r="J2403" s="1"/>
  <c r="L2021"/>
  <c r="J2020"/>
  <c r="L2028"/>
  <c r="L2151"/>
  <c r="J2151" s="1"/>
  <c r="L2209"/>
  <c r="J2209" s="1"/>
  <c r="L1943"/>
  <c r="J1943" s="1"/>
  <c r="L2170"/>
  <c r="J2170" s="1"/>
  <c r="J2741"/>
  <c r="L2954"/>
  <c r="L2676"/>
  <c r="J2676" s="1"/>
  <c r="L1911"/>
  <c r="J1911" s="1"/>
  <c r="F1872"/>
  <c r="F1871"/>
  <c r="L2568" l="1"/>
  <c r="J2568" s="1"/>
  <c r="J2567"/>
  <c r="L2404"/>
  <c r="J2404" s="1"/>
  <c r="J2028"/>
  <c r="L2029"/>
  <c r="J2029" s="1"/>
  <c r="J2021"/>
  <c r="L2022"/>
  <c r="J2022" s="1"/>
  <c r="J2954"/>
  <c r="L2152"/>
  <c r="J2152" s="1"/>
  <c r="L2030"/>
  <c r="J2030" s="1"/>
  <c r="L1944"/>
  <c r="J1944" s="1"/>
  <c r="L2210"/>
  <c r="J2210" s="1"/>
  <c r="L2171"/>
  <c r="J2171" s="1"/>
  <c r="J2855"/>
  <c r="L2677"/>
  <c r="J2677" s="1"/>
  <c r="L2742"/>
  <c r="L2743"/>
  <c r="J2743" s="1"/>
  <c r="L1913"/>
  <c r="L1914" s="1"/>
  <c r="J1914" s="1"/>
  <c r="L1912"/>
  <c r="F1869"/>
  <c r="L2405" l="1"/>
  <c r="J2405" s="1"/>
  <c r="L2569"/>
  <c r="J2569" s="1"/>
  <c r="J2742"/>
  <c r="J1912"/>
  <c r="L2031"/>
  <c r="J2031" s="1"/>
  <c r="L2153"/>
  <c r="J2153" s="1"/>
  <c r="L2172"/>
  <c r="J2172" s="1"/>
  <c r="L1945"/>
  <c r="J1945" s="1"/>
  <c r="L2211"/>
  <c r="J2211" s="1"/>
  <c r="L2406"/>
  <c r="J2406" s="1"/>
  <c r="L2744"/>
  <c r="J2744" s="1"/>
  <c r="L2570"/>
  <c r="J2570" s="1"/>
  <c r="L2678"/>
  <c r="J2678" s="1"/>
  <c r="J2856"/>
  <c r="L1915"/>
  <c r="J1915" s="1"/>
  <c r="L2154" l="1"/>
  <c r="J2154" s="1"/>
  <c r="L2032"/>
  <c r="J2032" s="1"/>
  <c r="L1946"/>
  <c r="J1946" s="1"/>
  <c r="L2212"/>
  <c r="J2212" s="1"/>
  <c r="L2173"/>
  <c r="J2173" s="1"/>
  <c r="J2857"/>
  <c r="L2679"/>
  <c r="J2679" s="1"/>
  <c r="L2571"/>
  <c r="L2745"/>
  <c r="J2745" s="1"/>
  <c r="L2407"/>
  <c r="J2407" s="1"/>
  <c r="L1916"/>
  <c r="J1916" s="1"/>
  <c r="F1868"/>
  <c r="F1867"/>
  <c r="J2571" l="1"/>
  <c r="L2572"/>
  <c r="L2033"/>
  <c r="J2033" s="1"/>
  <c r="L2155"/>
  <c r="J2155" s="1"/>
  <c r="L2174"/>
  <c r="L2213"/>
  <c r="J2213" s="1"/>
  <c r="L1947"/>
  <c r="J1947" s="1"/>
  <c r="L2408"/>
  <c r="L2409" s="1"/>
  <c r="L2746"/>
  <c r="J2746" s="1"/>
  <c r="L2680"/>
  <c r="J2680" s="1"/>
  <c r="L2858"/>
  <c r="J2858" s="1"/>
  <c r="L1917"/>
  <c r="J1917" s="1"/>
  <c r="J2409" l="1"/>
  <c r="L2410"/>
  <c r="L2411" s="1"/>
  <c r="L2412" s="1"/>
  <c r="L2573"/>
  <c r="J2572"/>
  <c r="J2174"/>
  <c r="L2156"/>
  <c r="J2156" s="1"/>
  <c r="L2035"/>
  <c r="J2035" s="1"/>
  <c r="L2034"/>
  <c r="L1948"/>
  <c r="J1948" s="1"/>
  <c r="L2214"/>
  <c r="J2214" s="1"/>
  <c r="L2859"/>
  <c r="L2860" s="1"/>
  <c r="J2860" s="1"/>
  <c r="L2681"/>
  <c r="J2681" s="1"/>
  <c r="L2747"/>
  <c r="J2747" s="1"/>
  <c r="L1918"/>
  <c r="J1918" s="1"/>
  <c r="F1866"/>
  <c r="L2574" l="1"/>
  <c r="J2573"/>
  <c r="J2034"/>
  <c r="L2157"/>
  <c r="J2157" s="1"/>
  <c r="L2036"/>
  <c r="J2036" s="1"/>
  <c r="L2215"/>
  <c r="J2215" s="1"/>
  <c r="L1949"/>
  <c r="J1949" s="1"/>
  <c r="J2410"/>
  <c r="L2748"/>
  <c r="J2748" s="1"/>
  <c r="L2682"/>
  <c r="J2682" s="1"/>
  <c r="L2861"/>
  <c r="L2862" s="1"/>
  <c r="J2862" s="1"/>
  <c r="L1919"/>
  <c r="J1919" s="1"/>
  <c r="J2574" l="1"/>
  <c r="L2575"/>
  <c r="L2038"/>
  <c r="L2037"/>
  <c r="L2039" s="1"/>
  <c r="J2039" s="1"/>
  <c r="L2158"/>
  <c r="L1950"/>
  <c r="J1950" s="1"/>
  <c r="L2216"/>
  <c r="J2216" s="1"/>
  <c r="L2863"/>
  <c r="L2864" s="1"/>
  <c r="J2864" s="1"/>
  <c r="L2683"/>
  <c r="L2749"/>
  <c r="J2749" s="1"/>
  <c r="J2412"/>
  <c r="L1921"/>
  <c r="J1921" s="1"/>
  <c r="L1920"/>
  <c r="F1865"/>
  <c r="J2683" l="1"/>
  <c r="L2684"/>
  <c r="J2684" s="1"/>
  <c r="L2576"/>
  <c r="J2575"/>
  <c r="J2038"/>
  <c r="L2040"/>
  <c r="J1920"/>
  <c r="J2158"/>
  <c r="J2037"/>
  <c r="J2040"/>
  <c r="L2217"/>
  <c r="J2217" s="1"/>
  <c r="L1951"/>
  <c r="J1951" s="1"/>
  <c r="L2413"/>
  <c r="J2413" s="1"/>
  <c r="L2750"/>
  <c r="J2750" s="1"/>
  <c r="L2685"/>
  <c r="J2685" s="1"/>
  <c r="L2865"/>
  <c r="J2865" s="1"/>
  <c r="L1922"/>
  <c r="J1922" s="1"/>
  <c r="F1864"/>
  <c r="L2577" l="1"/>
  <c r="J2576"/>
  <c r="L2041"/>
  <c r="J2041" s="1"/>
  <c r="L1952"/>
  <c r="L2218"/>
  <c r="L2866"/>
  <c r="J2866" s="1"/>
  <c r="L2686"/>
  <c r="J2686" s="1"/>
  <c r="L2751"/>
  <c r="J2751" s="1"/>
  <c r="L2414"/>
  <c r="J2414" s="1"/>
  <c r="L1923"/>
  <c r="J1923" s="1"/>
  <c r="F1863"/>
  <c r="L2578" l="1"/>
  <c r="L2579" s="1"/>
  <c r="J2579" s="1"/>
  <c r="J2577"/>
  <c r="J1952"/>
  <c r="L1953"/>
  <c r="J1953" s="1"/>
  <c r="L2042"/>
  <c r="J2042" s="1"/>
  <c r="L1954"/>
  <c r="L1955" s="1"/>
  <c r="J1955" s="1"/>
  <c r="L2219"/>
  <c r="J2219" s="1"/>
  <c r="L2224"/>
  <c r="L2415"/>
  <c r="J2415" s="1"/>
  <c r="L2752"/>
  <c r="L2753"/>
  <c r="J2753" s="1"/>
  <c r="L2687"/>
  <c r="J2687" s="1"/>
  <c r="L2867"/>
  <c r="L1924"/>
  <c r="J1924" s="1"/>
  <c r="J2578" l="1"/>
  <c r="L2580"/>
  <c r="J2867"/>
  <c r="L2868"/>
  <c r="L2869" s="1"/>
  <c r="L2870" s="1"/>
  <c r="L2871" s="1"/>
  <c r="L2872" s="1"/>
  <c r="L2873" s="1"/>
  <c r="L2874" s="1"/>
  <c r="L2875" s="1"/>
  <c r="J2752"/>
  <c r="L2043"/>
  <c r="L2225"/>
  <c r="J2225" s="1"/>
  <c r="L2220"/>
  <c r="J2220" s="1"/>
  <c r="L1956"/>
  <c r="J1956" s="1"/>
  <c r="L2688"/>
  <c r="J2688" s="1"/>
  <c r="L2754"/>
  <c r="J2754" s="1"/>
  <c r="L2416"/>
  <c r="J2416" s="1"/>
  <c r="L1925"/>
  <c r="L1926" s="1"/>
  <c r="L1927" s="1"/>
  <c r="F1862"/>
  <c r="F1861"/>
  <c r="L2581" l="1"/>
  <c r="J2580"/>
  <c r="J2043"/>
  <c r="L2044"/>
  <c r="L1928"/>
  <c r="J1927"/>
  <c r="J1925"/>
  <c r="L1957"/>
  <c r="L2226"/>
  <c r="L2221"/>
  <c r="J2221" s="1"/>
  <c r="L2228"/>
  <c r="J2228" s="1"/>
  <c r="L2417"/>
  <c r="J2417" s="1"/>
  <c r="L2755"/>
  <c r="J2755" s="1"/>
  <c r="L2689"/>
  <c r="J2689" s="1"/>
  <c r="F1860"/>
  <c r="J2044" l="1"/>
  <c r="L2045"/>
  <c r="L2046" s="1"/>
  <c r="L2047" s="1"/>
  <c r="L2582"/>
  <c r="J2581"/>
  <c r="J1957"/>
  <c r="L1958"/>
  <c r="J1958" s="1"/>
  <c r="L1929"/>
  <c r="J1929" s="1"/>
  <c r="J1928"/>
  <c r="J2226"/>
  <c r="J2045"/>
  <c r="L1968"/>
  <c r="L1969" s="1"/>
  <c r="J1969" s="1"/>
  <c r="L1959"/>
  <c r="J1959" s="1"/>
  <c r="L2229"/>
  <c r="J2229" s="1"/>
  <c r="L2222"/>
  <c r="J2222" s="1"/>
  <c r="L2227"/>
  <c r="J2868"/>
  <c r="L2690"/>
  <c r="J2690" s="1"/>
  <c r="L2756"/>
  <c r="J2756" s="1"/>
  <c r="L2418"/>
  <c r="J2418" s="1"/>
  <c r="F1859"/>
  <c r="F1858"/>
  <c r="L2583" l="1"/>
  <c r="J2582"/>
  <c r="J2227"/>
  <c r="J2046"/>
  <c r="L2230"/>
  <c r="J2230" s="1"/>
  <c r="L1970"/>
  <c r="J1970" s="1"/>
  <c r="L2223"/>
  <c r="L1960"/>
  <c r="J1960" s="1"/>
  <c r="L2419"/>
  <c r="L2420" s="1"/>
  <c r="L2421" s="1"/>
  <c r="L2422" s="1"/>
  <c r="L2423" s="1"/>
  <c r="L2424" s="1"/>
  <c r="L2757"/>
  <c r="J2757" s="1"/>
  <c r="L2691"/>
  <c r="J2691" s="1"/>
  <c r="J2869"/>
  <c r="F1856"/>
  <c r="L2584" l="1"/>
  <c r="J2583"/>
  <c r="J2223"/>
  <c r="J2047"/>
  <c r="L1971"/>
  <c r="L1972" s="1"/>
  <c r="L1973" s="1"/>
  <c r="L1974" s="1"/>
  <c r="L1975" s="1"/>
  <c r="L2231"/>
  <c r="J2231" s="1"/>
  <c r="L1961"/>
  <c r="J1961" s="1"/>
  <c r="J2870"/>
  <c r="L2694"/>
  <c r="J2694" s="1"/>
  <c r="L2692"/>
  <c r="J2692" s="1"/>
  <c r="L2758"/>
  <c r="J2758" s="1"/>
  <c r="F1855"/>
  <c r="F1854"/>
  <c r="L2585" l="1"/>
  <c r="J2584"/>
  <c r="J1971"/>
  <c r="L2048"/>
  <c r="J2048" s="1"/>
  <c r="L1962"/>
  <c r="J1962" s="1"/>
  <c r="L2232"/>
  <c r="L2233" s="1"/>
  <c r="J2233" s="1"/>
  <c r="L2759"/>
  <c r="J2759" s="1"/>
  <c r="L2693"/>
  <c r="L2695"/>
  <c r="J2695" s="1"/>
  <c r="J2871"/>
  <c r="F1853"/>
  <c r="L2586" l="1"/>
  <c r="J2585"/>
  <c r="J2693"/>
  <c r="L2049"/>
  <c r="L2234"/>
  <c r="J2234" s="1"/>
  <c r="L1963"/>
  <c r="J2872"/>
  <c r="L2696"/>
  <c r="J2696" s="1"/>
  <c r="L2761"/>
  <c r="L2762" s="1"/>
  <c r="J2762" s="1"/>
  <c r="J2420"/>
  <c r="F1852"/>
  <c r="J2049" l="1"/>
  <c r="L2050"/>
  <c r="L2587"/>
  <c r="L2588" s="1"/>
  <c r="L2589" s="1"/>
  <c r="J2586"/>
  <c r="J1963"/>
  <c r="L1964"/>
  <c r="L1966"/>
  <c r="J1966" s="1"/>
  <c r="L2235"/>
  <c r="J2235" s="1"/>
  <c r="J1972"/>
  <c r="J2422"/>
  <c r="L2763"/>
  <c r="J2763" s="1"/>
  <c r="L2697"/>
  <c r="J2697" s="1"/>
  <c r="J2873"/>
  <c r="J2587" l="1"/>
  <c r="L1965"/>
  <c r="J1965" s="1"/>
  <c r="J1964"/>
  <c r="J2050"/>
  <c r="L1967"/>
  <c r="J1973"/>
  <c r="L2236"/>
  <c r="J2236" s="1"/>
  <c r="J2874"/>
  <c r="L2698"/>
  <c r="J2698" s="1"/>
  <c r="L2764"/>
  <c r="J2764" s="1"/>
  <c r="J2424"/>
  <c r="J1967" l="1"/>
  <c r="L2051"/>
  <c r="J2051" s="1"/>
  <c r="L2237"/>
  <c r="J2237" s="1"/>
  <c r="J1974"/>
  <c r="L2425"/>
  <c r="L2426" s="1"/>
  <c r="L2765"/>
  <c r="J2765" s="1"/>
  <c r="L2699"/>
  <c r="J2699" s="1"/>
  <c r="J2589" l="1"/>
  <c r="J2588"/>
  <c r="J2426"/>
  <c r="L2427"/>
  <c r="L2428" s="1"/>
  <c r="L2429" s="1"/>
  <c r="L2430" s="1"/>
  <c r="L2431" s="1"/>
  <c r="L2052"/>
  <c r="J2052" s="1"/>
  <c r="L1976"/>
  <c r="J1976" s="1"/>
  <c r="L2238"/>
  <c r="L2239" s="1"/>
  <c r="J2239" s="1"/>
  <c r="L2700"/>
  <c r="J2700" s="1"/>
  <c r="L2766"/>
  <c r="J2766" s="1"/>
  <c r="J1975" l="1"/>
  <c r="L2053"/>
  <c r="L2054" s="1"/>
  <c r="J2054" s="1"/>
  <c r="L2240"/>
  <c r="J2240" s="1"/>
  <c r="L1977"/>
  <c r="L2767"/>
  <c r="J2767" s="1"/>
  <c r="L2701"/>
  <c r="L2702" s="1"/>
  <c r="F1846"/>
  <c r="F1845"/>
  <c r="L2703" l="1"/>
  <c r="L2704" s="1"/>
  <c r="J2702"/>
  <c r="J1977"/>
  <c r="L1978"/>
  <c r="J2701"/>
  <c r="L2056"/>
  <c r="J2056" s="1"/>
  <c r="L2055"/>
  <c r="L1980"/>
  <c r="J1980" s="1"/>
  <c r="L2241"/>
  <c r="J2241" s="1"/>
  <c r="L2768"/>
  <c r="J2768" s="1"/>
  <c r="F1844"/>
  <c r="L2705" l="1"/>
  <c r="J2704"/>
  <c r="J2703"/>
  <c r="J1978"/>
  <c r="L1979"/>
  <c r="J1979" s="1"/>
  <c r="J2055"/>
  <c r="L2057"/>
  <c r="J2057" s="1"/>
  <c r="L2242"/>
  <c r="J2242" s="1"/>
  <c r="L1981"/>
  <c r="J1981" s="1"/>
  <c r="L2769"/>
  <c r="J2769" s="1"/>
  <c r="F1843"/>
  <c r="L2706" l="1"/>
  <c r="J2706" s="1"/>
  <c r="J2705"/>
  <c r="L2058"/>
  <c r="J2058" s="1"/>
  <c r="L1982"/>
  <c r="J1982" s="1"/>
  <c r="L2243"/>
  <c r="J2243" s="1"/>
  <c r="L2770"/>
  <c r="J2770" s="1"/>
  <c r="J2427"/>
  <c r="J2431"/>
  <c r="F1842"/>
  <c r="L2059" l="1"/>
  <c r="L2060"/>
  <c r="L2061" s="1"/>
  <c r="J2061" s="1"/>
  <c r="L2244"/>
  <c r="J2244" s="1"/>
  <c r="L1983"/>
  <c r="J1983" s="1"/>
  <c r="L2432"/>
  <c r="J2432" s="1"/>
  <c r="J2428"/>
  <c r="L2771"/>
  <c r="J2771" s="1"/>
  <c r="F1841"/>
  <c r="F1840"/>
  <c r="J2059" l="1"/>
  <c r="L2062"/>
  <c r="J2062" s="1"/>
  <c r="L1984"/>
  <c r="J1984" s="1"/>
  <c r="L2245"/>
  <c r="J2245" s="1"/>
  <c r="L2772"/>
  <c r="J2772" s="1"/>
  <c r="J2429"/>
  <c r="L2433"/>
  <c r="J2433" s="1"/>
  <c r="F1839"/>
  <c r="L2063" l="1"/>
  <c r="J2063" s="1"/>
  <c r="L2246"/>
  <c r="L2247" s="1"/>
  <c r="J2247" s="1"/>
  <c r="L1985"/>
  <c r="J1985" s="1"/>
  <c r="L2434"/>
  <c r="L2435" s="1"/>
  <c r="J2435" s="1"/>
  <c r="L2773"/>
  <c r="J2773" s="1"/>
  <c r="F1838"/>
  <c r="L2064" l="1"/>
  <c r="L1986"/>
  <c r="J1986" s="1"/>
  <c r="L2248"/>
  <c r="J2248" s="1"/>
  <c r="L2774"/>
  <c r="J2774" s="1"/>
  <c r="L2436"/>
  <c r="J2436" s="1"/>
  <c r="F1837"/>
  <c r="J2064" l="1"/>
  <c r="L2065"/>
  <c r="L2066" s="1"/>
  <c r="L2067" s="1"/>
  <c r="L2068" s="1"/>
  <c r="L2249"/>
  <c r="J2249" s="1"/>
  <c r="L1987"/>
  <c r="J1987" s="1"/>
  <c r="L2437"/>
  <c r="J2437" s="1"/>
  <c r="L2775"/>
  <c r="J2775" s="1"/>
  <c r="L1988" l="1"/>
  <c r="J1988" s="1"/>
  <c r="L2250"/>
  <c r="J2250" s="1"/>
  <c r="L2776"/>
  <c r="L2777" s="1"/>
  <c r="J2777" s="1"/>
  <c r="L2438"/>
  <c r="L2439" s="1"/>
  <c r="J2439" s="1"/>
  <c r="F1836"/>
  <c r="F1835"/>
  <c r="J2065" l="1"/>
  <c r="L2251"/>
  <c r="J2251" s="1"/>
  <c r="L1989"/>
  <c r="J1989" s="1"/>
  <c r="L2440"/>
  <c r="J2440" s="1"/>
  <c r="L2778"/>
  <c r="J2778" s="1"/>
  <c r="F1834"/>
  <c r="J2066" l="1"/>
  <c r="L1990"/>
  <c r="L1991" s="1"/>
  <c r="L2252"/>
  <c r="J2252" s="1"/>
  <c r="L2779"/>
  <c r="L2780" s="1"/>
  <c r="J2780" s="1"/>
  <c r="L2441"/>
  <c r="J2441" s="1"/>
  <c r="F1833"/>
  <c r="L1992" l="1"/>
  <c r="J1991"/>
  <c r="J1990"/>
  <c r="L1994"/>
  <c r="J2067"/>
  <c r="L1996"/>
  <c r="L1997" s="1"/>
  <c r="L2253"/>
  <c r="J2253" s="1"/>
  <c r="L2442"/>
  <c r="L2443" s="1"/>
  <c r="J2443" s="1"/>
  <c r="L2781"/>
  <c r="J2781" s="1"/>
  <c r="F1832"/>
  <c r="J1992" l="1"/>
  <c r="L1993"/>
  <c r="J1994"/>
  <c r="L1995"/>
  <c r="J1995" s="1"/>
  <c r="J1997"/>
  <c r="J2068"/>
  <c r="L2254"/>
  <c r="J2254" s="1"/>
  <c r="L2782"/>
  <c r="J2782" s="1"/>
  <c r="L2444"/>
  <c r="J2444" s="1"/>
  <c r="F1831"/>
  <c r="J1993" l="1"/>
  <c r="L2069"/>
  <c r="J2069" s="1"/>
  <c r="L2255"/>
  <c r="J2255" s="1"/>
  <c r="L2445"/>
  <c r="L2446" s="1"/>
  <c r="J2446" s="1"/>
  <c r="L2783"/>
  <c r="L2784"/>
  <c r="J2784" s="1"/>
  <c r="F1830"/>
  <c r="J2783" l="1"/>
  <c r="L2070"/>
  <c r="J2070" s="1"/>
  <c r="L2256"/>
  <c r="J2256" s="1"/>
  <c r="L2785"/>
  <c r="J2785" s="1"/>
  <c r="L2447"/>
  <c r="J2447" s="1"/>
  <c r="F1829"/>
  <c r="L2071" l="1"/>
  <c r="J2071" s="1"/>
  <c r="L2257"/>
  <c r="J2257" s="1"/>
  <c r="L2448"/>
  <c r="J2448" s="1"/>
  <c r="L2786"/>
  <c r="J2786" s="1"/>
  <c r="L2072" l="1"/>
  <c r="L2073"/>
  <c r="L2074" s="1"/>
  <c r="J2074" s="1"/>
  <c r="L2258"/>
  <c r="J2258" s="1"/>
  <c r="L2787"/>
  <c r="J2787" s="1"/>
  <c r="L2449"/>
  <c r="J2449" s="1"/>
  <c r="F1826"/>
  <c r="F1825"/>
  <c r="J2072" l="1"/>
  <c r="L2075"/>
  <c r="J2075" s="1"/>
  <c r="L2259"/>
  <c r="J2259" s="1"/>
  <c r="L2450"/>
  <c r="J2450" s="1"/>
  <c r="L2788"/>
  <c r="J2788" s="1"/>
  <c r="F1824"/>
  <c r="L2076" l="1"/>
  <c r="J2076" s="1"/>
  <c r="L2260"/>
  <c r="J2260" s="1"/>
  <c r="L2789"/>
  <c r="L2790" s="1"/>
  <c r="L2791" s="1"/>
  <c r="L2451"/>
  <c r="L2452" s="1"/>
  <c r="J2452" s="1"/>
  <c r="F1823"/>
  <c r="F1822"/>
  <c r="L2077" l="1"/>
  <c r="J2077" s="1"/>
  <c r="L2261"/>
  <c r="J2261" s="1"/>
  <c r="L2453"/>
  <c r="J2453" s="1"/>
  <c r="J2790"/>
  <c r="F1821"/>
  <c r="L2078" l="1"/>
  <c r="J2078" s="1"/>
  <c r="L2262"/>
  <c r="J2262" s="1"/>
  <c r="J2791"/>
  <c r="L2454"/>
  <c r="J2454" s="1"/>
  <c r="F1820"/>
  <c r="L2079" l="1"/>
  <c r="L2080" s="1"/>
  <c r="J2080" s="1"/>
  <c r="L2263"/>
  <c r="J2263" s="1"/>
  <c r="L2455"/>
  <c r="L2456" s="1"/>
  <c r="J2456" s="1"/>
  <c r="L2792"/>
  <c r="J2792" s="1"/>
  <c r="F1819"/>
  <c r="L2081" l="1"/>
  <c r="J2081" s="1"/>
  <c r="L2264"/>
  <c r="J2264" s="1"/>
  <c r="L2793"/>
  <c r="J2793" s="1"/>
  <c r="L2457"/>
  <c r="J2457" s="1"/>
  <c r="F1818"/>
  <c r="L2082" l="1"/>
  <c r="J2082" s="1"/>
  <c r="L2265"/>
  <c r="J2265" s="1"/>
  <c r="L2458"/>
  <c r="L2459" s="1"/>
  <c r="J2459" s="1"/>
  <c r="L2794"/>
  <c r="J2794" s="1"/>
  <c r="F1817"/>
  <c r="F1816"/>
  <c r="L2083" l="1"/>
  <c r="J2083" s="1"/>
  <c r="L2266"/>
  <c r="J2266" s="1"/>
  <c r="L2796"/>
  <c r="L2797" s="1"/>
  <c r="J2797" s="1"/>
  <c r="L2795"/>
  <c r="L2460"/>
  <c r="J2460" s="1"/>
  <c r="J2795" l="1"/>
  <c r="L2084"/>
  <c r="J2084" s="1"/>
  <c r="L2267"/>
  <c r="L2268" s="1"/>
  <c r="J2268" s="1"/>
  <c r="L2461"/>
  <c r="J2461" s="1"/>
  <c r="L2798"/>
  <c r="L2799" s="1"/>
  <c r="J2799" s="1"/>
  <c r="F1815"/>
  <c r="F1814"/>
  <c r="L2085" l="1"/>
  <c r="J2085" s="1"/>
  <c r="L2269"/>
  <c r="J2269" s="1"/>
  <c r="L2800"/>
  <c r="J2800" s="1"/>
  <c r="L2462"/>
  <c r="L2463" s="1"/>
  <c r="J2463" s="1"/>
  <c r="F1813"/>
  <c r="L2087" l="1"/>
  <c r="J2087" s="1"/>
  <c r="L2086"/>
  <c r="L2270"/>
  <c r="J2270" s="1"/>
  <c r="L2464"/>
  <c r="J2464" s="1"/>
  <c r="L2801"/>
  <c r="J2801" s="1"/>
  <c r="F1811"/>
  <c r="J2086" l="1"/>
  <c r="L2088"/>
  <c r="J2088" s="1"/>
  <c r="L2271"/>
  <c r="L2272" s="1"/>
  <c r="J2272" s="1"/>
  <c r="L2802"/>
  <c r="J2802" s="1"/>
  <c r="L2465"/>
  <c r="J2465" s="1"/>
  <c r="L2089" l="1"/>
  <c r="J2089" s="1"/>
  <c r="L2273"/>
  <c r="L2274" s="1"/>
  <c r="L2466"/>
  <c r="L2467" s="1"/>
  <c r="J2467" s="1"/>
  <c r="L2803"/>
  <c r="L2804" s="1"/>
  <c r="J2804" s="1"/>
  <c r="F1810"/>
  <c r="L2275" l="1"/>
  <c r="J2274"/>
  <c r="L2094"/>
  <c r="J2094" s="1"/>
  <c r="L2090"/>
  <c r="J2090" s="1"/>
  <c r="L2805"/>
  <c r="J2805" s="1"/>
  <c r="L2468"/>
  <c r="J2468" s="1"/>
  <c r="F1809"/>
  <c r="L2276" l="1"/>
  <c r="J2275"/>
  <c r="L2091"/>
  <c r="J2091" s="1"/>
  <c r="L2095"/>
  <c r="J2095" s="1"/>
  <c r="L2469"/>
  <c r="L2470" s="1"/>
  <c r="J2470" s="1"/>
  <c r="L2806"/>
  <c r="L2807" s="1"/>
  <c r="J2807" s="1"/>
  <c r="F1808"/>
  <c r="F1807"/>
  <c r="J2276" l="1"/>
  <c r="L2277"/>
  <c r="L2278" s="1"/>
  <c r="L2279" s="1"/>
  <c r="L2280" s="1"/>
  <c r="J2280" s="1"/>
  <c r="L2096"/>
  <c r="J2096" s="1"/>
  <c r="L2092"/>
  <c r="J2092" s="1"/>
  <c r="L2808"/>
  <c r="J2808" s="1"/>
  <c r="L2471"/>
  <c r="J2471" s="1"/>
  <c r="F1806"/>
  <c r="F1805"/>
  <c r="L2281" l="1"/>
  <c r="J2281" s="1"/>
  <c r="L2093"/>
  <c r="L2097"/>
  <c r="J2097" s="1"/>
  <c r="L2472"/>
  <c r="J2472" s="1"/>
  <c r="L2809"/>
  <c r="L2810" s="1"/>
  <c r="J2810" s="1"/>
  <c r="F1804"/>
  <c r="L2282" l="1"/>
  <c r="J2282" s="1"/>
  <c r="J2093"/>
  <c r="L2099"/>
  <c r="J2099" s="1"/>
  <c r="L2098"/>
  <c r="L2811"/>
  <c r="J2811" s="1"/>
  <c r="L2473"/>
  <c r="F1803"/>
  <c r="F1802"/>
  <c r="F1798"/>
  <c r="F1791"/>
  <c r="F1790"/>
  <c r="F1789"/>
  <c r="F1788"/>
  <c r="F1787"/>
  <c r="F1786"/>
  <c r="F1785"/>
  <c r="F1784"/>
  <c r="F1783"/>
  <c r="F1782"/>
  <c r="F1781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L2283" l="1"/>
  <c r="J2283" s="1"/>
  <c r="J2098"/>
  <c r="L2100"/>
  <c r="J2100" s="1"/>
  <c r="L2478"/>
  <c r="J2478" s="1"/>
  <c r="L2474"/>
  <c r="J2474" s="1"/>
  <c r="L2812"/>
  <c r="J2812" s="1"/>
  <c r="F1747"/>
  <c r="F1746"/>
  <c r="L2284" l="1"/>
  <c r="J2284" s="1"/>
  <c r="L2101"/>
  <c r="J2101" s="1"/>
  <c r="L2285"/>
  <c r="J2285" s="1"/>
  <c r="L2813"/>
  <c r="J2813" s="1"/>
  <c r="L2475"/>
  <c r="J2475" s="1"/>
  <c r="L2479"/>
  <c r="J2479" s="1"/>
  <c r="F1745"/>
  <c r="F1744"/>
  <c r="F1743"/>
  <c r="F1742"/>
  <c r="F1741"/>
  <c r="F1739"/>
  <c r="F1738"/>
  <c r="F1737"/>
  <c r="F1736"/>
  <c r="F1735"/>
  <c r="F1734"/>
  <c r="F1733"/>
  <c r="F1732"/>
  <c r="F1731"/>
  <c r="F1730"/>
  <c r="L2102" l="1"/>
  <c r="J2102" s="1"/>
  <c r="L2286"/>
  <c r="L2480"/>
  <c r="J2480" s="1"/>
  <c r="L2476"/>
  <c r="J2476" s="1"/>
  <c r="L2814"/>
  <c r="J2814" s="1"/>
  <c r="F1729"/>
  <c r="F1728"/>
  <c r="F1727"/>
  <c r="F1726"/>
  <c r="F1725"/>
  <c r="F1724"/>
  <c r="F1723"/>
  <c r="F1722"/>
  <c r="F1721"/>
  <c r="F1720"/>
  <c r="F1719"/>
  <c r="F1718"/>
  <c r="F1717"/>
  <c r="L2103" l="1"/>
  <c r="J2103" s="1"/>
  <c r="L2287"/>
  <c r="L2288"/>
  <c r="J2288" s="1"/>
  <c r="L2815"/>
  <c r="L2477"/>
  <c r="L2481"/>
  <c r="L2482" s="1"/>
  <c r="L2483" s="1"/>
  <c r="J2483" s="1"/>
  <c r="F1716"/>
  <c r="J2815" l="1"/>
  <c r="J2287"/>
  <c r="L2104"/>
  <c r="J2104" s="1"/>
  <c r="L2289"/>
  <c r="L2484"/>
  <c r="F1715"/>
  <c r="F1714"/>
  <c r="F1713"/>
  <c r="F1712"/>
  <c r="L2292" l="1"/>
  <c r="L2293" s="1"/>
  <c r="J2293" s="1"/>
  <c r="L2290"/>
  <c r="J2484"/>
  <c r="L2485"/>
  <c r="L2105"/>
  <c r="J2105" s="1"/>
  <c r="L2294"/>
  <c r="J2294" s="1"/>
  <c r="F1711"/>
  <c r="L2291" l="1"/>
  <c r="J2291" s="1"/>
  <c r="J2290"/>
  <c r="L2486"/>
  <c r="L2487" s="1"/>
  <c r="J2485"/>
  <c r="L2106"/>
  <c r="L2108" s="1"/>
  <c r="J2108" s="1"/>
  <c r="L2107"/>
  <c r="J2107" s="1"/>
  <c r="L2295"/>
  <c r="J2295" s="1"/>
  <c r="F1710"/>
  <c r="F1709"/>
  <c r="F1708"/>
  <c r="F1707"/>
  <c r="F1701"/>
  <c r="F1700"/>
  <c r="F1699"/>
  <c r="F1698"/>
  <c r="F1697"/>
  <c r="F1696"/>
  <c r="F1695"/>
  <c r="F1694"/>
  <c r="F1693"/>
  <c r="L2488" l="1"/>
  <c r="J2487"/>
  <c r="J2106"/>
  <c r="L2109"/>
  <c r="J2109" s="1"/>
  <c r="L2296"/>
  <c r="J2296" s="1"/>
  <c r="J2488" l="1"/>
  <c r="L2489"/>
  <c r="L2110"/>
  <c r="J2110" s="1"/>
  <c r="L2297"/>
  <c r="F1690"/>
  <c r="F1689"/>
  <c r="F1688"/>
  <c r="J2297" l="1"/>
  <c r="L2298"/>
  <c r="L2299" s="1"/>
  <c r="L2300" s="1"/>
  <c r="L2301" s="1"/>
  <c r="L2302" s="1"/>
  <c r="L2490"/>
  <c r="L2491" s="1"/>
  <c r="J2489"/>
  <c r="L2111"/>
  <c r="J2111" s="1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0"/>
  <c r="F1659"/>
  <c r="F1658"/>
  <c r="F1657"/>
  <c r="F1656"/>
  <c r="F1655"/>
  <c r="F1654"/>
  <c r="F1653"/>
  <c r="J2491" l="1"/>
  <c r="L2492"/>
  <c r="L2112"/>
  <c r="L2303"/>
  <c r="L2304" s="1"/>
  <c r="J2304" s="1"/>
  <c r="J2112" l="1"/>
  <c r="L2113"/>
  <c r="J2113" s="1"/>
  <c r="J2492"/>
  <c r="L2494"/>
  <c r="L2496" s="1"/>
  <c r="L2493"/>
  <c r="L2114"/>
  <c r="J2114" s="1"/>
  <c r="L2305"/>
  <c r="J2305" s="1"/>
  <c r="J2493" l="1"/>
  <c r="L2495"/>
  <c r="J2496"/>
  <c r="L2498"/>
  <c r="L2115"/>
  <c r="J2115" s="1"/>
  <c r="L2306"/>
  <c r="L2307" s="1"/>
  <c r="J2307" s="1"/>
  <c r="F1639"/>
  <c r="J2498" l="1"/>
  <c r="L2500"/>
  <c r="L2502" s="1"/>
  <c r="L2504" s="1"/>
  <c r="J2495"/>
  <c r="L2497"/>
  <c r="L2118"/>
  <c r="J2118" s="1"/>
  <c r="L2116"/>
  <c r="J2116" s="1"/>
  <c r="L2308"/>
  <c r="J2308" s="1"/>
  <c r="J2500"/>
  <c r="F1638"/>
  <c r="J2497" l="1"/>
  <c r="L2499"/>
  <c r="L2501" s="1"/>
  <c r="L2503" s="1"/>
  <c r="L2117"/>
  <c r="L2119"/>
  <c r="J2119" s="1"/>
  <c r="L2309"/>
  <c r="J2309" s="1"/>
  <c r="F1637"/>
  <c r="J2499" l="1"/>
  <c r="J2502"/>
  <c r="J2117"/>
  <c r="L2120"/>
  <c r="J2120" s="1"/>
  <c r="L2311"/>
  <c r="J2311" s="1"/>
  <c r="L2310"/>
  <c r="F1636"/>
  <c r="F1635"/>
  <c r="J2501" l="1"/>
  <c r="L2505"/>
  <c r="J2504"/>
  <c r="L2506"/>
  <c r="L2508" s="1"/>
  <c r="L2510" s="1"/>
  <c r="L2512" s="1"/>
  <c r="J2310"/>
  <c r="L2121"/>
  <c r="J2121" s="1"/>
  <c r="L2312"/>
  <c r="J2312" s="1"/>
  <c r="J2503"/>
  <c r="F1633"/>
  <c r="F1632"/>
  <c r="L2122" l="1"/>
  <c r="J2122" s="1"/>
  <c r="L2313"/>
  <c r="J2313" s="1"/>
  <c r="J2505" l="1"/>
  <c r="L2507"/>
  <c r="L2509" s="1"/>
  <c r="L2511" s="1"/>
  <c r="L2123"/>
  <c r="J2123" s="1"/>
  <c r="L2314"/>
  <c r="J2314" s="1"/>
  <c r="J2506"/>
  <c r="F1630"/>
  <c r="F1629"/>
  <c r="J2509" l="1"/>
  <c r="L2125"/>
  <c r="J2125" s="1"/>
  <c r="L2124"/>
  <c r="L2315"/>
  <c r="J2315" s="1"/>
  <c r="J2507"/>
  <c r="J2510"/>
  <c r="F1628"/>
  <c r="J2124" l="1"/>
  <c r="L2126"/>
  <c r="L2316"/>
  <c r="J2316" s="1"/>
  <c r="J2511"/>
  <c r="F1627"/>
  <c r="J2126" l="1"/>
  <c r="L2127"/>
  <c r="J2127" s="1"/>
  <c r="J2508"/>
  <c r="L2128"/>
  <c r="J2128" s="1"/>
  <c r="L2317"/>
  <c r="J2317" s="1"/>
  <c r="J2512"/>
  <c r="F1625"/>
  <c r="L2129" l="1"/>
  <c r="J2129" s="1"/>
  <c r="L2318"/>
  <c r="J2318" s="1"/>
  <c r="L2513"/>
  <c r="J2513" s="1"/>
  <c r="L2130" l="1"/>
  <c r="J2130" s="1"/>
  <c r="L2319"/>
  <c r="J2319" s="1"/>
  <c r="L2514"/>
  <c r="F1623"/>
  <c r="J2514" l="1"/>
  <c r="L2133"/>
  <c r="L2131"/>
  <c r="J2131" s="1"/>
  <c r="L2320"/>
  <c r="J2320" s="1"/>
  <c r="F1621"/>
  <c r="F1619"/>
  <c r="J2133" l="1"/>
  <c r="L2132"/>
  <c r="J2132" s="1"/>
  <c r="L2134"/>
  <c r="L2321"/>
  <c r="J2321" s="1"/>
  <c r="L2135" l="1"/>
  <c r="L2322"/>
  <c r="J2322" s="1"/>
  <c r="F1617"/>
  <c r="F1616"/>
  <c r="J2135" l="1"/>
  <c r="L2323"/>
  <c r="J2323" s="1"/>
  <c r="F1615"/>
  <c r="L2324" l="1"/>
  <c r="J2324" s="1"/>
  <c r="F1613"/>
  <c r="L2325" l="1"/>
  <c r="J2325" s="1"/>
  <c r="F1612"/>
  <c r="L2326" l="1"/>
  <c r="J2326" s="1"/>
  <c r="F1611"/>
  <c r="L2327" l="1"/>
  <c r="F1610"/>
  <c r="L2330" l="1"/>
  <c r="J2330" s="1"/>
  <c r="L2328"/>
  <c r="F1609"/>
  <c r="L2331" l="1"/>
  <c r="J2331" s="1"/>
  <c r="L2329"/>
  <c r="J2329" s="1"/>
  <c r="J2328"/>
  <c r="L2332"/>
  <c r="J2332" s="1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L1591"/>
  <c r="F1587"/>
  <c r="F1586"/>
  <c r="F1585"/>
  <c r="F1584"/>
  <c r="F1583"/>
  <c r="F1577"/>
  <c r="F1576"/>
  <c r="F1575"/>
  <c r="F1574"/>
  <c r="F1573"/>
  <c r="F1572"/>
  <c r="F1571"/>
  <c r="F1568"/>
  <c r="F1567"/>
  <c r="F1566"/>
  <c r="F1563"/>
  <c r="F1561"/>
  <c r="F1560"/>
  <c r="F1559"/>
  <c r="F1556"/>
  <c r="F1555"/>
  <c r="F1554"/>
  <c r="F1553"/>
  <c r="F1552"/>
  <c r="F1551"/>
  <c r="F1550"/>
  <c r="F1549"/>
  <c r="F1547"/>
  <c r="F1546"/>
  <c r="F1544"/>
  <c r="F1543"/>
  <c r="F1536"/>
  <c r="F1535"/>
  <c r="F1534"/>
  <c r="F1533"/>
  <c r="F1532"/>
  <c r="F1531"/>
  <c r="F1530"/>
  <c r="F1529"/>
  <c r="F1528"/>
  <c r="F1526"/>
  <c r="F1525"/>
  <c r="F1524"/>
  <c r="F1523"/>
  <c r="L1521"/>
  <c r="F1501"/>
  <c r="F1500"/>
  <c r="F1499"/>
  <c r="F1472"/>
  <c r="F1471"/>
  <c r="F1470"/>
  <c r="F1469"/>
  <c r="L1467"/>
  <c r="F1464"/>
  <c r="F1463"/>
  <c r="F1462"/>
  <c r="F1461"/>
  <c r="F1459"/>
  <c r="L1453"/>
  <c r="F1452"/>
  <c r="F1451"/>
  <c r="F1450"/>
  <c r="F1442"/>
  <c r="F1441"/>
  <c r="F1440"/>
  <c r="F1439"/>
  <c r="L1435"/>
  <c r="L1434"/>
  <c r="F1416"/>
  <c r="L2333" l="1"/>
  <c r="L2334" s="1"/>
  <c r="L2335" s="1"/>
  <c r="L2336" s="1"/>
  <c r="L2337" s="1"/>
  <c r="L1436"/>
  <c r="L1437" s="1"/>
  <c r="J1437" s="1"/>
  <c r="L1454"/>
  <c r="L1455" s="1"/>
  <c r="J1455" s="1"/>
  <c r="L1468"/>
  <c r="L1469" s="1"/>
  <c r="J1469" s="1"/>
  <c r="L1579"/>
  <c r="L1580" s="1"/>
  <c r="J1580" s="1"/>
  <c r="L1522"/>
  <c r="L1523" s="1"/>
  <c r="J1523" s="1"/>
  <c r="L1592"/>
  <c r="L1593" s="1"/>
  <c r="J1593" s="1"/>
  <c r="F1414"/>
  <c r="F1412"/>
  <c r="F1411"/>
  <c r="F1403"/>
  <c r="F1402"/>
  <c r="F1400"/>
  <c r="F1399"/>
  <c r="F1396"/>
  <c r="F1395"/>
  <c r="F1394"/>
  <c r="F1393"/>
  <c r="F1392"/>
  <c r="F1391"/>
  <c r="F1390"/>
  <c r="F1389"/>
  <c r="F1388"/>
  <c r="F1383"/>
  <c r="F1378"/>
  <c r="L1376"/>
  <c r="F1375"/>
  <c r="F1374"/>
  <c r="F1373"/>
  <c r="F1372"/>
  <c r="F1371"/>
  <c r="F1370"/>
  <c r="F1369"/>
  <c r="F1368"/>
  <c r="F1366"/>
  <c r="F1365"/>
  <c r="F1363"/>
  <c r="F1362"/>
  <c r="F1356"/>
  <c r="F1355"/>
  <c r="F1354"/>
  <c r="F1353"/>
  <c r="F1352"/>
  <c r="F1351"/>
  <c r="F1349"/>
  <c r="F1347"/>
  <c r="F1346"/>
  <c r="F1345"/>
  <c r="F1343"/>
  <c r="F1342"/>
  <c r="F1341"/>
  <c r="F1339"/>
  <c r="F1338"/>
  <c r="F1337"/>
  <c r="L1335"/>
  <c r="F1334"/>
  <c r="F1333"/>
  <c r="F1332"/>
  <c r="F1331"/>
  <c r="F1330"/>
  <c r="F1329"/>
  <c r="F1323"/>
  <c r="F1322"/>
  <c r="F1321"/>
  <c r="F1320"/>
  <c r="F1318"/>
  <c r="F1317"/>
  <c r="F1315"/>
  <c r="F1314"/>
  <c r="F1313"/>
  <c r="F1312"/>
  <c r="F1311"/>
  <c r="F1310"/>
  <c r="F1309"/>
  <c r="F1308"/>
  <c r="F1307"/>
  <c r="F1306"/>
  <c r="F1303"/>
  <c r="F1302"/>
  <c r="F1300"/>
  <c r="F1299"/>
  <c r="F1297"/>
  <c r="F1296"/>
  <c r="F1295"/>
  <c r="F1294"/>
  <c r="F1293"/>
  <c r="F1292"/>
  <c r="F1291"/>
  <c r="F1290"/>
  <c r="F1289"/>
  <c r="F1288"/>
  <c r="F1287"/>
  <c r="F1285"/>
  <c r="F1284"/>
  <c r="L1282"/>
  <c r="F1051"/>
  <c r="F1050"/>
  <c r="F1049"/>
  <c r="F1048"/>
  <c r="F1047"/>
  <c r="F1046"/>
  <c r="F1044"/>
  <c r="F1043"/>
  <c r="F1041"/>
  <c r="F1040"/>
  <c r="F1039"/>
  <c r="F1038"/>
  <c r="F1036"/>
  <c r="F1035"/>
  <c r="F1028"/>
  <c r="F1027"/>
  <c r="F1026"/>
  <c r="F1025"/>
  <c r="F1024"/>
  <c r="F1023"/>
  <c r="F1022"/>
  <c r="F1021"/>
  <c r="F1020"/>
  <c r="F1018"/>
  <c r="F1016"/>
  <c r="F1015"/>
  <c r="F1014"/>
  <c r="F1012"/>
  <c r="F1010"/>
  <c r="F1009"/>
  <c r="F1008"/>
  <c r="F1007"/>
  <c r="L1001"/>
  <c r="F999"/>
  <c r="F998"/>
  <c r="F997"/>
  <c r="F996"/>
  <c r="F995"/>
  <c r="F994"/>
  <c r="F993"/>
  <c r="F992"/>
  <c r="F991"/>
  <c r="F990"/>
  <c r="F988"/>
  <c r="F984"/>
  <c r="F983"/>
  <c r="F982"/>
  <c r="F981"/>
  <c r="F980"/>
  <c r="F978"/>
  <c r="F977"/>
  <c r="F976"/>
  <c r="F975"/>
  <c r="F974"/>
  <c r="F973"/>
  <c r="F972"/>
  <c r="F971"/>
  <c r="F970"/>
  <c r="F969"/>
  <c r="F948"/>
  <c r="F946"/>
  <c r="F945"/>
  <c r="F944"/>
  <c r="F942"/>
  <c r="F941"/>
  <c r="F940"/>
  <c r="F879"/>
  <c r="F878"/>
  <c r="F877"/>
  <c r="L875"/>
  <c r="F871"/>
  <c r="F870"/>
  <c r="F869"/>
  <c r="F860"/>
  <c r="F859"/>
  <c r="F858"/>
  <c r="F857"/>
  <c r="F855"/>
  <c r="F854"/>
  <c r="F853"/>
  <c r="F852"/>
  <c r="F851"/>
  <c r="F850"/>
  <c r="F847"/>
  <c r="F846"/>
  <c r="F845"/>
  <c r="F844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12"/>
  <c r="F811"/>
  <c r="J2333" l="1"/>
  <c r="L1456"/>
  <c r="L1283"/>
  <c r="L1284" s="1"/>
  <c r="J1284" s="1"/>
  <c r="L1377"/>
  <c r="L1378" s="1"/>
  <c r="J1378" s="1"/>
  <c r="L1438"/>
  <c r="L1439" s="1"/>
  <c r="J1439" s="1"/>
  <c r="L1336"/>
  <c r="L1337" s="1"/>
  <c r="J1337" s="1"/>
  <c r="L1007"/>
  <c r="L1470"/>
  <c r="J1470" s="1"/>
  <c r="L1594"/>
  <c r="J1594" s="1"/>
  <c r="L1524"/>
  <c r="J1524" s="1"/>
  <c r="L1581"/>
  <c r="J1581" s="1"/>
  <c r="F810"/>
  <c r="J1007" l="1"/>
  <c r="J822"/>
  <c r="L1457"/>
  <c r="J1457" s="1"/>
  <c r="J1456"/>
  <c r="L1338"/>
  <c r="J1338" s="1"/>
  <c r="L1379"/>
  <c r="L1380"/>
  <c r="L1381" s="1"/>
  <c r="J1381" s="1"/>
  <c r="L1285"/>
  <c r="J1285" s="1"/>
  <c r="L1008"/>
  <c r="J1008" s="1"/>
  <c r="L1440"/>
  <c r="J1440" s="1"/>
  <c r="L823"/>
  <c r="J823" s="1"/>
  <c r="L1471"/>
  <c r="J1471" s="1"/>
  <c r="L1582"/>
  <c r="J1582" s="1"/>
  <c r="L1525"/>
  <c r="J1525" s="1"/>
  <c r="L1595"/>
  <c r="J1595" s="1"/>
  <c r="F809"/>
  <c r="L1458" l="1"/>
  <c r="J1379"/>
  <c r="L1441"/>
  <c r="J1441" s="1"/>
  <c r="L1009"/>
  <c r="L824"/>
  <c r="J824" s="1"/>
  <c r="L1286"/>
  <c r="L1287" s="1"/>
  <c r="J1287" s="1"/>
  <c r="L1382"/>
  <c r="J1382" s="1"/>
  <c r="L1339"/>
  <c r="J1339" s="1"/>
  <c r="L1472"/>
  <c r="J1472" s="1"/>
  <c r="L1596"/>
  <c r="J1596" s="1"/>
  <c r="L1526"/>
  <c r="J1526" s="1"/>
  <c r="L1583"/>
  <c r="J1583" s="1"/>
  <c r="F805"/>
  <c r="F804"/>
  <c r="L1459" l="1"/>
  <c r="L1460" s="1"/>
  <c r="L1461" s="1"/>
  <c r="L1462" s="1"/>
  <c r="J1009"/>
  <c r="J1461"/>
  <c r="L1288"/>
  <c r="J1288" s="1"/>
  <c r="L1010"/>
  <c r="J1010" s="1"/>
  <c r="J2334"/>
  <c r="L1340"/>
  <c r="L1341" s="1"/>
  <c r="J1341" s="1"/>
  <c r="L1383"/>
  <c r="J1383" s="1"/>
  <c r="L825"/>
  <c r="J825" s="1"/>
  <c r="L1442"/>
  <c r="J1442" s="1"/>
  <c r="L1473"/>
  <c r="J1473" s="1"/>
  <c r="L1584"/>
  <c r="J1584" s="1"/>
  <c r="L1527"/>
  <c r="L1528" s="1"/>
  <c r="J1528" s="1"/>
  <c r="L1597"/>
  <c r="J1597" s="1"/>
  <c r="F803"/>
  <c r="J1459" l="1"/>
  <c r="L1384"/>
  <c r="J1384" s="1"/>
  <c r="J2335"/>
  <c r="L1012"/>
  <c r="J1012" s="1"/>
  <c r="L1011"/>
  <c r="L1289"/>
  <c r="J1289" s="1"/>
  <c r="L1443"/>
  <c r="J1443" s="1"/>
  <c r="L826"/>
  <c r="J826" s="1"/>
  <c r="L1342"/>
  <c r="J1342" s="1"/>
  <c r="L1474"/>
  <c r="J1474" s="1"/>
  <c r="L1529"/>
  <c r="J1529" s="1"/>
  <c r="L1585"/>
  <c r="J1585" s="1"/>
  <c r="L1598"/>
  <c r="J1598" s="1"/>
  <c r="F801"/>
  <c r="J1462" l="1"/>
  <c r="J1011"/>
  <c r="L1343"/>
  <c r="J1343" s="1"/>
  <c r="L827"/>
  <c r="J827" s="1"/>
  <c r="L1013"/>
  <c r="L1014" s="1"/>
  <c r="J1014" s="1"/>
  <c r="J2336"/>
  <c r="L1385"/>
  <c r="J1385" s="1"/>
  <c r="L1444"/>
  <c r="J1444" s="1"/>
  <c r="L1290"/>
  <c r="J1290" s="1"/>
  <c r="L1463"/>
  <c r="J1463" s="1"/>
  <c r="L1475"/>
  <c r="J1475" s="1"/>
  <c r="L1586"/>
  <c r="J1586" s="1"/>
  <c r="L1599"/>
  <c r="J1599" s="1"/>
  <c r="L1530"/>
  <c r="J1530" s="1"/>
  <c r="F800"/>
  <c r="L1291" l="1"/>
  <c r="J1291" s="1"/>
  <c r="L1386"/>
  <c r="J1386" s="1"/>
  <c r="L1015"/>
  <c r="L1344"/>
  <c r="L1345" s="1"/>
  <c r="J1345" s="1"/>
  <c r="L1445"/>
  <c r="J1445" s="1"/>
  <c r="J2337"/>
  <c r="L828"/>
  <c r="J828" s="1"/>
  <c r="L1464"/>
  <c r="J1464" s="1"/>
  <c r="L1476"/>
  <c r="J1476" s="1"/>
  <c r="L1531"/>
  <c r="J1531" s="1"/>
  <c r="L1587"/>
  <c r="J1587" s="1"/>
  <c r="L1600"/>
  <c r="J1600" s="1"/>
  <c r="F799"/>
  <c r="J1015" l="1"/>
  <c r="L1346"/>
  <c r="J1346" s="1"/>
  <c r="L1387"/>
  <c r="L1388" s="1"/>
  <c r="J1388" s="1"/>
  <c r="L1292"/>
  <c r="J1292" s="1"/>
  <c r="L829"/>
  <c r="J829" s="1"/>
  <c r="L2338"/>
  <c r="J2338" s="1"/>
  <c r="L1446"/>
  <c r="L1447" s="1"/>
  <c r="J1447" s="1"/>
  <c r="L1016"/>
  <c r="J1016" s="1"/>
  <c r="L1465"/>
  <c r="L1466" s="1"/>
  <c r="L1477"/>
  <c r="J1477" s="1"/>
  <c r="L1601"/>
  <c r="J1601" s="1"/>
  <c r="L1589"/>
  <c r="L1588"/>
  <c r="L1532"/>
  <c r="J1532" s="1"/>
  <c r="J1589" l="1"/>
  <c r="J1446"/>
  <c r="J1588"/>
  <c r="L1017"/>
  <c r="L1018" s="1"/>
  <c r="J1018" s="1"/>
  <c r="L1293"/>
  <c r="J1293" s="1"/>
  <c r="L1389"/>
  <c r="J1389" s="1"/>
  <c r="L1347"/>
  <c r="J1347" s="1"/>
  <c r="L2339"/>
  <c r="J2339" s="1"/>
  <c r="L830"/>
  <c r="J830" s="1"/>
  <c r="L1478"/>
  <c r="L1602"/>
  <c r="J1602" s="1"/>
  <c r="L1533"/>
  <c r="J1533" s="1"/>
  <c r="F769"/>
  <c r="F768"/>
  <c r="F767"/>
  <c r="F766"/>
  <c r="F765"/>
  <c r="F764"/>
  <c r="F763"/>
  <c r="F762"/>
  <c r="F761"/>
  <c r="F760"/>
  <c r="F759"/>
  <c r="F758"/>
  <c r="F757"/>
  <c r="F755"/>
  <c r="F754"/>
  <c r="F753"/>
  <c r="L751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6"/>
  <c r="F715"/>
  <c r="F714"/>
  <c r="F713"/>
  <c r="F712"/>
  <c r="F706"/>
  <c r="F705"/>
  <c r="F702"/>
  <c r="F701"/>
  <c r="F700"/>
  <c r="F699"/>
  <c r="F698"/>
  <c r="F693"/>
  <c r="F692"/>
  <c r="F690"/>
  <c r="F689"/>
  <c r="F688"/>
  <c r="F686"/>
  <c r="F685"/>
  <c r="F684"/>
  <c r="F683"/>
  <c r="F682"/>
  <c r="F680"/>
  <c r="F679"/>
  <c r="F678"/>
  <c r="F677"/>
  <c r="F676"/>
  <c r="F675"/>
  <c r="F674"/>
  <c r="F673"/>
  <c r="F672"/>
  <c r="F671"/>
  <c r="F670"/>
  <c r="F669"/>
  <c r="J1478" l="1"/>
  <c r="L1479"/>
  <c r="L1480" s="1"/>
  <c r="L1481" s="1"/>
  <c r="L1482" s="1"/>
  <c r="L1483" s="1"/>
  <c r="L752"/>
  <c r="L753" s="1"/>
  <c r="J753" s="1"/>
  <c r="L1348"/>
  <c r="L1349"/>
  <c r="J1349" s="1"/>
  <c r="L1390"/>
  <c r="J1390" s="1"/>
  <c r="L1294"/>
  <c r="J1294" s="1"/>
  <c r="L1019"/>
  <c r="L1020" s="1"/>
  <c r="J1020" s="1"/>
  <c r="L831"/>
  <c r="J831" s="1"/>
  <c r="L2340"/>
  <c r="L2341" s="1"/>
  <c r="J2341" s="1"/>
  <c r="L1534"/>
  <c r="J1534" s="1"/>
  <c r="L1603"/>
  <c r="J1603" s="1"/>
  <c r="F668"/>
  <c r="F667"/>
  <c r="F666"/>
  <c r="F665"/>
  <c r="F664"/>
  <c r="F663"/>
  <c r="F662"/>
  <c r="F661"/>
  <c r="F660"/>
  <c r="F657"/>
  <c r="F656"/>
  <c r="F655"/>
  <c r="F654"/>
  <c r="F653"/>
  <c r="F652"/>
  <c r="F650"/>
  <c r="F649"/>
  <c r="F647"/>
  <c r="F646"/>
  <c r="F645"/>
  <c r="F644"/>
  <c r="F642"/>
  <c r="F641"/>
  <c r="F640"/>
  <c r="F638"/>
  <c r="F637"/>
  <c r="F636"/>
  <c r="F635"/>
  <c r="F634"/>
  <c r="F633"/>
  <c r="F632"/>
  <c r="F631"/>
  <c r="F630"/>
  <c r="F629"/>
  <c r="F628"/>
  <c r="F627"/>
  <c r="F626"/>
  <c r="F621"/>
  <c r="F620"/>
  <c r="F619"/>
  <c r="F618"/>
  <c r="F617"/>
  <c r="F616"/>
  <c r="F615"/>
  <c r="F614"/>
  <c r="F613"/>
  <c r="F612"/>
  <c r="F611"/>
  <c r="F610"/>
  <c r="F609"/>
  <c r="F608"/>
  <c r="F607"/>
  <c r="F606"/>
  <c r="F604"/>
  <c r="F600"/>
  <c r="F599"/>
  <c r="F598"/>
  <c r="F597"/>
  <c r="F596"/>
  <c r="F595"/>
  <c r="F594"/>
  <c r="F593"/>
  <c r="F592"/>
  <c r="F591"/>
  <c r="F589"/>
  <c r="F587"/>
  <c r="F585"/>
  <c r="F584"/>
  <c r="F583"/>
  <c r="F582"/>
  <c r="F581"/>
  <c r="F580"/>
  <c r="F579"/>
  <c r="F578"/>
  <c r="F577"/>
  <c r="F576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L536"/>
  <c r="J536" s="1"/>
  <c r="F536"/>
  <c r="F534"/>
  <c r="F533"/>
  <c r="F532"/>
  <c r="F531"/>
  <c r="F530"/>
  <c r="F529"/>
  <c r="F528"/>
  <c r="F527"/>
  <c r="F526"/>
  <c r="F525"/>
  <c r="F524"/>
  <c r="F523"/>
  <c r="F522"/>
  <c r="F521"/>
  <c r="F520"/>
  <c r="F519"/>
  <c r="L518"/>
  <c r="J518" s="1"/>
  <c r="F518"/>
  <c r="J1479" l="1"/>
  <c r="J1481"/>
  <c r="J1348"/>
  <c r="L537"/>
  <c r="L754"/>
  <c r="J754" s="1"/>
  <c r="L2342"/>
  <c r="L832"/>
  <c r="J832" s="1"/>
  <c r="L1350"/>
  <c r="J1350" s="1"/>
  <c r="L1021"/>
  <c r="J1021" s="1"/>
  <c r="L1295"/>
  <c r="J1295" s="1"/>
  <c r="L1391"/>
  <c r="J1391" s="1"/>
  <c r="L519"/>
  <c r="J519" s="1"/>
  <c r="L1604"/>
  <c r="J1604" s="1"/>
  <c r="L1535"/>
  <c r="J1535" s="1"/>
  <c r="F516"/>
  <c r="F515"/>
  <c r="J2342" l="1"/>
  <c r="L2343"/>
  <c r="L2344" s="1"/>
  <c r="L2345" s="1"/>
  <c r="L2346" s="1"/>
  <c r="L2347" s="1"/>
  <c r="L2348" s="1"/>
  <c r="J1482"/>
  <c r="J537"/>
  <c r="L538"/>
  <c r="L539" s="1"/>
  <c r="J539" s="1"/>
  <c r="J1483"/>
  <c r="L520"/>
  <c r="J520" s="1"/>
  <c r="L1392"/>
  <c r="J1392" s="1"/>
  <c r="L1296"/>
  <c r="J1296" s="1"/>
  <c r="L755"/>
  <c r="J755" s="1"/>
  <c r="L1022"/>
  <c r="J1022" s="1"/>
  <c r="L1351"/>
  <c r="J1351" s="1"/>
  <c r="L833"/>
  <c r="J833" s="1"/>
  <c r="L1536"/>
  <c r="J1536" s="1"/>
  <c r="L1605"/>
  <c r="J1605" s="1"/>
  <c r="F514"/>
  <c r="F513"/>
  <c r="F512"/>
  <c r="F511"/>
  <c r="F510"/>
  <c r="F509"/>
  <c r="F507"/>
  <c r="J538" l="1"/>
  <c r="L1484"/>
  <c r="J1484" s="1"/>
  <c r="L1352"/>
  <c r="J1352" s="1"/>
  <c r="L540"/>
  <c r="J540" s="1"/>
  <c r="L1023"/>
  <c r="J1023" s="1"/>
  <c r="L756"/>
  <c r="L757" s="1"/>
  <c r="J757" s="1"/>
  <c r="J2345"/>
  <c r="J2343"/>
  <c r="L1297"/>
  <c r="J1297" s="1"/>
  <c r="L1393"/>
  <c r="J1393" s="1"/>
  <c r="L521"/>
  <c r="J521" s="1"/>
  <c r="L834"/>
  <c r="J834" s="1"/>
  <c r="L1606"/>
  <c r="J1606" s="1"/>
  <c r="L1537"/>
  <c r="J1537" s="1"/>
  <c r="F506"/>
  <c r="F505"/>
  <c r="F504"/>
  <c r="F503"/>
  <c r="F502"/>
  <c r="F492"/>
  <c r="F491"/>
  <c r="F490"/>
  <c r="F489"/>
  <c r="F488"/>
  <c r="F487"/>
  <c r="F486"/>
  <c r="F485"/>
  <c r="F484"/>
  <c r="F483"/>
  <c r="L1485" l="1"/>
  <c r="J1485" s="1"/>
  <c r="L522"/>
  <c r="J522" s="1"/>
  <c r="L1394"/>
  <c r="J1394" s="1"/>
  <c r="L1298"/>
  <c r="J1298" s="1"/>
  <c r="J2346"/>
  <c r="L758"/>
  <c r="J758" s="1"/>
  <c r="L1024"/>
  <c r="J1024" s="1"/>
  <c r="L541"/>
  <c r="J541" s="1"/>
  <c r="L1353"/>
  <c r="J1353" s="1"/>
  <c r="L835"/>
  <c r="J835" s="1"/>
  <c r="L1539"/>
  <c r="J1539" s="1"/>
  <c r="L1538"/>
  <c r="L1607"/>
  <c r="J1607" s="1"/>
  <c r="F482"/>
  <c r="F481"/>
  <c r="F480"/>
  <c r="F478"/>
  <c r="F477"/>
  <c r="F476"/>
  <c r="F475"/>
  <c r="F474"/>
  <c r="F473"/>
  <c r="J1538" l="1"/>
  <c r="J2344"/>
  <c r="L1486"/>
  <c r="J1486" s="1"/>
  <c r="L1354"/>
  <c r="J1354" s="1"/>
  <c r="L542"/>
  <c r="J542" s="1"/>
  <c r="L1025"/>
  <c r="J1025" s="1"/>
  <c r="L1395"/>
  <c r="J1395" s="1"/>
  <c r="L523"/>
  <c r="J523" s="1"/>
  <c r="L836"/>
  <c r="J836" s="1"/>
  <c r="L759"/>
  <c r="J759" s="1"/>
  <c r="J2348"/>
  <c r="L1299"/>
  <c r="J1299" s="1"/>
  <c r="L1540"/>
  <c r="J1540" s="1"/>
  <c r="L1608"/>
  <c r="J1608" s="1"/>
  <c r="F472"/>
  <c r="F471"/>
  <c r="F470"/>
  <c r="F469"/>
  <c r="F468"/>
  <c r="F467"/>
  <c r="F466"/>
  <c r="F465"/>
  <c r="F464"/>
  <c r="L1487" l="1"/>
  <c r="J1487" s="1"/>
  <c r="L1300"/>
  <c r="J1300" s="1"/>
  <c r="L2349"/>
  <c r="J2349" s="1"/>
  <c r="L524"/>
  <c r="J524" s="1"/>
  <c r="L1396"/>
  <c r="J1396" s="1"/>
  <c r="L1026"/>
  <c r="J1026" s="1"/>
  <c r="L543"/>
  <c r="J543" s="1"/>
  <c r="L1355"/>
  <c r="J1355" s="1"/>
  <c r="L760"/>
  <c r="J760" s="1"/>
  <c r="L837"/>
  <c r="J837" s="1"/>
  <c r="L1609"/>
  <c r="J1609" s="1"/>
  <c r="L1541"/>
  <c r="J1541" s="1"/>
  <c r="F438"/>
  <c r="F436"/>
  <c r="F435"/>
  <c r="F434"/>
  <c r="F433"/>
  <c r="F432"/>
  <c r="F431"/>
  <c r="F430"/>
  <c r="F429"/>
  <c r="F428"/>
  <c r="F427"/>
  <c r="F426"/>
  <c r="F425"/>
  <c r="L423"/>
  <c r="L424" s="1"/>
  <c r="F400"/>
  <c r="F399"/>
  <c r="F397"/>
  <c r="F392"/>
  <c r="F390"/>
  <c r="F389"/>
  <c r="F387"/>
  <c r="F386"/>
  <c r="F385"/>
  <c r="F384"/>
  <c r="F383"/>
  <c r="F382"/>
  <c r="F381"/>
  <c r="F380"/>
  <c r="F379"/>
  <c r="F378"/>
  <c r="F377"/>
  <c r="F374"/>
  <c r="F373"/>
  <c r="F370"/>
  <c r="F369"/>
  <c r="F368"/>
  <c r="F366"/>
  <c r="F365"/>
  <c r="L363"/>
  <c r="L1488" l="1"/>
  <c r="J1488" s="1"/>
  <c r="L761"/>
  <c r="J761" s="1"/>
  <c r="L1356"/>
  <c r="J1356" s="1"/>
  <c r="L544"/>
  <c r="J544" s="1"/>
  <c r="L1027"/>
  <c r="J1027" s="1"/>
  <c r="L1399"/>
  <c r="J1399" s="1"/>
  <c r="L1397"/>
  <c r="J1397" s="1"/>
  <c r="L525"/>
  <c r="J525" s="1"/>
  <c r="L2350"/>
  <c r="J2350" s="1"/>
  <c r="L1301"/>
  <c r="J1301" s="1"/>
  <c r="L838"/>
  <c r="J838" s="1"/>
  <c r="L1542"/>
  <c r="J1542" s="1"/>
  <c r="L1610"/>
  <c r="J1610" s="1"/>
  <c r="L427"/>
  <c r="J427" s="1"/>
  <c r="L425"/>
  <c r="J425" s="1"/>
  <c r="L364"/>
  <c r="L1489" l="1"/>
  <c r="J1489" s="1"/>
  <c r="L839"/>
  <c r="J839" s="1"/>
  <c r="L1302"/>
  <c r="J1302" s="1"/>
  <c r="L2351"/>
  <c r="J2351" s="1"/>
  <c r="L1398"/>
  <c r="J1398" s="1"/>
  <c r="L1028"/>
  <c r="J1028" s="1"/>
  <c r="L545"/>
  <c r="J545" s="1"/>
  <c r="L1361"/>
  <c r="L1362" s="1"/>
  <c r="J1362" s="1"/>
  <c r="L1357"/>
  <c r="J1357" s="1"/>
  <c r="L762"/>
  <c r="J762" s="1"/>
  <c r="L526"/>
  <c r="J526" s="1"/>
  <c r="L1400"/>
  <c r="J1400" s="1"/>
  <c r="L1611"/>
  <c r="J1611" s="1"/>
  <c r="L1543"/>
  <c r="J1543" s="1"/>
  <c r="L428"/>
  <c r="J428" s="1"/>
  <c r="L426"/>
  <c r="L365"/>
  <c r="J365" s="1"/>
  <c r="F349"/>
  <c r="F347"/>
  <c r="F346"/>
  <c r="F345"/>
  <c r="F344"/>
  <c r="F326"/>
  <c r="F325"/>
  <c r="F324"/>
  <c r="F323"/>
  <c r="F322"/>
  <c r="F321"/>
  <c r="F319"/>
  <c r="J426" l="1"/>
  <c r="L1490"/>
  <c r="J1490" s="1"/>
  <c r="L1358"/>
  <c r="J1358" s="1"/>
  <c r="L546"/>
  <c r="J546" s="1"/>
  <c r="L1034"/>
  <c r="L1035" s="1"/>
  <c r="J1035" s="1"/>
  <c r="L1029"/>
  <c r="J1029" s="1"/>
  <c r="L1303"/>
  <c r="J1303" s="1"/>
  <c r="L1401"/>
  <c r="J1401" s="1"/>
  <c r="L527"/>
  <c r="J527" s="1"/>
  <c r="L763"/>
  <c r="J763" s="1"/>
  <c r="L1363"/>
  <c r="J1363" s="1"/>
  <c r="L2352"/>
  <c r="L2353" s="1"/>
  <c r="J2353" s="1"/>
  <c r="L840"/>
  <c r="J840" s="1"/>
  <c r="L1544"/>
  <c r="J1544" s="1"/>
  <c r="L1612"/>
  <c r="J1612" s="1"/>
  <c r="L366"/>
  <c r="L429"/>
  <c r="J429" s="1"/>
  <c r="J366" l="1"/>
  <c r="L367"/>
  <c r="J367" s="1"/>
  <c r="L1491"/>
  <c r="J1491" s="1"/>
  <c r="L841"/>
  <c r="J841" s="1"/>
  <c r="L2354"/>
  <c r="J2354" s="1"/>
  <c r="L764"/>
  <c r="J764" s="1"/>
  <c r="L1036"/>
  <c r="J1036" s="1"/>
  <c r="L547"/>
  <c r="J547" s="1"/>
  <c r="L1364"/>
  <c r="L1365" s="1"/>
  <c r="J1365" s="1"/>
  <c r="L528"/>
  <c r="J528" s="1"/>
  <c r="L1402"/>
  <c r="J1402" s="1"/>
  <c r="L1304"/>
  <c r="L1305"/>
  <c r="L1306" s="1"/>
  <c r="J1306" s="1"/>
  <c r="L1030"/>
  <c r="J1030" s="1"/>
  <c r="L1359"/>
  <c r="J1359" s="1"/>
  <c r="L1613"/>
  <c r="J1613" s="1"/>
  <c r="L1545"/>
  <c r="J1545" s="1"/>
  <c r="L430"/>
  <c r="J430" s="1"/>
  <c r="L368"/>
  <c r="J368" s="1"/>
  <c r="J1304" l="1"/>
  <c r="L1492"/>
  <c r="J1492" s="1"/>
  <c r="L1360"/>
  <c r="L1307"/>
  <c r="J1307" s="1"/>
  <c r="L1403"/>
  <c r="J1403" s="1"/>
  <c r="L529"/>
  <c r="J529" s="1"/>
  <c r="L1366"/>
  <c r="J1366" s="1"/>
  <c r="L548"/>
  <c r="J548" s="1"/>
  <c r="L2355"/>
  <c r="L2356" s="1"/>
  <c r="J2356" s="1"/>
  <c r="L1031"/>
  <c r="J1031" s="1"/>
  <c r="L1037"/>
  <c r="L1038" s="1"/>
  <c r="J1038" s="1"/>
  <c r="L765"/>
  <c r="J765" s="1"/>
  <c r="L842"/>
  <c r="J842" s="1"/>
  <c r="L1546"/>
  <c r="J1546" s="1"/>
  <c r="L1615"/>
  <c r="J1615" s="1"/>
  <c r="L1614"/>
  <c r="L431"/>
  <c r="J431" s="1"/>
  <c r="L369"/>
  <c r="J369" s="1"/>
  <c r="J1614" l="1"/>
  <c r="J1360"/>
  <c r="L1493"/>
  <c r="J1493" s="1"/>
  <c r="L1039"/>
  <c r="J1039" s="1"/>
  <c r="L1032"/>
  <c r="L1033" s="1"/>
  <c r="J1033" s="1"/>
  <c r="L2357"/>
  <c r="J2357" s="1"/>
  <c r="L549"/>
  <c r="J549" s="1"/>
  <c r="L1367"/>
  <c r="L1368" s="1"/>
  <c r="J1368" s="1"/>
  <c r="L530"/>
  <c r="J530" s="1"/>
  <c r="L1404"/>
  <c r="J1404" s="1"/>
  <c r="L1308"/>
  <c r="J1308" s="1"/>
  <c r="L843"/>
  <c r="L844" s="1"/>
  <c r="J844" s="1"/>
  <c r="L766"/>
  <c r="J766" s="1"/>
  <c r="L1616"/>
  <c r="J1616" s="1"/>
  <c r="L1547"/>
  <c r="J1547" s="1"/>
  <c r="L432"/>
  <c r="J432" s="1"/>
  <c r="L370"/>
  <c r="J370" s="1"/>
  <c r="J1032" l="1"/>
  <c r="L1494"/>
  <c r="J1494" s="1"/>
  <c r="L1309"/>
  <c r="J1309" s="1"/>
  <c r="L1405"/>
  <c r="J1405" s="1"/>
  <c r="L531"/>
  <c r="J531" s="1"/>
  <c r="L1369"/>
  <c r="L550"/>
  <c r="J550" s="1"/>
  <c r="L2359"/>
  <c r="J2359" s="1"/>
  <c r="L2358"/>
  <c r="L767"/>
  <c r="J767" s="1"/>
  <c r="L845"/>
  <c r="J845" s="1"/>
  <c r="L1040"/>
  <c r="J1040" s="1"/>
  <c r="L1548"/>
  <c r="J1548" s="1"/>
  <c r="L1617"/>
  <c r="J1617" s="1"/>
  <c r="L433"/>
  <c r="J433" s="1"/>
  <c r="L371"/>
  <c r="F309"/>
  <c r="J1369" l="1"/>
  <c r="L1370"/>
  <c r="L1371" s="1"/>
  <c r="L1372" s="1"/>
  <c r="L1373" s="1"/>
  <c r="L1374" s="1"/>
  <c r="L1375" s="1"/>
  <c r="J371"/>
  <c r="L372"/>
  <c r="J2358"/>
  <c r="L1495"/>
  <c r="J1495" s="1"/>
  <c r="L846"/>
  <c r="J846" s="1"/>
  <c r="L768"/>
  <c r="J768" s="1"/>
  <c r="L551"/>
  <c r="J551" s="1"/>
  <c r="L532"/>
  <c r="J532" s="1"/>
  <c r="L1406"/>
  <c r="J1406" s="1"/>
  <c r="L1310"/>
  <c r="J1310" s="1"/>
  <c r="L1041"/>
  <c r="J1041" s="1"/>
  <c r="L2360"/>
  <c r="J2360" s="1"/>
  <c r="L1619"/>
  <c r="J1619" s="1"/>
  <c r="L1618"/>
  <c r="J1618" s="1"/>
  <c r="L1549"/>
  <c r="J1549" s="1"/>
  <c r="L434"/>
  <c r="J434" s="1"/>
  <c r="F305"/>
  <c r="F300"/>
  <c r="F296"/>
  <c r="F294"/>
  <c r="F292"/>
  <c r="F289"/>
  <c r="F286"/>
  <c r="L373" l="1"/>
  <c r="J372"/>
  <c r="L1496"/>
  <c r="J1496" s="1"/>
  <c r="L2361"/>
  <c r="J2361" s="1"/>
  <c r="L1042"/>
  <c r="L1043" s="1"/>
  <c r="J1043" s="1"/>
  <c r="L1311"/>
  <c r="J1311" s="1"/>
  <c r="L1407"/>
  <c r="J1407" s="1"/>
  <c r="L533"/>
  <c r="J1370"/>
  <c r="L552"/>
  <c r="J552" s="1"/>
  <c r="L769"/>
  <c r="J769" s="1"/>
  <c r="L847"/>
  <c r="J847" s="1"/>
  <c r="L1621"/>
  <c r="J1621" s="1"/>
  <c r="L1550"/>
  <c r="J1550" s="1"/>
  <c r="L1620"/>
  <c r="L435"/>
  <c r="J435" s="1"/>
  <c r="F283"/>
  <c r="F280"/>
  <c r="F279"/>
  <c r="F274"/>
  <c r="F270"/>
  <c r="F268"/>
  <c r="F267"/>
  <c r="F264"/>
  <c r="L261"/>
  <c r="F260"/>
  <c r="F259"/>
  <c r="F258"/>
  <c r="F257"/>
  <c r="F253"/>
  <c r="F252"/>
  <c r="F251"/>
  <c r="F250"/>
  <c r="F249"/>
  <c r="F248"/>
  <c r="F247"/>
  <c r="F246"/>
  <c r="F245"/>
  <c r="F244"/>
  <c r="F243"/>
  <c r="F241"/>
  <c r="F240"/>
  <c r="F238"/>
  <c r="F237"/>
  <c r="L235"/>
  <c r="J533" l="1"/>
  <c r="L534"/>
  <c r="J373"/>
  <c r="L374"/>
  <c r="J1620"/>
  <c r="L236"/>
  <c r="L237" s="1"/>
  <c r="L1497"/>
  <c r="L1498" s="1"/>
  <c r="L1499" s="1"/>
  <c r="L553"/>
  <c r="J553" s="1"/>
  <c r="J1371"/>
  <c r="L1408"/>
  <c r="J1408" s="1"/>
  <c r="L1312"/>
  <c r="J1312" s="1"/>
  <c r="L1044"/>
  <c r="L2362"/>
  <c r="L2363" s="1"/>
  <c r="J2363" s="1"/>
  <c r="L262"/>
  <c r="L263" s="1"/>
  <c r="L848"/>
  <c r="J848" s="1"/>
  <c r="L850"/>
  <c r="J850" s="1"/>
  <c r="L770"/>
  <c r="J770" s="1"/>
  <c r="L1551"/>
  <c r="J1551" s="1"/>
  <c r="L1622"/>
  <c r="J1622" s="1"/>
  <c r="L436"/>
  <c r="J436" s="1"/>
  <c r="F234"/>
  <c r="F233"/>
  <c r="L1500" l="1"/>
  <c r="J1499"/>
  <c r="J374"/>
  <c r="L375"/>
  <c r="J1044"/>
  <c r="L1045"/>
  <c r="J1045" s="1"/>
  <c r="L238"/>
  <c r="L239" s="1"/>
  <c r="J237"/>
  <c r="J263"/>
  <c r="J1497"/>
  <c r="L771"/>
  <c r="J771" s="1"/>
  <c r="L851"/>
  <c r="J851" s="1"/>
  <c r="L849"/>
  <c r="L2364"/>
  <c r="J2364" s="1"/>
  <c r="L1313"/>
  <c r="J1313" s="1"/>
  <c r="L1409"/>
  <c r="J1372"/>
  <c r="L554"/>
  <c r="J554" s="1"/>
  <c r="L264"/>
  <c r="L1046"/>
  <c r="J1046" s="1"/>
  <c r="J534"/>
  <c r="L1623"/>
  <c r="J1623" s="1"/>
  <c r="L1552"/>
  <c r="J1552" s="1"/>
  <c r="L437"/>
  <c r="J437" s="1"/>
  <c r="F232"/>
  <c r="L1501" l="1"/>
  <c r="J1500"/>
  <c r="J375"/>
  <c r="L376"/>
  <c r="J1409"/>
  <c r="L1410"/>
  <c r="J1410" s="1"/>
  <c r="L265"/>
  <c r="J265" s="1"/>
  <c r="J264"/>
  <c r="L240"/>
  <c r="J240" s="1"/>
  <c r="J239"/>
  <c r="J238"/>
  <c r="J849"/>
  <c r="L556"/>
  <c r="J556" s="1"/>
  <c r="L555"/>
  <c r="J1373"/>
  <c r="L1411"/>
  <c r="J1411" s="1"/>
  <c r="L1314"/>
  <c r="J1314" s="1"/>
  <c r="L2365"/>
  <c r="L2366" s="1"/>
  <c r="J2366" s="1"/>
  <c r="L1047"/>
  <c r="J1047" s="1"/>
  <c r="L852"/>
  <c r="J852" s="1"/>
  <c r="L772"/>
  <c r="J772" s="1"/>
  <c r="L1553"/>
  <c r="J1553" s="1"/>
  <c r="L1624"/>
  <c r="J1624" s="1"/>
  <c r="L438"/>
  <c r="J438" s="1"/>
  <c r="F231"/>
  <c r="L1502" l="1"/>
  <c r="J1501"/>
  <c r="J376"/>
  <c r="L377"/>
  <c r="L266"/>
  <c r="J266" s="1"/>
  <c r="L241"/>
  <c r="J241" s="1"/>
  <c r="J555"/>
  <c r="L773"/>
  <c r="J773" s="1"/>
  <c r="L853"/>
  <c r="J853" s="1"/>
  <c r="J1374"/>
  <c r="L557"/>
  <c r="J557" s="1"/>
  <c r="L242"/>
  <c r="L243" s="1"/>
  <c r="J243" s="1"/>
  <c r="L1048"/>
  <c r="J1048" s="1"/>
  <c r="L2367"/>
  <c r="J2367" s="1"/>
  <c r="L1315"/>
  <c r="J1315" s="1"/>
  <c r="L1412"/>
  <c r="J1412" s="1"/>
  <c r="L1625"/>
  <c r="J1625" s="1"/>
  <c r="L1554"/>
  <c r="J1554" s="1"/>
  <c r="L439"/>
  <c r="F230"/>
  <c r="L1503" l="1"/>
  <c r="J1503" s="1"/>
  <c r="L1504"/>
  <c r="J1502"/>
  <c r="J377"/>
  <c r="L378"/>
  <c r="J439"/>
  <c r="L440"/>
  <c r="L267"/>
  <c r="J267" s="1"/>
  <c r="L1414"/>
  <c r="J1414" s="1"/>
  <c r="L1413"/>
  <c r="L1316"/>
  <c r="L1317" s="1"/>
  <c r="J1317" s="1"/>
  <c r="L1049"/>
  <c r="J1049" s="1"/>
  <c r="L244"/>
  <c r="J244" s="1"/>
  <c r="L558"/>
  <c r="J558" s="1"/>
  <c r="L774"/>
  <c r="J774" s="1"/>
  <c r="L2368"/>
  <c r="L2369" s="1"/>
  <c r="J2369" s="1"/>
  <c r="L854"/>
  <c r="J854" s="1"/>
  <c r="L1626"/>
  <c r="J1626" s="1"/>
  <c r="L1555"/>
  <c r="J1555" s="1"/>
  <c r="F229"/>
  <c r="J1504" l="1"/>
  <c r="L1505"/>
  <c r="J378"/>
  <c r="L379"/>
  <c r="J440"/>
  <c r="L441"/>
  <c r="L268"/>
  <c r="J268" s="1"/>
  <c r="J1413"/>
  <c r="J1375"/>
  <c r="L855"/>
  <c r="J855" s="1"/>
  <c r="L245"/>
  <c r="J245" s="1"/>
  <c r="L1415"/>
  <c r="J1415" s="1"/>
  <c r="L1416"/>
  <c r="J1416" s="1"/>
  <c r="L2370"/>
  <c r="L775"/>
  <c r="J775" s="1"/>
  <c r="L559"/>
  <c r="J559" s="1"/>
  <c r="L1050"/>
  <c r="J1050" s="1"/>
  <c r="L1318"/>
  <c r="J1318" s="1"/>
  <c r="L1627"/>
  <c r="L1556"/>
  <c r="F228"/>
  <c r="L1506" l="1"/>
  <c r="J1506" s="1"/>
  <c r="L1507"/>
  <c r="J1505"/>
  <c r="J379"/>
  <c r="L380"/>
  <c r="L270"/>
  <c r="J270" s="1"/>
  <c r="L442"/>
  <c r="J441"/>
  <c r="J1556"/>
  <c r="L1557"/>
  <c r="J2370"/>
  <c r="L2371"/>
  <c r="J2371" s="1"/>
  <c r="J1627"/>
  <c r="L1628"/>
  <c r="L269"/>
  <c r="L2372"/>
  <c r="J2372" s="1"/>
  <c r="L1417"/>
  <c r="J1417" s="1"/>
  <c r="L246"/>
  <c r="J246" s="1"/>
  <c r="L1319"/>
  <c r="L1051"/>
  <c r="L560"/>
  <c r="J560" s="1"/>
  <c r="L776"/>
  <c r="J776" s="1"/>
  <c r="L1418"/>
  <c r="L856"/>
  <c r="L857" s="1"/>
  <c r="J857" s="1"/>
  <c r="L1559"/>
  <c r="J1559" s="1"/>
  <c r="J1507" l="1"/>
  <c r="L1508"/>
  <c r="J380"/>
  <c r="L381"/>
  <c r="L272"/>
  <c r="L274" s="1"/>
  <c r="L276" s="1"/>
  <c r="J442"/>
  <c r="L443"/>
  <c r="J269"/>
  <c r="L271"/>
  <c r="L273" s="1"/>
  <c r="L275" s="1"/>
  <c r="J1557"/>
  <c r="L1558"/>
  <c r="J1558" s="1"/>
  <c r="J1051"/>
  <c r="J1418"/>
  <c r="L777"/>
  <c r="J777" s="1"/>
  <c r="L561"/>
  <c r="J561" s="1"/>
  <c r="L1320"/>
  <c r="J1320" s="1"/>
  <c r="L247"/>
  <c r="J247" s="1"/>
  <c r="L1419"/>
  <c r="J1419" s="1"/>
  <c r="L858"/>
  <c r="J858" s="1"/>
  <c r="L2373"/>
  <c r="J2373" s="1"/>
  <c r="J1628"/>
  <c r="L1560"/>
  <c r="J1560" s="1"/>
  <c r="F227"/>
  <c r="F226"/>
  <c r="J1508" l="1"/>
  <c r="L1509"/>
  <c r="J381"/>
  <c r="L382"/>
  <c r="L444"/>
  <c r="J443"/>
  <c r="J271"/>
  <c r="L248"/>
  <c r="J248" s="1"/>
  <c r="L1321"/>
  <c r="J1321" s="1"/>
  <c r="L562"/>
  <c r="J562" s="1"/>
  <c r="L778"/>
  <c r="J778" s="1"/>
  <c r="L2374"/>
  <c r="J2374" s="1"/>
  <c r="L859"/>
  <c r="J859" s="1"/>
  <c r="L1425"/>
  <c r="L1420"/>
  <c r="L1629"/>
  <c r="J1629" s="1"/>
  <c r="L1561"/>
  <c r="J1561" s="1"/>
  <c r="J272"/>
  <c r="F225"/>
  <c r="J1509" l="1"/>
  <c r="L1510"/>
  <c r="J382"/>
  <c r="L386"/>
  <c r="L383"/>
  <c r="L445"/>
  <c r="J444"/>
  <c r="J1420"/>
  <c r="L1426"/>
  <c r="J1425"/>
  <c r="L1421"/>
  <c r="L2375"/>
  <c r="J2375" s="1"/>
  <c r="L779"/>
  <c r="J779" s="1"/>
  <c r="L563"/>
  <c r="J563" s="1"/>
  <c r="L249"/>
  <c r="J249" s="1"/>
  <c r="L860"/>
  <c r="L1322"/>
  <c r="J1322" s="1"/>
  <c r="L1563"/>
  <c r="J1563" s="1"/>
  <c r="L1562"/>
  <c r="L1630"/>
  <c r="J1630" s="1"/>
  <c r="J274"/>
  <c r="J273"/>
  <c r="J860" l="1"/>
  <c r="L861"/>
  <c r="L862" s="1"/>
  <c r="J1510"/>
  <c r="L1511"/>
  <c r="J383"/>
  <c r="L384"/>
  <c r="J386"/>
  <c r="L387"/>
  <c r="J445"/>
  <c r="L446"/>
  <c r="J1421"/>
  <c r="L1427"/>
  <c r="J1427" s="1"/>
  <c r="J1562"/>
  <c r="L1323"/>
  <c r="L250"/>
  <c r="J250" s="1"/>
  <c r="L564"/>
  <c r="J564" s="1"/>
  <c r="L780"/>
  <c r="L868"/>
  <c r="L869" s="1"/>
  <c r="J869" s="1"/>
  <c r="L2376"/>
  <c r="J2376" s="1"/>
  <c r="L1422"/>
  <c r="L1564"/>
  <c r="J1564" s="1"/>
  <c r="L1631"/>
  <c r="J1631" s="1"/>
  <c r="J275"/>
  <c r="F224"/>
  <c r="J862" l="1"/>
  <c r="L863"/>
  <c r="J1511"/>
  <c r="L1512"/>
  <c r="J387"/>
  <c r="L389"/>
  <c r="L388"/>
  <c r="J388" s="1"/>
  <c r="J384"/>
  <c r="L385"/>
  <c r="J385" s="1"/>
  <c r="L447"/>
  <c r="J446"/>
  <c r="J1422"/>
  <c r="L1428"/>
  <c r="J780"/>
  <c r="L781"/>
  <c r="J781" s="1"/>
  <c r="L1324"/>
  <c r="L1325" s="1"/>
  <c r="J1325" s="1"/>
  <c r="J1323"/>
  <c r="L782"/>
  <c r="J782" s="1"/>
  <c r="L565"/>
  <c r="J565" s="1"/>
  <c r="L251"/>
  <c r="J251" s="1"/>
  <c r="L1423"/>
  <c r="J1423" s="1"/>
  <c r="L2377"/>
  <c r="J2377" s="1"/>
  <c r="L870"/>
  <c r="J870" s="1"/>
  <c r="L1632"/>
  <c r="J1632" s="1"/>
  <c r="L1565"/>
  <c r="J276"/>
  <c r="F222"/>
  <c r="J863" l="1"/>
  <c r="L864"/>
  <c r="J1565"/>
  <c r="L1566"/>
  <c r="L1567" s="1"/>
  <c r="L1568" s="1"/>
  <c r="L1569" s="1"/>
  <c r="J1512"/>
  <c r="L1513"/>
  <c r="L1514" s="1"/>
  <c r="J389"/>
  <c r="L390"/>
  <c r="L391" s="1"/>
  <c r="J447"/>
  <c r="L448"/>
  <c r="L2378"/>
  <c r="J2378" s="1"/>
  <c r="L252"/>
  <c r="J252" s="1"/>
  <c r="L566"/>
  <c r="J566" s="1"/>
  <c r="L1326"/>
  <c r="J1326" s="1"/>
  <c r="L871"/>
  <c r="J871" s="1"/>
  <c r="L1424"/>
  <c r="L783"/>
  <c r="J783" s="1"/>
  <c r="L1570"/>
  <c r="L1571" s="1"/>
  <c r="L1572" s="1"/>
  <c r="L1573" s="1"/>
  <c r="L1574" s="1"/>
  <c r="L1575" s="1"/>
  <c r="L1576" s="1"/>
  <c r="L1577" s="1"/>
  <c r="L1633"/>
  <c r="J1633" s="1"/>
  <c r="L277"/>
  <c r="J277" s="1"/>
  <c r="F221"/>
  <c r="J864" l="1"/>
  <c r="L865"/>
  <c r="J1514"/>
  <c r="L1516"/>
  <c r="L1515"/>
  <c r="J1515" s="1"/>
  <c r="L392"/>
  <c r="J391"/>
  <c r="J390"/>
  <c r="J448"/>
  <c r="L449"/>
  <c r="J1566"/>
  <c r="J1424"/>
  <c r="L784"/>
  <c r="J784" s="1"/>
  <c r="L567"/>
  <c r="J567" s="1"/>
  <c r="L253"/>
  <c r="L2379"/>
  <c r="J2379" s="1"/>
  <c r="L872"/>
  <c r="J872" s="1"/>
  <c r="L1327"/>
  <c r="L1634"/>
  <c r="J1634" s="1"/>
  <c r="L278"/>
  <c r="J278" s="1"/>
  <c r="F220"/>
  <c r="F219"/>
  <c r="J865" l="1"/>
  <c r="L866"/>
  <c r="J253"/>
  <c r="L254"/>
  <c r="J1516"/>
  <c r="L1517"/>
  <c r="L393"/>
  <c r="J392"/>
  <c r="L450"/>
  <c r="J449"/>
  <c r="L1328"/>
  <c r="L1329" s="1"/>
  <c r="J1329" s="1"/>
  <c r="J1327"/>
  <c r="L873"/>
  <c r="L2380"/>
  <c r="J2380" s="1"/>
  <c r="L256"/>
  <c r="L257" s="1"/>
  <c r="J257" s="1"/>
  <c r="L568"/>
  <c r="J568" s="1"/>
  <c r="L785"/>
  <c r="J785" s="1"/>
  <c r="L1635"/>
  <c r="J1635" s="1"/>
  <c r="L279"/>
  <c r="J279" s="1"/>
  <c r="F218"/>
  <c r="F217"/>
  <c r="J866" l="1"/>
  <c r="L867"/>
  <c r="J867" s="1"/>
  <c r="L255"/>
  <c r="J255" s="1"/>
  <c r="J254"/>
  <c r="J1517"/>
  <c r="L1518"/>
  <c r="L394"/>
  <c r="J393"/>
  <c r="J450"/>
  <c r="L451"/>
  <c r="J873"/>
  <c r="J1567"/>
  <c r="L1330"/>
  <c r="J1330" s="1"/>
  <c r="L569"/>
  <c r="L258"/>
  <c r="J258" s="1"/>
  <c r="L786"/>
  <c r="J786" s="1"/>
  <c r="L2381"/>
  <c r="L1636"/>
  <c r="J1636" s="1"/>
  <c r="L280"/>
  <c r="J280" s="1"/>
  <c r="J1518" l="1"/>
  <c r="L1519"/>
  <c r="L395"/>
  <c r="J394"/>
  <c r="J451"/>
  <c r="L452"/>
  <c r="J569"/>
  <c r="L570"/>
  <c r="J1568"/>
  <c r="J2381"/>
  <c r="L259"/>
  <c r="J259" s="1"/>
  <c r="L787"/>
  <c r="J787" s="1"/>
  <c r="L1331"/>
  <c r="J1331" s="1"/>
  <c r="L1637"/>
  <c r="J1637" s="1"/>
  <c r="L283"/>
  <c r="J283" s="1"/>
  <c r="L281"/>
  <c r="J281" s="1"/>
  <c r="F216"/>
  <c r="F215"/>
  <c r="J1519" l="1"/>
  <c r="L1520"/>
  <c r="J1520" s="1"/>
  <c r="L396"/>
  <c r="J395"/>
  <c r="L453"/>
  <c r="J452"/>
  <c r="L571"/>
  <c r="J570"/>
  <c r="J1569"/>
  <c r="L1332"/>
  <c r="J1332" s="1"/>
  <c r="L260"/>
  <c r="L788"/>
  <c r="J788" s="1"/>
  <c r="L1638"/>
  <c r="J1638" s="1"/>
  <c r="L284"/>
  <c r="J284" s="1"/>
  <c r="L282"/>
  <c r="J282" s="1"/>
  <c r="L286"/>
  <c r="J286" s="1"/>
  <c r="F214"/>
  <c r="L397" l="1"/>
  <c r="L398" s="1"/>
  <c r="J398" s="1"/>
  <c r="J396"/>
  <c r="L454"/>
  <c r="J453"/>
  <c r="J571"/>
  <c r="L572"/>
  <c r="J260"/>
  <c r="J1571"/>
  <c r="L789"/>
  <c r="J789" s="1"/>
  <c r="L1333"/>
  <c r="J1333" s="1"/>
  <c r="L1639"/>
  <c r="J1639" s="1"/>
  <c r="L287"/>
  <c r="L285"/>
  <c r="J285" s="1"/>
  <c r="F213"/>
  <c r="L399" l="1"/>
  <c r="J397"/>
  <c r="L455"/>
  <c r="J454"/>
  <c r="J572"/>
  <c r="L573"/>
  <c r="J287"/>
  <c r="J1572"/>
  <c r="L790"/>
  <c r="J790" s="1"/>
  <c r="L1334"/>
  <c r="L1640"/>
  <c r="J1640" s="1"/>
  <c r="L288"/>
  <c r="J288" s="1"/>
  <c r="L400" l="1"/>
  <c r="J399"/>
  <c r="J455"/>
  <c r="L456"/>
  <c r="J573"/>
  <c r="L574"/>
  <c r="J1334"/>
  <c r="J1573"/>
  <c r="L791"/>
  <c r="J791" s="1"/>
  <c r="L1641"/>
  <c r="J1641" s="1"/>
  <c r="L289"/>
  <c r="F211"/>
  <c r="F210"/>
  <c r="L401" l="1"/>
  <c r="J400"/>
  <c r="J456"/>
  <c r="L457"/>
  <c r="J574"/>
  <c r="L575"/>
  <c r="L290"/>
  <c r="J290" s="1"/>
  <c r="J289"/>
  <c r="J1574"/>
  <c r="L792"/>
  <c r="J792" s="1"/>
  <c r="L1642"/>
  <c r="J1642" s="1"/>
  <c r="L292"/>
  <c r="J292" s="1"/>
  <c r="F209"/>
  <c r="J401" l="1"/>
  <c r="L402"/>
  <c r="J457"/>
  <c r="L464"/>
  <c r="L458"/>
  <c r="J575"/>
  <c r="L576"/>
  <c r="L291"/>
  <c r="J291" s="1"/>
  <c r="J1575"/>
  <c r="L793"/>
  <c r="J793" s="1"/>
  <c r="L1643"/>
  <c r="J1643" s="1"/>
  <c r="L293"/>
  <c r="J293" s="1"/>
  <c r="F206"/>
  <c r="L403" l="1"/>
  <c r="J402"/>
  <c r="J458"/>
  <c r="L459"/>
  <c r="J464"/>
  <c r="L465"/>
  <c r="L577"/>
  <c r="J576"/>
  <c r="J1576"/>
  <c r="L794"/>
  <c r="J794" s="1"/>
  <c r="L1644"/>
  <c r="J1644" s="1"/>
  <c r="L294"/>
  <c r="J294" s="1"/>
  <c r="F204"/>
  <c r="L404" l="1"/>
  <c r="J403"/>
  <c r="J465"/>
  <c r="L466"/>
  <c r="J459"/>
  <c r="L460"/>
  <c r="J577"/>
  <c r="L578"/>
  <c r="J1577"/>
  <c r="L795"/>
  <c r="J795" s="1"/>
  <c r="L1645"/>
  <c r="J1645" s="1"/>
  <c r="L295"/>
  <c r="J295" s="1"/>
  <c r="L405" l="1"/>
  <c r="J404"/>
  <c r="L416"/>
  <c r="J460"/>
  <c r="L461"/>
  <c r="J466"/>
  <c r="L467"/>
  <c r="J578"/>
  <c r="L579"/>
  <c r="L796"/>
  <c r="J796" s="1"/>
  <c r="L1646"/>
  <c r="J1646" s="1"/>
  <c r="L296"/>
  <c r="J296" s="1"/>
  <c r="F203"/>
  <c r="J416" l="1"/>
  <c r="L417"/>
  <c r="L406"/>
  <c r="J405"/>
  <c r="J467"/>
  <c r="L468"/>
  <c r="J461"/>
  <c r="L462"/>
  <c r="J579"/>
  <c r="L580"/>
  <c r="L797"/>
  <c r="J797" s="1"/>
  <c r="L1647"/>
  <c r="J1647" s="1"/>
  <c r="L297"/>
  <c r="J297" s="1"/>
  <c r="F202"/>
  <c r="L407" l="1"/>
  <c r="L408" s="1"/>
  <c r="J406"/>
  <c r="J417"/>
  <c r="L418"/>
  <c r="J462"/>
  <c r="L463"/>
  <c r="J463" s="1"/>
  <c r="J468"/>
  <c r="L469"/>
  <c r="J580"/>
  <c r="L581"/>
  <c r="L798"/>
  <c r="L1648"/>
  <c r="J1648" s="1"/>
  <c r="L298"/>
  <c r="F201"/>
  <c r="J408" l="1"/>
  <c r="L409"/>
  <c r="L410" s="1"/>
  <c r="J407"/>
  <c r="J418"/>
  <c r="L419"/>
  <c r="L470"/>
  <c r="J469"/>
  <c r="J581"/>
  <c r="L582"/>
  <c r="L800"/>
  <c r="J800" s="1"/>
  <c r="L799"/>
  <c r="L1649"/>
  <c r="J1649" s="1"/>
  <c r="L299"/>
  <c r="L411" l="1"/>
  <c r="J410"/>
  <c r="J419"/>
  <c r="L420"/>
  <c r="L471"/>
  <c r="J470"/>
  <c r="J582"/>
  <c r="L583"/>
  <c r="J299"/>
  <c r="L300"/>
  <c r="L301" s="1"/>
  <c r="L302" s="1"/>
  <c r="L303" s="1"/>
  <c r="J799"/>
  <c r="L801"/>
  <c r="J801" s="1"/>
  <c r="L1650"/>
  <c r="J1650" s="1"/>
  <c r="L412" l="1"/>
  <c r="J411"/>
  <c r="J420"/>
  <c r="L421"/>
  <c r="L472"/>
  <c r="J471"/>
  <c r="J583"/>
  <c r="L584"/>
  <c r="L802"/>
  <c r="L803" s="1"/>
  <c r="J803" s="1"/>
  <c r="L1651"/>
  <c r="J1651" s="1"/>
  <c r="J300"/>
  <c r="L413" l="1"/>
  <c r="J412"/>
  <c r="J421"/>
  <c r="L422"/>
  <c r="L473"/>
  <c r="J472"/>
  <c r="J584"/>
  <c r="L585"/>
  <c r="L804"/>
  <c r="J804" s="1"/>
  <c r="L1652"/>
  <c r="J1652" s="1"/>
  <c r="J301"/>
  <c r="F196"/>
  <c r="L414" l="1"/>
  <c r="J413"/>
  <c r="L474"/>
  <c r="J473"/>
  <c r="J585"/>
  <c r="L586"/>
  <c r="L805"/>
  <c r="L1653"/>
  <c r="J1653" s="1"/>
  <c r="J302"/>
  <c r="F195"/>
  <c r="L415" l="1"/>
  <c r="J415" s="1"/>
  <c r="J414"/>
  <c r="L475"/>
  <c r="J474"/>
  <c r="J586"/>
  <c r="L587"/>
  <c r="J805"/>
  <c r="L806"/>
  <c r="L1654"/>
  <c r="J1654" s="1"/>
  <c r="J303"/>
  <c r="F194"/>
  <c r="L476" l="1"/>
  <c r="J475"/>
  <c r="J587"/>
  <c r="L588"/>
  <c r="L807"/>
  <c r="J806"/>
  <c r="L1655"/>
  <c r="J1655" s="1"/>
  <c r="L304"/>
  <c r="J304" s="1"/>
  <c r="F193"/>
  <c r="L477" l="1"/>
  <c r="J476"/>
  <c r="J588"/>
  <c r="L589"/>
  <c r="L808"/>
  <c r="J807"/>
  <c r="L1656"/>
  <c r="J1656" s="1"/>
  <c r="L305"/>
  <c r="J305" s="1"/>
  <c r="F192"/>
  <c r="J477" l="1"/>
  <c r="L478"/>
  <c r="J589"/>
  <c r="L590"/>
  <c r="L591" s="1"/>
  <c r="L809"/>
  <c r="J808"/>
  <c r="J492"/>
  <c r="L1657"/>
  <c r="J1657" s="1"/>
  <c r="L306"/>
  <c r="L307" s="1"/>
  <c r="L308" s="1"/>
  <c r="L309" s="1"/>
  <c r="L310" s="1"/>
  <c r="F191"/>
  <c r="L479" l="1"/>
  <c r="J479" s="1"/>
  <c r="L480"/>
  <c r="J478"/>
  <c r="J591"/>
  <c r="L592"/>
  <c r="L593" s="1"/>
  <c r="L594" s="1"/>
  <c r="L595" s="1"/>
  <c r="L596" s="1"/>
  <c r="L810"/>
  <c r="J809"/>
  <c r="J493"/>
  <c r="J306"/>
  <c r="L1658"/>
  <c r="J1658" s="1"/>
  <c r="F190"/>
  <c r="J480" l="1"/>
  <c r="L481"/>
  <c r="J592"/>
  <c r="J810"/>
  <c r="L811"/>
  <c r="L1659"/>
  <c r="J1659" s="1"/>
  <c r="J481" l="1"/>
  <c r="L482"/>
  <c r="J811"/>
  <c r="L812"/>
  <c r="J496"/>
  <c r="L1660"/>
  <c r="J307"/>
  <c r="J482" l="1"/>
  <c r="L483"/>
  <c r="J593"/>
  <c r="L813"/>
  <c r="J812"/>
  <c r="J1660"/>
  <c r="L1661"/>
  <c r="L1662" s="1"/>
  <c r="L1669"/>
  <c r="L1670" s="1"/>
  <c r="J1670" s="1"/>
  <c r="L313"/>
  <c r="J308"/>
  <c r="F189"/>
  <c r="J483" l="1"/>
  <c r="L484"/>
  <c r="J594"/>
  <c r="L814"/>
  <c r="J813"/>
  <c r="J498"/>
  <c r="L1663"/>
  <c r="J1662"/>
  <c r="J313"/>
  <c r="L317"/>
  <c r="L1671"/>
  <c r="J1671" s="1"/>
  <c r="J484" l="1"/>
  <c r="L485"/>
  <c r="J595"/>
  <c r="J814"/>
  <c r="L815"/>
  <c r="L1664"/>
  <c r="J1663"/>
  <c r="J309"/>
  <c r="J310"/>
  <c r="L321"/>
  <c r="J317"/>
  <c r="L1672"/>
  <c r="J1672" s="1"/>
  <c r="L314"/>
  <c r="L311"/>
  <c r="F188"/>
  <c r="F187"/>
  <c r="J485" l="1"/>
  <c r="L486"/>
  <c r="J596"/>
  <c r="L597"/>
  <c r="L816"/>
  <c r="J816" s="1"/>
  <c r="J815"/>
  <c r="J1664"/>
  <c r="L1665"/>
  <c r="J314"/>
  <c r="L318"/>
  <c r="L322"/>
  <c r="L323" s="1"/>
  <c r="L324" s="1"/>
  <c r="L325" s="1"/>
  <c r="J321"/>
  <c r="J311"/>
  <c r="L312"/>
  <c r="L1673"/>
  <c r="J1673" s="1"/>
  <c r="L315"/>
  <c r="F186"/>
  <c r="J486" l="1"/>
  <c r="L487"/>
  <c r="J597"/>
  <c r="L598"/>
  <c r="J1665"/>
  <c r="L1666"/>
  <c r="L326"/>
  <c r="L327" s="1"/>
  <c r="L328" s="1"/>
  <c r="L329" s="1"/>
  <c r="L330" s="1"/>
  <c r="L331" s="1"/>
  <c r="L332" s="1"/>
  <c r="L333" s="1"/>
  <c r="L334" s="1"/>
  <c r="L335" s="1"/>
  <c r="L336" s="1"/>
  <c r="L337" s="1"/>
  <c r="L338" s="1"/>
  <c r="L339" s="1"/>
  <c r="L340" s="1"/>
  <c r="J325"/>
  <c r="J315"/>
  <c r="L319"/>
  <c r="J319" s="1"/>
  <c r="J322"/>
  <c r="L316"/>
  <c r="L320" s="1"/>
  <c r="J312"/>
  <c r="J318"/>
  <c r="L1674"/>
  <c r="J1674" s="1"/>
  <c r="F185"/>
  <c r="F184"/>
  <c r="F183"/>
  <c r="F182"/>
  <c r="J487" l="1"/>
  <c r="L488"/>
  <c r="J598"/>
  <c r="L599"/>
  <c r="J1666"/>
  <c r="L1667"/>
  <c r="J1667" s="1"/>
  <c r="J316"/>
  <c r="L343"/>
  <c r="L347" s="1"/>
  <c r="J326"/>
  <c r="L1675"/>
  <c r="J1675" s="1"/>
  <c r="F181"/>
  <c r="F180"/>
  <c r="J488" l="1"/>
  <c r="L489"/>
  <c r="J599"/>
  <c r="L600"/>
  <c r="L344"/>
  <c r="L348" s="1"/>
  <c r="J323"/>
  <c r="J327"/>
  <c r="J324"/>
  <c r="L1676"/>
  <c r="J1676" s="1"/>
  <c r="J328"/>
  <c r="J343"/>
  <c r="J489" l="1"/>
  <c r="L490"/>
  <c r="J600"/>
  <c r="L601"/>
  <c r="L341"/>
  <c r="L345" s="1"/>
  <c r="L342"/>
  <c r="L346" s="1"/>
  <c r="L1677"/>
  <c r="J1677" s="1"/>
  <c r="L350"/>
  <c r="J329"/>
  <c r="J490" l="1"/>
  <c r="L491"/>
  <c r="L604"/>
  <c r="L602"/>
  <c r="L1678"/>
  <c r="J1678" s="1"/>
  <c r="J330"/>
  <c r="J344"/>
  <c r="J491" l="1"/>
  <c r="L492"/>
  <c r="L493" s="1"/>
  <c r="L494" s="1"/>
  <c r="J604"/>
  <c r="L605"/>
  <c r="L606" s="1"/>
  <c r="J602"/>
  <c r="L603"/>
  <c r="J603" s="1"/>
  <c r="L1679"/>
  <c r="J1679" s="1"/>
  <c r="J345"/>
  <c r="L351"/>
  <c r="J351" s="1"/>
  <c r="J331"/>
  <c r="L495" l="1"/>
  <c r="J494"/>
  <c r="J606"/>
  <c r="L607"/>
  <c r="L1680"/>
  <c r="J1680" s="1"/>
  <c r="J332"/>
  <c r="L352"/>
  <c r="J352" s="1"/>
  <c r="F174"/>
  <c r="F173"/>
  <c r="J495" l="1"/>
  <c r="L496"/>
  <c r="L497" s="1"/>
  <c r="J607"/>
  <c r="L608"/>
  <c r="L1681"/>
  <c r="J1681" s="1"/>
  <c r="L353"/>
  <c r="J353" s="1"/>
  <c r="J333"/>
  <c r="F172"/>
  <c r="J497" l="1"/>
  <c r="L498"/>
  <c r="L499" s="1"/>
  <c r="L500" s="1"/>
  <c r="J608"/>
  <c r="L609"/>
  <c r="L1682"/>
  <c r="J1682" s="1"/>
  <c r="J334"/>
  <c r="L354"/>
  <c r="J354" s="1"/>
  <c r="J346"/>
  <c r="F171"/>
  <c r="F170"/>
  <c r="L501" l="1"/>
  <c r="J500"/>
  <c r="J609"/>
  <c r="L610"/>
  <c r="L1683"/>
  <c r="J1683" s="1"/>
  <c r="J347"/>
  <c r="L355"/>
  <c r="J355" s="1"/>
  <c r="J335"/>
  <c r="F169"/>
  <c r="J501" l="1"/>
  <c r="L502"/>
  <c r="J610"/>
  <c r="L611"/>
  <c r="L1684"/>
  <c r="J1684" s="1"/>
  <c r="J336"/>
  <c r="L356"/>
  <c r="J356" s="1"/>
  <c r="L349"/>
  <c r="J349" s="1"/>
  <c r="F168"/>
  <c r="L503" l="1"/>
  <c r="J502"/>
  <c r="J611"/>
  <c r="L612"/>
  <c r="L1685"/>
  <c r="J1685" s="1"/>
  <c r="J348"/>
  <c r="L357"/>
  <c r="J357" s="1"/>
  <c r="J337"/>
  <c r="L504" l="1"/>
  <c r="J503"/>
  <c r="J612"/>
  <c r="L613"/>
  <c r="L1686"/>
  <c r="J1686" s="1"/>
  <c r="J338"/>
  <c r="L358"/>
  <c r="F166"/>
  <c r="L505" l="1"/>
  <c r="J504"/>
  <c r="J613"/>
  <c r="L614"/>
  <c r="J358"/>
  <c r="L359"/>
  <c r="L1687"/>
  <c r="J1687" s="1"/>
  <c r="J339"/>
  <c r="F165"/>
  <c r="L506" l="1"/>
  <c r="J505"/>
  <c r="J614"/>
  <c r="L615"/>
  <c r="L360"/>
  <c r="J359"/>
  <c r="L1688"/>
  <c r="J1688" s="1"/>
  <c r="J340"/>
  <c r="F164"/>
  <c r="L507" l="1"/>
  <c r="J506"/>
  <c r="J615"/>
  <c r="L616"/>
  <c r="L361"/>
  <c r="J360"/>
  <c r="L1689"/>
  <c r="J1689" s="1"/>
  <c r="J341"/>
  <c r="F162"/>
  <c r="L508" l="1"/>
  <c r="J507"/>
  <c r="J616"/>
  <c r="L617"/>
  <c r="L362"/>
  <c r="J362" s="1"/>
  <c r="J361"/>
  <c r="L1690"/>
  <c r="J1690" s="1"/>
  <c r="F161"/>
  <c r="J508" l="1"/>
  <c r="L509"/>
  <c r="J617"/>
  <c r="L618"/>
  <c r="L1691"/>
  <c r="J1691" s="1"/>
  <c r="F160"/>
  <c r="L510" l="1"/>
  <c r="J509"/>
  <c r="J618"/>
  <c r="L619"/>
  <c r="L1692"/>
  <c r="J1692" s="1"/>
  <c r="F159"/>
  <c r="L511" l="1"/>
  <c r="J510"/>
  <c r="J619"/>
  <c r="L620"/>
  <c r="L1693"/>
  <c r="J1693" s="1"/>
  <c r="F158"/>
  <c r="L512" l="1"/>
  <c r="J511"/>
  <c r="J620"/>
  <c r="L621"/>
  <c r="L1694"/>
  <c r="J1694" s="1"/>
  <c r="F157"/>
  <c r="L513" l="1"/>
  <c r="J512"/>
  <c r="J621"/>
  <c r="L626"/>
  <c r="L622"/>
  <c r="L1695"/>
  <c r="J1695" s="1"/>
  <c r="F156"/>
  <c r="L514" l="1"/>
  <c r="J513"/>
  <c r="J622"/>
  <c r="L623"/>
  <c r="J626"/>
  <c r="L627"/>
  <c r="L1696"/>
  <c r="J1696" s="1"/>
  <c r="F155"/>
  <c r="L515" l="1"/>
  <c r="J514"/>
  <c r="J627"/>
  <c r="L628"/>
  <c r="J623"/>
  <c r="L624"/>
  <c r="L1697"/>
  <c r="J1697" s="1"/>
  <c r="F154"/>
  <c r="L516" l="1"/>
  <c r="J516" s="1"/>
  <c r="J515"/>
  <c r="J624"/>
  <c r="L625"/>
  <c r="J625" s="1"/>
  <c r="J628"/>
  <c r="L629"/>
  <c r="L1698"/>
  <c r="J1698" s="1"/>
  <c r="J629" l="1"/>
  <c r="L630"/>
  <c r="L1699"/>
  <c r="J1699" s="1"/>
  <c r="F153"/>
  <c r="J630" l="1"/>
  <c r="L631"/>
  <c r="L1700"/>
  <c r="J1700" s="1"/>
  <c r="F152"/>
  <c r="J631" l="1"/>
  <c r="L632"/>
  <c r="L1701"/>
  <c r="F151"/>
  <c r="F150"/>
  <c r="J632" l="1"/>
  <c r="L633"/>
  <c r="J1701"/>
  <c r="L1702"/>
  <c r="L1703" s="1"/>
  <c r="L1704" s="1"/>
  <c r="J633" l="1"/>
  <c r="L634"/>
  <c r="F149"/>
  <c r="F148"/>
  <c r="J634" l="1"/>
  <c r="L635"/>
  <c r="J635" l="1"/>
  <c r="L636"/>
  <c r="J1704"/>
  <c r="J1703"/>
  <c r="L1705"/>
  <c r="L1706" s="1"/>
  <c r="J1702"/>
  <c r="J636" l="1"/>
  <c r="L637"/>
  <c r="L1707"/>
  <c r="L1708" s="1"/>
  <c r="J1706"/>
  <c r="J1707"/>
  <c r="J637" l="1"/>
  <c r="L638"/>
  <c r="J1708"/>
  <c r="L1709"/>
  <c r="L639" l="1"/>
  <c r="J639" s="1"/>
  <c r="J638"/>
  <c r="L640"/>
  <c r="J1709"/>
  <c r="L1710"/>
  <c r="J640" l="1"/>
  <c r="L641"/>
  <c r="J1710"/>
  <c r="L1711"/>
  <c r="J641" l="1"/>
  <c r="L642"/>
  <c r="J1711"/>
  <c r="L1712"/>
  <c r="J642" l="1"/>
  <c r="L643"/>
  <c r="L644" s="1"/>
  <c r="J1712"/>
  <c r="L1713"/>
  <c r="F141"/>
  <c r="J644" l="1"/>
  <c r="L645"/>
  <c r="J1713"/>
  <c r="L1714"/>
  <c r="F140"/>
  <c r="F139"/>
  <c r="J645" l="1"/>
  <c r="L646"/>
  <c r="J1714"/>
  <c r="L1715"/>
  <c r="F138"/>
  <c r="J646" l="1"/>
  <c r="L647"/>
  <c r="L1716"/>
  <c r="J1715"/>
  <c r="F137"/>
  <c r="L648" l="1"/>
  <c r="J647"/>
  <c r="L1717"/>
  <c r="J1716"/>
  <c r="J648" l="1"/>
  <c r="L649"/>
  <c r="L1718"/>
  <c r="J1717"/>
  <c r="F135"/>
  <c r="J649" l="1"/>
  <c r="L650"/>
  <c r="L1719"/>
  <c r="J1718"/>
  <c r="F133"/>
  <c r="L651" l="1"/>
  <c r="J650"/>
  <c r="L1720"/>
  <c r="J1720" s="1"/>
  <c r="J1719"/>
  <c r="F132"/>
  <c r="J651" l="1"/>
  <c r="L652"/>
  <c r="L1721"/>
  <c r="J1721" s="1"/>
  <c r="F131"/>
  <c r="J652" l="1"/>
  <c r="L653"/>
  <c r="L1722"/>
  <c r="J1722" s="1"/>
  <c r="J653" l="1"/>
  <c r="L654"/>
  <c r="L1723"/>
  <c r="J1723" s="1"/>
  <c r="L1724" l="1"/>
  <c r="J1724" s="1"/>
  <c r="J654"/>
  <c r="L655"/>
  <c r="L1725"/>
  <c r="J1725" s="1"/>
  <c r="J655" l="1"/>
  <c r="L656"/>
  <c r="L1726"/>
  <c r="J1726" s="1"/>
  <c r="J656" l="1"/>
  <c r="L657"/>
  <c r="L1727"/>
  <c r="J1727" s="1"/>
  <c r="F126"/>
  <c r="J657" l="1"/>
  <c r="L658"/>
  <c r="L1728"/>
  <c r="J1728" s="1"/>
  <c r="F125"/>
  <c r="J658" l="1"/>
  <c r="L659"/>
  <c r="L1729"/>
  <c r="J1729" s="1"/>
  <c r="F124"/>
  <c r="J659" l="1"/>
  <c r="L660"/>
  <c r="L1730"/>
  <c r="J1730" s="1"/>
  <c r="F123"/>
  <c r="J660" l="1"/>
  <c r="L662"/>
  <c r="L661"/>
  <c r="J661" s="1"/>
  <c r="L1731"/>
  <c r="J1731" s="1"/>
  <c r="F122"/>
  <c r="F121"/>
  <c r="F120"/>
  <c r="F119"/>
  <c r="J662" l="1"/>
  <c r="L663"/>
  <c r="L1732"/>
  <c r="J1732" s="1"/>
  <c r="F118"/>
  <c r="J663" l="1"/>
  <c r="L664"/>
  <c r="L1733"/>
  <c r="F117"/>
  <c r="F116"/>
  <c r="J664" l="1"/>
  <c r="L665"/>
  <c r="J1733"/>
  <c r="L1734"/>
  <c r="L1735" s="1"/>
  <c r="L1736" s="1"/>
  <c r="L1737" s="1"/>
  <c r="L1738" s="1"/>
  <c r="L1739" s="1"/>
  <c r="L1740" s="1"/>
  <c r="J1740" s="1"/>
  <c r="F115"/>
  <c r="J665" l="1"/>
  <c r="L667"/>
  <c r="L666"/>
  <c r="J666" s="1"/>
  <c r="J1734"/>
  <c r="F114"/>
  <c r="J667" l="1"/>
  <c r="L668"/>
  <c r="J1735"/>
  <c r="F113"/>
  <c r="F112"/>
  <c r="F111"/>
  <c r="J668" l="1"/>
  <c r="L669"/>
  <c r="J1736"/>
  <c r="F110"/>
  <c r="J669" l="1"/>
  <c r="L670"/>
  <c r="J1737"/>
  <c r="J670" l="1"/>
  <c r="L671"/>
  <c r="J1738"/>
  <c r="F109"/>
  <c r="J671" l="1"/>
  <c r="L672"/>
  <c r="J1739"/>
  <c r="F107"/>
  <c r="F106"/>
  <c r="F104"/>
  <c r="F103"/>
  <c r="F102"/>
  <c r="J672" l="1"/>
  <c r="L673"/>
  <c r="L1741"/>
  <c r="J1741" s="1"/>
  <c r="F101"/>
  <c r="F100"/>
  <c r="J673" l="1"/>
  <c r="L674"/>
  <c r="L1742"/>
  <c r="J1742" s="1"/>
  <c r="F99"/>
  <c r="J674" l="1"/>
  <c r="L675"/>
  <c r="L1743"/>
  <c r="J1743" s="1"/>
  <c r="F98"/>
  <c r="J675" l="1"/>
  <c r="L676"/>
  <c r="L1744"/>
  <c r="J1744" s="1"/>
  <c r="J676" l="1"/>
  <c r="L677"/>
  <c r="L1745"/>
  <c r="J1745" s="1"/>
  <c r="F97"/>
  <c r="J677" l="1"/>
  <c r="L678"/>
  <c r="L1746"/>
  <c r="J1746" s="1"/>
  <c r="F96"/>
  <c r="F95"/>
  <c r="F94"/>
  <c r="F93"/>
  <c r="J678" l="1"/>
  <c r="L679"/>
  <c r="L1747"/>
  <c r="J1747" s="1"/>
  <c r="J679" l="1"/>
  <c r="L680"/>
  <c r="L1748"/>
  <c r="J1748" s="1"/>
  <c r="F92"/>
  <c r="F91"/>
  <c r="J680" l="1"/>
  <c r="L681"/>
  <c r="L682" s="1"/>
  <c r="L1749"/>
  <c r="J1749" s="1"/>
  <c r="F90"/>
  <c r="J682" l="1"/>
  <c r="L683"/>
  <c r="L1750"/>
  <c r="J1750" s="1"/>
  <c r="J683" l="1"/>
  <c r="L684"/>
  <c r="L1751"/>
  <c r="J1751" s="1"/>
  <c r="J684" l="1"/>
  <c r="L685"/>
  <c r="L1752"/>
  <c r="J1752" s="1"/>
  <c r="J685" l="1"/>
  <c r="L686"/>
  <c r="L1753"/>
  <c r="J1753" s="1"/>
  <c r="L687" l="1"/>
  <c r="J686"/>
  <c r="L1754"/>
  <c r="J1754" s="1"/>
  <c r="J687" l="1"/>
  <c r="L688"/>
  <c r="L1755"/>
  <c r="J1755" s="1"/>
  <c r="F67"/>
  <c r="F60"/>
  <c r="F59"/>
  <c r="F52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0"/>
  <c r="F19"/>
  <c r="F18"/>
  <c r="F17"/>
  <c r="F16"/>
  <c r="F15"/>
  <c r="F14"/>
  <c r="F13"/>
  <c r="F12"/>
  <c r="F11"/>
  <c r="F10"/>
  <c r="F9"/>
  <c r="F8"/>
  <c r="F7"/>
  <c r="F6"/>
  <c r="F5"/>
  <c r="J688" l="1"/>
  <c r="L689"/>
  <c r="L1756"/>
  <c r="J1756" s="1"/>
  <c r="L3"/>
  <c r="I357" i="2"/>
  <c r="H357"/>
  <c r="G357"/>
  <c r="F357"/>
  <c r="E357"/>
  <c r="D357"/>
  <c r="J1888" i="1" s="1"/>
  <c r="C357" i="2"/>
  <c r="B357"/>
  <c r="A357"/>
  <c r="J689" i="1" l="1"/>
  <c r="L690"/>
  <c r="L4"/>
  <c r="L5" s="1"/>
  <c r="J5" s="1"/>
  <c r="L1757"/>
  <c r="J1757" s="1"/>
  <c r="G57" i="2"/>
  <c r="J690" i="1" l="1"/>
  <c r="L691"/>
  <c r="L6"/>
  <c r="J6" s="1"/>
  <c r="L1758"/>
  <c r="J1758" s="1"/>
  <c r="J691" l="1"/>
  <c r="L692"/>
  <c r="L7"/>
  <c r="J7" s="1"/>
  <c r="L1759"/>
  <c r="J1759" s="1"/>
  <c r="J692" l="1"/>
  <c r="L693"/>
  <c r="L8"/>
  <c r="L1760"/>
  <c r="J1760" s="1"/>
  <c r="J8" l="1"/>
  <c r="J693"/>
  <c r="L694"/>
  <c r="L9"/>
  <c r="J9" s="1"/>
  <c r="L1761"/>
  <c r="J1761" s="1"/>
  <c r="J694" l="1"/>
  <c r="L695"/>
  <c r="L696" s="1"/>
  <c r="L697" s="1"/>
  <c r="L10"/>
  <c r="J10" s="1"/>
  <c r="L1762"/>
  <c r="J1762" s="1"/>
  <c r="L11" l="1"/>
  <c r="J11" s="1"/>
  <c r="L1763"/>
  <c r="J1763" s="1"/>
  <c r="L12" l="1"/>
  <c r="J12" s="1"/>
  <c r="L1764"/>
  <c r="J1764" s="1"/>
  <c r="L13" l="1"/>
  <c r="J13" s="1"/>
  <c r="J696"/>
  <c r="L1765"/>
  <c r="J1765" s="1"/>
  <c r="L14" l="1"/>
  <c r="J14" s="1"/>
  <c r="L698"/>
  <c r="J697"/>
  <c r="L1766"/>
  <c r="J1766" s="1"/>
  <c r="L15" l="1"/>
  <c r="J15" s="1"/>
  <c r="L699"/>
  <c r="J698"/>
  <c r="L1767"/>
  <c r="J1767" s="1"/>
  <c r="L16" l="1"/>
  <c r="J16" s="1"/>
  <c r="L700"/>
  <c r="J699"/>
  <c r="L1768"/>
  <c r="J1768" s="1"/>
  <c r="L17" l="1"/>
  <c r="J17" s="1"/>
  <c r="L701"/>
  <c r="J700"/>
  <c r="L1769"/>
  <c r="J1769" s="1"/>
  <c r="L18" l="1"/>
  <c r="J18" s="1"/>
  <c r="L702"/>
  <c r="J701"/>
  <c r="L1770"/>
  <c r="J1770" s="1"/>
  <c r="L19" l="1"/>
  <c r="J19" s="1"/>
  <c r="L704"/>
  <c r="L706" s="1"/>
  <c r="J702"/>
  <c r="L703"/>
  <c r="L20"/>
  <c r="J20" s="1"/>
  <c r="L1771"/>
  <c r="J1771" s="1"/>
  <c r="J703" l="1"/>
  <c r="L705"/>
  <c r="L709"/>
  <c r="J709" s="1"/>
  <c r="J706"/>
  <c r="L21"/>
  <c r="L1772"/>
  <c r="J1772" s="1"/>
  <c r="J705" l="1"/>
  <c r="L707"/>
  <c r="L708"/>
  <c r="L25"/>
  <c r="J25" s="1"/>
  <c r="L22"/>
  <c r="J22" s="1"/>
  <c r="L1773"/>
  <c r="J1773" s="1"/>
  <c r="L711" l="1"/>
  <c r="L712" s="1"/>
  <c r="J708"/>
  <c r="L710"/>
  <c r="J710" s="1"/>
  <c r="J707"/>
  <c r="L26"/>
  <c r="J26" s="1"/>
  <c r="L23"/>
  <c r="J23" s="1"/>
  <c r="L1774"/>
  <c r="J1774" s="1"/>
  <c r="J712" l="1"/>
  <c r="L713"/>
  <c r="L24"/>
  <c r="L27"/>
  <c r="J27" s="1"/>
  <c r="L1775"/>
  <c r="J1775" s="1"/>
  <c r="J713" l="1"/>
  <c r="L714"/>
  <c r="J24"/>
  <c r="L28"/>
  <c r="J28" s="1"/>
  <c r="L1776"/>
  <c r="L715" l="1"/>
  <c r="J714"/>
  <c r="J1776"/>
  <c r="L1777"/>
  <c r="L1778" s="1"/>
  <c r="L1779" s="1"/>
  <c r="L1780" s="1"/>
  <c r="L1781" s="1"/>
  <c r="L1782" s="1"/>
  <c r="L1783" s="1"/>
  <c r="L1784" s="1"/>
  <c r="L1785" s="1"/>
  <c r="L29"/>
  <c r="J29" s="1"/>
  <c r="L716" l="1"/>
  <c r="J715"/>
  <c r="L30"/>
  <c r="J30" s="1"/>
  <c r="J1781"/>
  <c r="J1779"/>
  <c r="J716" l="1"/>
  <c r="L717"/>
  <c r="J1777"/>
  <c r="J1778"/>
  <c r="L31"/>
  <c r="J31" s="1"/>
  <c r="J1782"/>
  <c r="J717" l="1"/>
  <c r="L718"/>
  <c r="J1780"/>
  <c r="L32"/>
  <c r="J32" s="1"/>
  <c r="J1783"/>
  <c r="L719" l="1"/>
  <c r="J718"/>
  <c r="L33"/>
  <c r="J33" s="1"/>
  <c r="J1784"/>
  <c r="L720" l="1"/>
  <c r="J719"/>
  <c r="L34"/>
  <c r="J34" s="1"/>
  <c r="J1785"/>
  <c r="L721" l="1"/>
  <c r="J720"/>
  <c r="L35"/>
  <c r="J35" s="1"/>
  <c r="L1786"/>
  <c r="J1786" s="1"/>
  <c r="J721" l="1"/>
  <c r="L722"/>
  <c r="L36"/>
  <c r="J36" s="1"/>
  <c r="L1787"/>
  <c r="J1787" s="1"/>
  <c r="L723" l="1"/>
  <c r="J722"/>
  <c r="L37"/>
  <c r="J37" s="1"/>
  <c r="L1788"/>
  <c r="J1788" s="1"/>
  <c r="L724" l="1"/>
  <c r="J723"/>
  <c r="L38"/>
  <c r="J38" s="1"/>
  <c r="L1789"/>
  <c r="J1789" s="1"/>
  <c r="J724" l="1"/>
  <c r="L725"/>
  <c r="L39"/>
  <c r="J39" s="1"/>
  <c r="L1790"/>
  <c r="J1790" s="1"/>
  <c r="L726" l="1"/>
  <c r="J725"/>
  <c r="L40"/>
  <c r="J40" s="1"/>
  <c r="L1791"/>
  <c r="J1791" s="1"/>
  <c r="L727" l="1"/>
  <c r="J726"/>
  <c r="L41"/>
  <c r="J41" s="1"/>
  <c r="L1792"/>
  <c r="J1792" s="1"/>
  <c r="L728" l="1"/>
  <c r="J727"/>
  <c r="L42"/>
  <c r="J42" s="1"/>
  <c r="L1793"/>
  <c r="L729" l="1"/>
  <c r="J728"/>
  <c r="J1793"/>
  <c r="L1794"/>
  <c r="L1795" s="1"/>
  <c r="L1796" s="1"/>
  <c r="L1797" s="1"/>
  <c r="L1798" s="1"/>
  <c r="L1799" s="1"/>
  <c r="L1800" s="1"/>
  <c r="L1801" s="1"/>
  <c r="L1802" s="1"/>
  <c r="L43"/>
  <c r="J43" s="1"/>
  <c r="L730" l="1"/>
  <c r="J729"/>
  <c r="L44"/>
  <c r="J44" s="1"/>
  <c r="J1794"/>
  <c r="J730" l="1"/>
  <c r="L731"/>
  <c r="L45"/>
  <c r="J45" s="1"/>
  <c r="J1795"/>
  <c r="J731" l="1"/>
  <c r="L732"/>
  <c r="L46"/>
  <c r="J46" s="1"/>
  <c r="L733" l="1"/>
  <c r="J732"/>
  <c r="J1796"/>
  <c r="L47"/>
  <c r="J47" s="1"/>
  <c r="L734" l="1"/>
  <c r="J733"/>
  <c r="L48"/>
  <c r="J48" s="1"/>
  <c r="J1797"/>
  <c r="J734" l="1"/>
  <c r="L735"/>
  <c r="L49"/>
  <c r="J49" s="1"/>
  <c r="J1798"/>
  <c r="J735" l="1"/>
  <c r="L736"/>
  <c r="L50"/>
  <c r="J50" s="1"/>
  <c r="J1799"/>
  <c r="L737" l="1"/>
  <c r="J736"/>
  <c r="L51"/>
  <c r="J51" s="1"/>
  <c r="J1800"/>
  <c r="L738" l="1"/>
  <c r="J737"/>
  <c r="L52"/>
  <c r="J52" s="1"/>
  <c r="L739" l="1"/>
  <c r="J738"/>
  <c r="J1801"/>
  <c r="L1803"/>
  <c r="L1804" s="1"/>
  <c r="L53"/>
  <c r="J53" s="1"/>
  <c r="J739" l="1"/>
  <c r="L740"/>
  <c r="L54"/>
  <c r="J54" s="1"/>
  <c r="J1802"/>
  <c r="J740" l="1"/>
  <c r="L741"/>
  <c r="L55"/>
  <c r="J55" s="1"/>
  <c r="J1803"/>
  <c r="L742" l="1"/>
  <c r="J741"/>
  <c r="L56"/>
  <c r="J56" s="1"/>
  <c r="J1804"/>
  <c r="L743" l="1"/>
  <c r="J742"/>
  <c r="L57"/>
  <c r="J57" s="1"/>
  <c r="L1805"/>
  <c r="J1805" s="1"/>
  <c r="J743" l="1"/>
  <c r="L744"/>
  <c r="L58"/>
  <c r="J58" s="1"/>
  <c r="L1806"/>
  <c r="J1806" s="1"/>
  <c r="L745" l="1"/>
  <c r="J744"/>
  <c r="L59"/>
  <c r="J59" s="1"/>
  <c r="L1807"/>
  <c r="J1807" s="1"/>
  <c r="L746" l="1"/>
  <c r="J745"/>
  <c r="L60"/>
  <c r="J60" s="1"/>
  <c r="L1808"/>
  <c r="J1808" s="1"/>
  <c r="L747" l="1"/>
  <c r="J746"/>
  <c r="L61"/>
  <c r="J61" s="1"/>
  <c r="L1809"/>
  <c r="J1809" s="1"/>
  <c r="L748" l="1"/>
  <c r="J747"/>
  <c r="L62"/>
  <c r="J62" s="1"/>
  <c r="L1810"/>
  <c r="J1810" s="1"/>
  <c r="J748" l="1"/>
  <c r="L749"/>
  <c r="L63"/>
  <c r="J63" s="1"/>
  <c r="L1811"/>
  <c r="J1811" s="1"/>
  <c r="L750" l="1"/>
  <c r="J750" s="1"/>
  <c r="J749"/>
  <c r="L64"/>
  <c r="J64" s="1"/>
  <c r="L1812"/>
  <c r="J1812" s="1"/>
  <c r="L65" l="1"/>
  <c r="J65" s="1"/>
  <c r="L1813"/>
  <c r="J1813" s="1"/>
  <c r="L66" l="1"/>
  <c r="J66" s="1"/>
  <c r="L1814"/>
  <c r="J1814" s="1"/>
  <c r="L67" l="1"/>
  <c r="J67" s="1"/>
  <c r="L1815"/>
  <c r="J1815" s="1"/>
  <c r="L68" l="1"/>
  <c r="J68" s="1"/>
  <c r="L1816"/>
  <c r="J1816" s="1"/>
  <c r="L72" l="1"/>
  <c r="J72" s="1"/>
  <c r="L69"/>
  <c r="J69" s="1"/>
  <c r="L1817"/>
  <c r="J1817" s="1"/>
  <c r="L70" l="1"/>
  <c r="J70" s="1"/>
  <c r="L80"/>
  <c r="L85" s="1"/>
  <c r="J85" s="1"/>
  <c r="L73"/>
  <c r="J73" s="1"/>
  <c r="L1818"/>
  <c r="J1818" s="1"/>
  <c r="J80" l="1"/>
  <c r="L71"/>
  <c r="L81"/>
  <c r="L86" s="1"/>
  <c r="J86" s="1"/>
  <c r="L77"/>
  <c r="J77" s="1"/>
  <c r="L74"/>
  <c r="J74" s="1"/>
  <c r="L1819"/>
  <c r="J1819" s="1"/>
  <c r="J81" l="1"/>
  <c r="J71"/>
  <c r="L75"/>
  <c r="J75" s="1"/>
  <c r="L82"/>
  <c r="L87" s="1"/>
  <c r="J87" s="1"/>
  <c r="L78"/>
  <c r="L83" s="1"/>
  <c r="L1820"/>
  <c r="J1820" s="1"/>
  <c r="L88" l="1"/>
  <c r="J88" s="1"/>
  <c r="J83"/>
  <c r="J78"/>
  <c r="J82"/>
  <c r="L76"/>
  <c r="L90"/>
  <c r="J90" s="1"/>
  <c r="L79"/>
  <c r="L84" s="1"/>
  <c r="L1821"/>
  <c r="J1821" s="1"/>
  <c r="J84" l="1"/>
  <c r="L89"/>
  <c r="J89" s="1"/>
  <c r="J76"/>
  <c r="J79"/>
  <c r="L91"/>
  <c r="J91" s="1"/>
  <c r="L1822"/>
  <c r="J1822" s="1"/>
  <c r="L92" l="1"/>
  <c r="J92" s="1"/>
  <c r="L1823"/>
  <c r="J1823" s="1"/>
  <c r="L93" l="1"/>
  <c r="J93" s="1"/>
  <c r="L1824"/>
  <c r="J1824" s="1"/>
  <c r="L94" l="1"/>
  <c r="J94" s="1"/>
  <c r="L1825"/>
  <c r="J1825" s="1"/>
  <c r="L95" l="1"/>
  <c r="J95" s="1"/>
  <c r="L1826"/>
  <c r="J1826" l="1"/>
  <c r="L1827"/>
  <c r="J1827" s="1"/>
  <c r="L96"/>
  <c r="J96" s="1"/>
  <c r="L1828"/>
  <c r="J1828" s="1"/>
  <c r="L97" l="1"/>
  <c r="J97" s="1"/>
  <c r="L1829"/>
  <c r="J1829" s="1"/>
  <c r="L98" l="1"/>
  <c r="J98" s="1"/>
  <c r="L1830"/>
  <c r="J1830" s="1"/>
  <c r="L99" l="1"/>
  <c r="J99" s="1"/>
  <c r="L1831"/>
  <c r="J1831" s="1"/>
  <c r="L100" l="1"/>
  <c r="J100" s="1"/>
  <c r="L1832"/>
  <c r="J1832" s="1"/>
  <c r="L101" l="1"/>
  <c r="J101" s="1"/>
  <c r="L1833"/>
  <c r="J1833" s="1"/>
  <c r="L102" l="1"/>
  <c r="J102" s="1"/>
  <c r="L1834"/>
  <c r="J1834" s="1"/>
  <c r="L103" l="1"/>
  <c r="J103" s="1"/>
  <c r="L1835"/>
  <c r="J1835" s="1"/>
  <c r="L104" l="1"/>
  <c r="J104" s="1"/>
  <c r="L1836"/>
  <c r="J1836" s="1"/>
  <c r="L105" l="1"/>
  <c r="J105" s="1"/>
  <c r="L1837"/>
  <c r="J1837" s="1"/>
  <c r="L106" l="1"/>
  <c r="J106" s="1"/>
  <c r="L1838"/>
  <c r="J1838" s="1"/>
  <c r="L107" l="1"/>
  <c r="J107" s="1"/>
  <c r="L1839"/>
  <c r="J1839" s="1"/>
  <c r="L108" l="1"/>
  <c r="J108" s="1"/>
  <c r="L1840"/>
  <c r="J1840" s="1"/>
  <c r="L109" l="1"/>
  <c r="J109" s="1"/>
  <c r="L1841"/>
  <c r="J1841" s="1"/>
  <c r="L110" l="1"/>
  <c r="J110" s="1"/>
  <c r="L1842"/>
  <c r="J1842" s="1"/>
  <c r="L111" l="1"/>
  <c r="J111" s="1"/>
  <c r="L1843"/>
  <c r="J1843" s="1"/>
  <c r="L112" l="1"/>
  <c r="J112" s="1"/>
  <c r="L1844"/>
  <c r="J1844" s="1"/>
  <c r="L113" l="1"/>
  <c r="J113" s="1"/>
  <c r="L1845"/>
  <c r="J1845" s="1"/>
  <c r="L114" l="1"/>
  <c r="J114" s="1"/>
  <c r="L1846"/>
  <c r="J1846" s="1"/>
  <c r="L115" l="1"/>
  <c r="J115" s="1"/>
  <c r="L1847"/>
  <c r="L1848" s="1"/>
  <c r="L1851" l="1"/>
  <c r="L1852" s="1"/>
  <c r="L1854" s="1"/>
  <c r="L1856" s="1"/>
  <c r="L1849"/>
  <c r="L1850" s="1"/>
  <c r="L1853"/>
  <c r="L1855" s="1"/>
  <c r="J1847"/>
  <c r="L116"/>
  <c r="J116" s="1"/>
  <c r="J1849" l="1"/>
  <c r="L1857"/>
  <c r="L1859" s="1"/>
  <c r="L1858"/>
  <c r="L1860" s="1"/>
  <c r="L117"/>
  <c r="J117" s="1"/>
  <c r="J1848" l="1"/>
  <c r="L118"/>
  <c r="J118" s="1"/>
  <c r="J1850" l="1"/>
  <c r="J1853"/>
  <c r="L119"/>
  <c r="J119" s="1"/>
  <c r="J1852" l="1"/>
  <c r="L120"/>
  <c r="J120" s="1"/>
  <c r="J1854"/>
  <c r="L121" l="1"/>
  <c r="J121" s="1"/>
  <c r="J1855"/>
  <c r="L122" l="1"/>
  <c r="J122" s="1"/>
  <c r="J1856"/>
  <c r="L123" l="1"/>
  <c r="J123" s="1"/>
  <c r="J1858"/>
  <c r="L124" l="1"/>
  <c r="J124" s="1"/>
  <c r="J1859"/>
  <c r="L125" l="1"/>
  <c r="J125" s="1"/>
  <c r="J1860"/>
  <c r="L126" l="1"/>
  <c r="J126" s="1"/>
  <c r="L1861"/>
  <c r="J1861" s="1"/>
  <c r="L127" l="1"/>
  <c r="J127" s="1"/>
  <c r="L1862"/>
  <c r="J1862" s="1"/>
  <c r="L128" l="1"/>
  <c r="J128" s="1"/>
  <c r="L1863"/>
  <c r="J1863" s="1"/>
  <c r="L129" l="1"/>
  <c r="J129" s="1"/>
  <c r="L1864"/>
  <c r="J1864" s="1"/>
  <c r="L130" l="1"/>
  <c r="J130" s="1"/>
  <c r="L1865"/>
  <c r="J1865" l="1"/>
  <c r="L1866"/>
  <c r="L1867" s="1"/>
  <c r="L131"/>
  <c r="J131" s="1"/>
  <c r="L132" l="1"/>
  <c r="J132" s="1"/>
  <c r="L133" l="1"/>
  <c r="J133" s="1"/>
  <c r="J1866"/>
  <c r="L134" l="1"/>
  <c r="J134" s="1"/>
  <c r="J1867"/>
  <c r="L135" l="1"/>
  <c r="J135" s="1"/>
  <c r="L1868"/>
  <c r="J1868" s="1"/>
  <c r="L136" l="1"/>
  <c r="J136" s="1"/>
  <c r="L1869"/>
  <c r="J1869" s="1"/>
  <c r="L137" l="1"/>
  <c r="J137" s="1"/>
  <c r="L1871"/>
  <c r="J1871" s="1"/>
  <c r="L1870"/>
  <c r="J1870" l="1"/>
  <c r="L138"/>
  <c r="J138" s="1"/>
  <c r="L1882"/>
  <c r="L1883" s="1"/>
  <c r="J1883" s="1"/>
  <c r="L1872"/>
  <c r="J1872" s="1"/>
  <c r="L140" l="1"/>
  <c r="J140" s="1"/>
  <c r="L139"/>
  <c r="L1884"/>
  <c r="L1885" s="1"/>
  <c r="L1886" s="1"/>
  <c r="L1887" s="1"/>
  <c r="L1873"/>
  <c r="L1874" s="1"/>
  <c r="J1874" l="1"/>
  <c r="L1875"/>
  <c r="J1884"/>
  <c r="J1873"/>
  <c r="J139"/>
  <c r="L141"/>
  <c r="J141" s="1"/>
  <c r="L1876" l="1"/>
  <c r="J1875"/>
  <c r="L142"/>
  <c r="J142" s="1"/>
  <c r="L1877" l="1"/>
  <c r="J1876"/>
  <c r="L143"/>
  <c r="J143" s="1"/>
  <c r="J1885"/>
  <c r="J1877" l="1"/>
  <c r="L1878"/>
  <c r="L144"/>
  <c r="J144" s="1"/>
  <c r="J1886"/>
  <c r="J1878" l="1"/>
  <c r="L1879"/>
  <c r="L145"/>
  <c r="J145" s="1"/>
  <c r="J1879" l="1"/>
  <c r="L1880"/>
  <c r="L146"/>
  <c r="J146" s="1"/>
  <c r="J1887"/>
  <c r="J1880" l="1"/>
  <c r="L1881"/>
  <c r="J1881" s="1"/>
  <c r="L147"/>
  <c r="L148" s="1"/>
  <c r="J148" s="1"/>
  <c r="L1889"/>
  <c r="L1890" s="1"/>
  <c r="J1890" s="1"/>
  <c r="L149" l="1"/>
  <c r="J149" s="1"/>
  <c r="L1891"/>
  <c r="J1891" l="1"/>
  <c r="L1892"/>
  <c r="L1893" s="1"/>
  <c r="L150"/>
  <c r="J150" s="1"/>
  <c r="L1894" l="1"/>
  <c r="J1893"/>
  <c r="L151"/>
  <c r="J151" s="1"/>
  <c r="L1895" l="1"/>
  <c r="J1894"/>
  <c r="L152"/>
  <c r="J152" s="1"/>
  <c r="L1896" l="1"/>
  <c r="J1896" s="1"/>
  <c r="J1895"/>
  <c r="L153"/>
  <c r="J153" s="1"/>
  <c r="L154" l="1"/>
  <c r="J154" s="1"/>
  <c r="L155" l="1"/>
  <c r="J155" s="1"/>
  <c r="L156" l="1"/>
  <c r="J156" s="1"/>
  <c r="L157" l="1"/>
  <c r="J157" s="1"/>
  <c r="L158" l="1"/>
  <c r="J158" s="1"/>
  <c r="L159" l="1"/>
  <c r="J159" s="1"/>
  <c r="L160" l="1"/>
  <c r="J160" s="1"/>
  <c r="L161" l="1"/>
  <c r="J161" s="1"/>
  <c r="L162" l="1"/>
  <c r="J162" s="1"/>
  <c r="L163" l="1"/>
  <c r="J163" s="1"/>
  <c r="L164" l="1"/>
  <c r="J164" s="1"/>
  <c r="L165" l="1"/>
  <c r="J165" s="1"/>
  <c r="L166" l="1"/>
  <c r="J166" s="1"/>
  <c r="L167" l="1"/>
  <c r="J167" s="1"/>
  <c r="L168" l="1"/>
  <c r="J168" s="1"/>
  <c r="L169" l="1"/>
  <c r="J169" s="1"/>
  <c r="L170" l="1"/>
  <c r="J170" s="1"/>
  <c r="L171" l="1"/>
  <c r="J171" s="1"/>
  <c r="L172" l="1"/>
  <c r="J172" s="1"/>
  <c r="L179" l="1"/>
  <c r="L180" s="1"/>
  <c r="J180" s="1"/>
  <c r="L173"/>
  <c r="J173" s="1"/>
  <c r="L181" l="1"/>
  <c r="J181" s="1"/>
  <c r="L174"/>
  <c r="J174" s="1"/>
  <c r="L175" l="1"/>
  <c r="J175" s="1"/>
  <c r="L182"/>
  <c r="J182" s="1"/>
  <c r="L183" l="1"/>
  <c r="J183" s="1"/>
  <c r="L176"/>
  <c r="J176" s="1"/>
  <c r="L177" l="1"/>
  <c r="J177" s="1"/>
  <c r="L184"/>
  <c r="J184" s="1"/>
  <c r="L185" l="1"/>
  <c r="J185" s="1"/>
  <c r="L178"/>
  <c r="J178" l="1"/>
  <c r="L186"/>
  <c r="J186" s="1"/>
  <c r="L187" l="1"/>
  <c r="J187" s="1"/>
  <c r="L188" l="1"/>
  <c r="J188" s="1"/>
  <c r="L189" l="1"/>
  <c r="J189" l="1"/>
  <c r="L190"/>
  <c r="L191" s="1"/>
  <c r="L192" s="1"/>
  <c r="L193" s="1"/>
  <c r="L194" s="1"/>
  <c r="L195" s="1"/>
  <c r="J190" l="1"/>
  <c r="J191" l="1"/>
  <c r="J192" l="1"/>
  <c r="J193" l="1"/>
  <c r="J194" l="1"/>
  <c r="J195" l="1"/>
  <c r="L196" l="1"/>
  <c r="J196" s="1"/>
  <c r="L197" l="1"/>
  <c r="J197" s="1"/>
  <c r="L198" l="1"/>
  <c r="J198" s="1"/>
  <c r="L199" l="1"/>
  <c r="J199" s="1"/>
  <c r="L200" l="1"/>
  <c r="J200" s="1"/>
  <c r="L201" l="1"/>
  <c r="J201" s="1"/>
  <c r="L202" l="1"/>
  <c r="J202" s="1"/>
  <c r="L203" l="1"/>
  <c r="J203" s="1"/>
  <c r="L204" l="1"/>
  <c r="J204" s="1"/>
  <c r="L205" l="1"/>
  <c r="L206" s="1"/>
  <c r="J206" s="1"/>
  <c r="L208" l="1"/>
  <c r="L209" s="1"/>
  <c r="J209" s="1"/>
  <c r="L207"/>
  <c r="J207" l="1"/>
  <c r="L210"/>
  <c r="J210" s="1"/>
  <c r="L211" l="1"/>
  <c r="J211" s="1"/>
  <c r="L212" l="1"/>
  <c r="L213" s="1"/>
  <c r="J213" s="1"/>
  <c r="L214" l="1"/>
  <c r="J214" s="1"/>
  <c r="L215" l="1"/>
  <c r="J215" s="1"/>
  <c r="L216" l="1"/>
  <c r="J216" s="1"/>
  <c r="L217" l="1"/>
  <c r="J217" s="1"/>
  <c r="L218" l="1"/>
  <c r="J218" s="1"/>
  <c r="L221" l="1"/>
  <c r="J221" s="1"/>
  <c r="L219"/>
  <c r="J219" s="1"/>
  <c r="L222" l="1"/>
  <c r="J222" s="1"/>
  <c r="L220"/>
  <c r="J220" l="1"/>
  <c r="L223"/>
  <c r="J223" s="1"/>
  <c r="L224" l="1"/>
  <c r="J224" s="1"/>
  <c r="L225" l="1"/>
  <c r="J225" s="1"/>
  <c r="L226" l="1"/>
  <c r="J226" s="1"/>
  <c r="L227" l="1"/>
  <c r="J227" s="1"/>
  <c r="L228" l="1"/>
  <c r="J228" s="1"/>
  <c r="L229" l="1"/>
  <c r="J229" s="1"/>
  <c r="L230" l="1"/>
  <c r="J230" s="1"/>
  <c r="L231" l="1"/>
  <c r="J231" s="1"/>
  <c r="L232" l="1"/>
  <c r="J232" s="1"/>
  <c r="L233" l="1"/>
  <c r="J233" s="1"/>
  <c r="L234" l="1"/>
  <c r="J234" s="1"/>
  <c r="G70" i="2" l="1"/>
  <c r="G71"/>
  <c r="G76"/>
  <c r="G63"/>
  <c r="G74"/>
  <c r="G82"/>
  <c r="G58"/>
  <c r="G67"/>
  <c r="G62"/>
  <c r="G60"/>
  <c r="G78"/>
  <c r="G72"/>
  <c r="G59"/>
  <c r="G84"/>
  <c r="G64"/>
  <c r="G65"/>
  <c r="G88"/>
  <c r="G77"/>
  <c r="G85"/>
  <c r="G80"/>
  <c r="G86"/>
  <c r="G69"/>
  <c r="G81"/>
  <c r="G131"/>
  <c r="G89"/>
  <c r="G103"/>
  <c r="G104"/>
  <c r="G107"/>
  <c r="G108"/>
  <c r="G118"/>
  <c r="G119"/>
  <c r="G114"/>
  <c r="G106"/>
  <c r="G99"/>
  <c r="G96"/>
  <c r="G94"/>
  <c r="G112"/>
  <c r="G95"/>
  <c r="G127"/>
  <c r="G100"/>
  <c r="G113"/>
  <c r="G130"/>
  <c r="G124"/>
  <c r="G117"/>
  <c r="G109"/>
  <c r="G122"/>
  <c r="G115"/>
  <c r="G110"/>
  <c r="G102"/>
  <c r="G90"/>
  <c r="G121"/>
  <c r="G116"/>
  <c r="G132"/>
  <c r="G128"/>
  <c r="G120"/>
  <c r="G123"/>
  <c r="G133"/>
  <c r="G125"/>
  <c r="G92"/>
  <c r="G129"/>
  <c r="G111"/>
  <c r="L3166" i="1"/>
  <c r="J3166" s="1"/>
  <c r="L3167" l="1"/>
  <c r="J3167" s="1"/>
  <c r="L3168" l="1"/>
  <c r="J3168" l="1"/>
  <c r="L3169"/>
  <c r="J3169" s="1"/>
  <c r="L3170" l="1"/>
  <c r="J3170" l="1"/>
  <c r="L3171"/>
  <c r="J3172" l="1"/>
  <c r="J3174" l="1"/>
  <c r="L3177"/>
  <c r="J3173"/>
  <c r="J3175" l="1"/>
  <c r="J3176"/>
  <c r="J3177" l="1"/>
  <c r="L3178" l="1"/>
  <c r="L3179" s="1"/>
  <c r="J3179" s="1"/>
  <c r="J3201"/>
  <c r="G136" i="2" l="1"/>
  <c r="G135"/>
  <c r="J3202" i="1"/>
  <c r="J3200"/>
  <c r="J3206" l="1"/>
  <c r="J3203"/>
  <c r="J3205"/>
  <c r="J3204"/>
  <c r="L3211"/>
  <c r="J3211" l="1"/>
  <c r="L3212"/>
  <c r="L3213" s="1"/>
  <c r="J3213" s="1"/>
  <c r="J3212" l="1"/>
  <c r="L3214"/>
  <c r="J3214" s="1"/>
  <c r="L3215" l="1"/>
  <c r="J3215" s="1"/>
  <c r="L3216" l="1"/>
  <c r="J3216" s="1"/>
  <c r="L3217" l="1"/>
  <c r="J3217" s="1"/>
  <c r="L3218" l="1"/>
  <c r="J3218" s="1"/>
  <c r="L3219" l="1"/>
  <c r="J3219" s="1"/>
  <c r="L3220" l="1"/>
  <c r="J3220" s="1"/>
  <c r="L3221" l="1"/>
  <c r="J3221" s="1"/>
  <c r="L3222" l="1"/>
  <c r="J3222" s="1"/>
  <c r="L3223" l="1"/>
  <c r="J3223" s="1"/>
  <c r="L3224" l="1"/>
  <c r="J3224" s="1"/>
  <c r="L3228" l="1"/>
  <c r="L3229" s="1"/>
  <c r="J3229" s="1"/>
  <c r="L3225"/>
  <c r="J3225" s="1"/>
  <c r="L3226" l="1"/>
  <c r="L3227" s="1"/>
  <c r="J3227" s="1"/>
  <c r="L3230"/>
  <c r="G134" i="2" l="1"/>
  <c r="G137"/>
  <c r="G68"/>
  <c r="G73"/>
  <c r="J3230" i="1"/>
  <c r="J3226"/>
  <c r="G140" i="2"/>
  <c r="G143"/>
  <c r="G142"/>
  <c r="G146"/>
  <c r="G141"/>
  <c r="G147"/>
  <c r="G145"/>
  <c r="G138"/>
  <c r="G144"/>
</calcChain>
</file>

<file path=xl/sharedStrings.xml><?xml version="1.0" encoding="utf-8"?>
<sst xmlns="http://schemas.openxmlformats.org/spreadsheetml/2006/main" count="10905" uniqueCount="2994">
  <si>
    <t>DULUX Trade Vinyl Matt матовая акриловая краска для стен и потолков. Стойкая к мытью. База BC (ACOMIX)</t>
  </si>
  <si>
    <t>DULUX Trade Vinyl Matt матовая акриловая краска для стен и потолков. Стойкая к мытью. База BM (ACOMIX)</t>
  </si>
  <si>
    <t>DULUX Trade Vinyl Matt матовая акриловая краска для стен и потолков. Стойкая к мытью. База BW (ACOMIX)</t>
  </si>
  <si>
    <t>DULUX Trade Vinyl Soft Sheen полуматовая акриловая краска для стен и потолка. Стойкая к мытью. База BC (ACOMIX)</t>
  </si>
  <si>
    <t>DULUX Trade Vinyl Soft Sheen полуматовая акриловая краска для стен и потолка. Стойкая к мытью. База BM (ACOMIX)</t>
  </si>
  <si>
    <t xml:space="preserve">CELCO  AQUA 10 лак по дереву на водной основе матовый </t>
  </si>
  <si>
    <t xml:space="preserve">CELCO  AQUA 70 лак по дереву на водной основе глянцевый </t>
  </si>
  <si>
    <t>CELCO SAUNA 20 лак для бань и саун на водной основе полуматовый</t>
  </si>
  <si>
    <t>CELCO TERRA 20 лак для пола алкидно-уретановый полуматовый</t>
  </si>
  <si>
    <t>CELCO TERRA 45 лак для пола алкидно-уретановый полуглянцевый</t>
  </si>
  <si>
    <t>CELCO TERRA 90 лак для пола алкидно-урентановый глянцевый</t>
  </si>
  <si>
    <t>Растворители и очистители</t>
  </si>
  <si>
    <t>Solve W разбавитель для лаков и красок синтетический</t>
  </si>
  <si>
    <t>Шпатлевки</t>
  </si>
  <si>
    <t>MAXI шпатлевка мелкозернистая для внутренних работ</t>
  </si>
  <si>
    <t>Эмали</t>
  </si>
  <si>
    <t>MASTER М30 эмаль алкидная универсальная полуматовая. База BC (ACOMIX)</t>
  </si>
  <si>
    <t>MASTER М30 эмаль алкидная универсальная полуматовая. База BW (ACOMIX)</t>
  </si>
  <si>
    <t>MASTER М90 эмаль алкидная универсальная глянцевая. База BC (ACOMIX)</t>
  </si>
  <si>
    <t>MASTER М90 эмаль алкидная универсальная глянцевая. База BW (ACOMIX)</t>
  </si>
  <si>
    <t xml:space="preserve">PROTEX PARKE CILA 10 лак паркетный алкидно-уретановый матовый </t>
  </si>
  <si>
    <t xml:space="preserve">PROTEX PARKE CILA 90 лак паркетный алкидно-уретановый глянцевый </t>
  </si>
  <si>
    <t xml:space="preserve">PROTEX YAT VERNIK 40 лак алкидно-уретановый яхтный полуматовый </t>
  </si>
  <si>
    <t xml:space="preserve">PROTEX YAT VERNIK 90 лак алкидно-уретановый яхтный глянцевый </t>
  </si>
  <si>
    <t>Нейтральный Силиконовый Герметик "Макрофлекс NX108" белый</t>
  </si>
  <si>
    <t>Нейтральный Силиконовый Герметик "Макрофлекс NX108" прозрачный</t>
  </si>
  <si>
    <t>Санитарный Силиконовый Герметик "Макрофлекс SX101" бежевый</t>
  </si>
  <si>
    <t>Санитарный Силиконовый Герметик "Макрофлекс SX101" белый</t>
  </si>
  <si>
    <t>Санитарный Силиконовый Герметик "Макрофлекс SX101" коричневый</t>
  </si>
  <si>
    <t xml:space="preserve">Санитарный Силиконовый Герметик "Макрофлекс SX101" прозрачный </t>
  </si>
  <si>
    <t>Санитарный Силиконовый Герметик "Макрофлекс SX101" серый</t>
  </si>
  <si>
    <t>Санитарный Силиконовый Герметик "Макрофлекс SX101" черный</t>
  </si>
  <si>
    <t>Лак мебельный ПФ-283   бесцветный</t>
  </si>
  <si>
    <t>Лак паркетный ЭП-2146   бесцветный</t>
  </si>
  <si>
    <t>Эмаль НЦ-132 по деревянным и металлическим пов-тям   белая</t>
  </si>
  <si>
    <t>Эмаль ПФ-1217 ВЭ  белая</t>
  </si>
  <si>
    <t>DIAMOND GLAZE лак водный для паркета полуматовый</t>
  </si>
  <si>
    <t>Клей специальный водно-дисперсионный ЭКСТРА для ПВХ покрытий К 188Е</t>
  </si>
  <si>
    <t>ЦЕРЕЗИТ (CERESIT)33</t>
  </si>
  <si>
    <t>Затирки</t>
  </si>
  <si>
    <t>DULUX Trade Фасадная гладкая матовая акриловая краска. База BW</t>
  </si>
  <si>
    <t>ОТЕКС алкидная адгезионная грунтовка, матовая. Базис А</t>
  </si>
  <si>
    <t>ОТЕКС алкидная адгезионная грунтовка, матовая. Базис С</t>
  </si>
  <si>
    <t>РОСТЕКС СУПЕР противокоррозийная грунтовка быстрого высыхания красно-коричневая</t>
  </si>
  <si>
    <t>РОСТЕКС СУПЕР противокоррозийная грунтовка быстрого высыхания серая</t>
  </si>
  <si>
    <t>РОСТЕКС СУПЕР противокоррозийная грунтовка быстрого высыхания черная</t>
  </si>
  <si>
    <t xml:space="preserve">DULUX Ослепительно белая бархатистая полуматовая акриловая краска для стен и потолка. Устойчива к мытью.   </t>
  </si>
  <si>
    <t>Краски фасадные</t>
  </si>
  <si>
    <t>DOMUS AQUA полуматовая акриловая краска для деревянных фасадов. База BW (ACOMIX)</t>
  </si>
  <si>
    <t>Антисептики, растворители, очистители</t>
  </si>
  <si>
    <t>SPECIAL METALS PRIMER грунт антикоррозийный Красный для поверхностей из цветных металлов (оцинкованных, алюминиевых, хромированных, латунных, медных, гальванизированных. Подходит для грунтования стекла и кафеля)</t>
  </si>
  <si>
    <t>Краски по металлу</t>
  </si>
  <si>
    <t>HAMMERITE краска  молотковая (черная, белая, серебр-серая, золотая, серая,темно-зеленая, коричневая, салатовая, медная, красная, темно-синяя, голубая)</t>
  </si>
  <si>
    <t>Антисептики и пропитки</t>
  </si>
  <si>
    <t>Клеи и мастики</t>
  </si>
  <si>
    <t>кг</t>
  </si>
  <si>
    <t>EXPORT-2 краска в/э латексная для стен и потолка глубокоматовая. База BW (ACOMIX)</t>
  </si>
  <si>
    <t>EXPORT-7 краска в/э латексная для стен и потолка матовая. База BC (ACOMIX)</t>
  </si>
  <si>
    <t>MAESTRO Белый Потолок Люкс  белоснежная в/э краска на осн.акрил.латекса д/качественн.отделки потолков  матовая</t>
  </si>
  <si>
    <t>MAESTRO Интерьерная Классика  белая в/э краска на осн.акрил.латекса д/отделки стен и потолков  матовая</t>
  </si>
  <si>
    <t>MAESTRO Интерьерная Фантазия  белая в/э краска на основе акрилового латекса,  матовая, стойкая к мытью</t>
  </si>
  <si>
    <t xml:space="preserve">MAESTRO Фасадная Акриловая в/э краска белая матовая </t>
  </si>
  <si>
    <t>Стекольный Силиконовый Герметик "Макрофлекс GA103" прозрачный</t>
  </si>
  <si>
    <t>Теплостойкий Силиконовый Герметик "Макрофлекс ТА145" красный</t>
  </si>
  <si>
    <t>Универсальный Силиконовый Герметик "Макрофлекс АX104" белый</t>
  </si>
  <si>
    <t>Универсальный Силиконовый Герметик "Макрофлекс АX104" прозрачный</t>
  </si>
  <si>
    <t>Клей МАКРОФЛЕКС MF901 универсальный</t>
  </si>
  <si>
    <t>Клей МАКРОФЛЕКС MF910 для панелей</t>
  </si>
  <si>
    <t>Клей МАКРОФЛЕКС MF915 санитарный</t>
  </si>
  <si>
    <t xml:space="preserve">Пена монтажная "Макрофлекс 2х2"  </t>
  </si>
  <si>
    <t xml:space="preserve">Краска в/д ПРОФИ  для потолка     </t>
  </si>
  <si>
    <t>Краска в/д  ПРОФИ интерьерная</t>
  </si>
  <si>
    <t xml:space="preserve">УЛЬТРА КЛАССИК  краска акрилатная  для окраски наружных деревянных поверхностей. Базис A </t>
  </si>
  <si>
    <t xml:space="preserve">УЛЬТРА  КЛАССИК  краска акрилатная  для окраски наружных деревянных поверхностей. Базис С                                         </t>
  </si>
  <si>
    <t>DULUX Sando F  глубокоматовая водно-дисперсионная краска для фасадных и цокольных поверхностей. БАЗА BW</t>
  </si>
  <si>
    <t>DULUX Sando F  глубокоматовая водно-дисперсионная краска для фасадных и цокольных поверхностей. БАЗА BC</t>
  </si>
  <si>
    <t xml:space="preserve">DULUX Easy водоэмульсионная матовая краска для обоев и стен. База BW </t>
  </si>
  <si>
    <t>Клей для линолеума Bostik КЕ 310</t>
  </si>
  <si>
    <t>Растворитель № 1 Универсальный</t>
  </si>
  <si>
    <t>Лак для мебели и паркета ГЛАВНЫЙ ТЕХНОЛОГ на водной основе глянцевый</t>
  </si>
  <si>
    <t>ХозЛента МОМЕНТ (алюминий)</t>
  </si>
  <si>
    <t>ХозЛента МОМЕНТ малярная</t>
  </si>
  <si>
    <t>ХозЛента МОМЕНТ (черная)</t>
  </si>
  <si>
    <t>ХозЛента МОМЕНТ двусторонняя</t>
  </si>
  <si>
    <t>ХозЛента МОМЕНТ (серебро)</t>
  </si>
  <si>
    <t>Новинки нашего ассортимента:</t>
  </si>
  <si>
    <t>PINOTEX TINOVA  сверхпрочное средство для защиты древесины (сосна,палисандр, тик, дуб, махагон)</t>
  </si>
  <si>
    <t xml:space="preserve">NON-DRIP GLOSS алкидная глянцевая эмаль, тиксотропная для дерева и металла </t>
  </si>
  <si>
    <t>ЕВРОКИРИ алкидный лак для паркетных и деревянных полов глянцевый</t>
  </si>
  <si>
    <t xml:space="preserve">Клей для плитки СМ 17 высокоэластичный </t>
  </si>
  <si>
    <t>Клей контактный водно-дисперсионный (морозостойкий)  для  ПВХ покрытий K 198</t>
  </si>
  <si>
    <t xml:space="preserve">Клей полиуретановый CT 84 Express PU PRO для плит из пенополистирола  </t>
  </si>
  <si>
    <t xml:space="preserve">Клей универсальный дисперсионный (морозостойкий)  для текстильных и ПВХ покрытий UK 400 </t>
  </si>
  <si>
    <t xml:space="preserve">Фиксатор ковровых плиток с синтетической и битумной основой T 425  </t>
  </si>
  <si>
    <t>Штукатурно-клеевая смесь  для  плит из пенополистирола  CT 85</t>
  </si>
  <si>
    <t>Штукатурно-клеевая смесь для плит из минеральной ваты CT 190</t>
  </si>
  <si>
    <t xml:space="preserve">Краска в/д акриловая для наружных и внутренних работ, база, CT 42 </t>
  </si>
  <si>
    <t xml:space="preserve">Краска в/д акриловая для наружных и внутренних работ, база, CT 44 </t>
  </si>
  <si>
    <t xml:space="preserve">Краска в/д силикатная для наружных и внутренних работ, база, CT 54 </t>
  </si>
  <si>
    <t xml:space="preserve">Краска в/д силиконовая для наружных и внутренних работ, база, CT 48 </t>
  </si>
  <si>
    <t>Штукатурка декоративная акриловая "камешковая" 1,5мм база под колеровку СТ 60</t>
  </si>
  <si>
    <t>Бетоконтакт  ФЕЙДАЛ акриловый грунт для плотных, не впитывающих влагу оснований</t>
  </si>
  <si>
    <t>Бетоконтакт  ФЕЙДАЛ акриловый грунт для плотных, не впитывающих влагу оснований, морозостойкой модификации</t>
  </si>
  <si>
    <t>Шпатлевка ШИТРОК Россия</t>
  </si>
  <si>
    <t>Лак  ПФ-283 универсальный</t>
  </si>
  <si>
    <t>Эмаль ПФ-115 по деревянным, металлическим, оштукатуренным пов-тям (белая глянцевая)</t>
  </si>
  <si>
    <t>Эмаль ПФ-115 по деревянным, металлическим, оштукатуренным пов-тям (белая матовая)</t>
  </si>
  <si>
    <t>Эмаль ПФ-115 по деревянным, металлическим, оштукатуренным пов-тям (черная)</t>
  </si>
  <si>
    <t>УНИКА алкидная краска для окраски металлических и деревянных поверхностей внутри и вне помещений, полуглянцевая. База А</t>
  </si>
  <si>
    <t>УНИКА алкидная краска для окраски металлических и деревянных поверхностей внутри и вне помещений, полуглянцевая. База С</t>
  </si>
  <si>
    <t>МИРАНОЛ  эмаль декоративная   (серебро, золото)</t>
  </si>
  <si>
    <t>МИРАНОЛ эмаль декоративная   (медь)</t>
  </si>
  <si>
    <t>ТАЙКА HL  лазурь перламутровая (серебристая)</t>
  </si>
  <si>
    <t xml:space="preserve">ТАЙКА HM перламутровая краска (серебристая) </t>
  </si>
  <si>
    <t>ТАЙКА KL   лазурь перламутровая (золотистая)</t>
  </si>
  <si>
    <t xml:space="preserve">ТАЙКА KM перламутровая краска (золотистая) </t>
  </si>
  <si>
    <t>Растворитель 1032 для распыления алкидных и масляных красок</t>
  </si>
  <si>
    <t>Растворитель 1120 к противокоррозионной грунтовке "Ростекс Супер"</t>
  </si>
  <si>
    <t>СУПИ САУНАПЕСУ очиститель  для бани и влажных помещений</t>
  </si>
  <si>
    <t xml:space="preserve">ЛАККАКИТТИ шпаклевка-наполнитель для деревянных и металлических поверхностей алкидная                            </t>
  </si>
  <si>
    <t>БЕТОЛЮКС уретано-алкидная краска для полов, глянцевая. Базис А</t>
  </si>
  <si>
    <t>БЕТОЛЮКС уретано-алкидная краска для полов, глянцевая. Базис С</t>
  </si>
  <si>
    <t xml:space="preserve">Штукатурка декоративная акриловая "короед" 3мм база под колеровку  СТ 63 </t>
  </si>
  <si>
    <t xml:space="preserve">Штукатурка декоративная акриловая"камешковая" 2,5мм база под колеровку СТ 60 </t>
  </si>
  <si>
    <t>Штукатурка декоративная минеральная "короед" белая  2,5мм   СТ 35</t>
  </si>
  <si>
    <t>Штукатурка декоративная минеральная "короед" белая  3,5мм   СТ 35</t>
  </si>
  <si>
    <t xml:space="preserve">Штукатурка декоративная минеральная "короед" под окраску  2,5мм СТ 35 </t>
  </si>
  <si>
    <t>Штукатурка декоративная минеральная "короед" под окраску  3,5мм СТ 35</t>
  </si>
  <si>
    <t xml:space="preserve">Штукатурка декоративная силикатно-силиконовая "камешковая" 1,5мм база под колеровку СТ 174 </t>
  </si>
  <si>
    <t xml:space="preserve">Штукатурка декоративная силикатно-силиконовая "камешковая" 2,0мм база под колеровку СТ 174 </t>
  </si>
  <si>
    <t xml:space="preserve">Штукатурка декоративная силикатно-силиконовая "короед" 2,0мм база под колеровку СТ 175 </t>
  </si>
  <si>
    <t xml:space="preserve">Шпатлевка полимерная для внутренних работ  СТ 127 </t>
  </si>
  <si>
    <t xml:space="preserve">Шпатлевка фасадная финишная СТ 225  (белая)  </t>
  </si>
  <si>
    <t>Шпатлевка фасадная финишная СТ 225  (серая)</t>
  </si>
  <si>
    <t>Затирка для  швов СЕ 33 SUPER 2-5мм с противогрибковым эффектом  (белая)</t>
  </si>
  <si>
    <t>Затирка для  швов СЕ 33 SUPER 2-5мм с противогрибковым эффектом  (серая)</t>
  </si>
  <si>
    <t>Клей МОМЕНТ Супер эпокси Формула 5, прозрачный шприц</t>
  </si>
  <si>
    <t>Клей МОМЕНТ Супер эпокси, прозрачный шприц</t>
  </si>
  <si>
    <t>Клей МОМЕНТ Супер Эпоксилин в шоу-боксе</t>
  </si>
  <si>
    <t>Клей МОМЕНТ Эпоксилин 2 в 1 Мини, 30 г (6*5г  на блистере)  NEW</t>
  </si>
  <si>
    <t>Клей МОМЕНТ Эпоксилин DUO (2*25гр.в шоу-боксе)</t>
  </si>
  <si>
    <t>Клей МОМЕНТ Эпоксилин DUO (2*50гр.в шоу-боксе)</t>
  </si>
  <si>
    <t>Клей МОМЕНТ Эпоксилин в шоу-боксе</t>
  </si>
  <si>
    <t>Клей МОМЕНТ Эпоксилин Металл в шоу-боксе</t>
  </si>
  <si>
    <t>Клей МОМЕНТ-1</t>
  </si>
  <si>
    <t>Клей МОМЕНТ-1 в шоу-боксе</t>
  </si>
  <si>
    <t>Клей МОМЕНТ-1 на единичном блистере</t>
  </si>
  <si>
    <t>Клей МОМЕНТ-88 в шоу-боксе</t>
  </si>
  <si>
    <t>Клей МОМЕНТ-88 на единичном блистере</t>
  </si>
  <si>
    <t>Клей обойный МЕТИЛАН Винил Премиум</t>
  </si>
  <si>
    <t xml:space="preserve">Клей обойный МЕТИЛАН Винил Премиум без индикатора </t>
  </si>
  <si>
    <t>Клей обойный МЕТИЛАН Гранулат Премиум</t>
  </si>
  <si>
    <t>Клей обойный МЕТИЛАН Стекловолокно Премиум</t>
  </si>
  <si>
    <t>Клей обойный МЕТИЛАН Универсал Премиум</t>
  </si>
  <si>
    <t>Клей обойный МЕТИЛАН Флизелин Премиум</t>
  </si>
  <si>
    <t>Клей обойный МОМЕНТ Винил</t>
  </si>
  <si>
    <t>Клей обойный МОМЕНТ Классик</t>
  </si>
  <si>
    <t>Клей обойный МОМЕНТ Флизелин</t>
  </si>
  <si>
    <t>Клей обойный МОМЕНТ Экстра</t>
  </si>
  <si>
    <t>Клей обойный ЭКОН Виниловый</t>
  </si>
  <si>
    <t>Клей обойный ЭКОН Универсальный</t>
  </si>
  <si>
    <t>Клей обувной КАПЕЛЬКА</t>
  </si>
  <si>
    <t>Клей обувной МАРАФОН (блистер)</t>
  </si>
  <si>
    <t>Клей обувной МАРАФОН (в шоу-боксе)</t>
  </si>
  <si>
    <t>Клей СУПЕРМОМЕНТ Антиклей на единичном блистере в шоу-боксе</t>
  </si>
  <si>
    <t>Клей СУПЕРМОМЕНТ блистер в шоу-боксе</t>
  </si>
  <si>
    <t>Клей СУПЕРМОМЕНТ Гель блистер в шоу-боксе</t>
  </si>
  <si>
    <t>Клей СУПЕРМОМЕНТ Гель на мульти-карте</t>
  </si>
  <si>
    <t>Клей СУПЕРМОМЕНТ Для обуви на единичном блистере в шоу-боксе</t>
  </si>
  <si>
    <t>Клей СУПЕРМОМЕНТ Макси обьём в шоу-боксе</t>
  </si>
  <si>
    <t>Клей СУПЕРМОМЕНТ на мульти-карте</t>
  </si>
  <si>
    <t>Клей СУПЕРМОМЕНТ Профи блистер в шоу-боксе</t>
  </si>
  <si>
    <t>распродажа</t>
  </si>
  <si>
    <t xml:space="preserve">Штукатурка декоративная акриловая "короед" 2мм база под колеровку СТ 64 </t>
  </si>
  <si>
    <t>РАСЦВЕТ эмаль универсальная ПФ-115 по деревянным, металлическим, оштукатуренным пов-тям (черная)</t>
  </si>
  <si>
    <t>РАСЦВЕТ эмаль универсальная ПФ-115 по деревянным, металлическим, оштукатуренным пов-тям (шоколадная)</t>
  </si>
  <si>
    <t>РАСЦВЕТ эмаль универсальная ПФ-115 по деревянным, металлическим, оштукатуренным пов-тям (ярко-желтая)</t>
  </si>
  <si>
    <t>РАСЦВЕТ эмаль универсальная ПФ-115 по деревянным, металлическим, оштукатуренным пов-тям (ярко-зеленая)</t>
  </si>
  <si>
    <t xml:space="preserve">Клей для плитки и природного камня ЮНИС-2000                 </t>
  </si>
  <si>
    <t xml:space="preserve">Клей для плитки на сложных поверхностях ЮНИС-плюс   </t>
  </si>
  <si>
    <t>Клей для плитки на сложных поверхностях ЮНИС-плюс п/э</t>
  </si>
  <si>
    <t xml:space="preserve">Клей для плитки ЮНИС-XXI                                                           </t>
  </si>
  <si>
    <t>КИВА акрилатный лак по дереву для внутренних работ глянцевый</t>
  </si>
  <si>
    <t>КИВА акрилатный лак по дереву для внутренних работ полуглянцевый</t>
  </si>
  <si>
    <t>КИВА акрилатный лак по дереву для внутренних работ полуматоввый</t>
  </si>
  <si>
    <t>ПАНЕЛИ-ЯССЯ лак акрилатный для внутренних работ для стен, потолков, дверей и т.д., матовый</t>
  </si>
  <si>
    <t>ПАНЕЛИ-ЯССЯ лак акрилатный для внутренних работ для стен, потолков, дверей и т.д., полуматовый</t>
  </si>
  <si>
    <t>ПАНЕЛИ-ЯССЯ ТИТАН лак акрилатный  полуматовый для внутренних работ для светлых пород дерева</t>
  </si>
  <si>
    <t xml:space="preserve">ПАРКЕТТИ-ЯССЯ  лак акрилатный для деревянных полов глянцевый                                                      </t>
  </si>
  <si>
    <t xml:space="preserve">ПАРКЕТТИ-ЯССЯ  лак акрилатный для деревянных полов полуглянцевый                                                      </t>
  </si>
  <si>
    <t xml:space="preserve">АКРИКОР краска в/э фасадная. База BW </t>
  </si>
  <si>
    <t xml:space="preserve">АКРИКОР краска в/э фасадная. База BC </t>
  </si>
  <si>
    <t>ЕВРО 12 С латексная краска, повышенной стойкости к мытью (полуматовая)</t>
  </si>
  <si>
    <t>Клей обойный МЕТИЛАН Флизелин Экспресс Премиум</t>
  </si>
  <si>
    <t>Пена монтажная  ЭКОН 60</t>
  </si>
  <si>
    <t>Клейкая масса Blu Tack Bostik</t>
  </si>
  <si>
    <t>Герметик печной 1200 С Bostik</t>
  </si>
  <si>
    <t>компания ТехноРесурс СТРОЙ постоянно обновляет свой ассортимент, чтобы максимально соответствовать вашим потребностям и ожиданиям, а также предоставляет Вам возможность ознакомиться с новинками лакокрасочной продукции практически всех отечественных и зарубежных производителей.</t>
  </si>
  <si>
    <t>Шпатлевка ХВ-0016</t>
  </si>
  <si>
    <t>Штукатурка декоративная синтетическая MODELLIERPUTZ многообразно структурируемая, для внутренних работ</t>
  </si>
  <si>
    <t>Штукатурка декоративная синтетическая REIBEPUTZ 25 D11с со структурой в виде желобков "короед" для фасадных и внутренних работ</t>
  </si>
  <si>
    <t xml:space="preserve">Эмаль для отопительных приборов глянцевая  белая HEIZKORPERLACK </t>
  </si>
  <si>
    <t>Эмаль универсальная глянцевая белая HOCHGLANZLACK</t>
  </si>
  <si>
    <t>Эмаль универсальная полуматовая белая SEIDENMATTLACK</t>
  </si>
  <si>
    <t xml:space="preserve">Отделочная шпатлевка ВЕТОНИТ LR на полимерном связующем для сухих помещений </t>
  </si>
  <si>
    <t>Отделочная шпатлевка ВЕТОНИТ КR на органическом связующем для сухих помещений</t>
  </si>
  <si>
    <t>Клей  для стеклообоев OSCAR</t>
  </si>
  <si>
    <t>Обои</t>
  </si>
  <si>
    <t>Клей SINTEX H44 многоцелевой</t>
  </si>
  <si>
    <t>SILIRUB -2 Силиконовый герметик нейтральный: б/ц, бел., сер</t>
  </si>
  <si>
    <t>SILIRUB -2 Силиконовый герметик нейтральный: б/ц, бел., черный</t>
  </si>
  <si>
    <t>шт.</t>
  </si>
  <si>
    <t>SOUDAL пневматический пистолет для шланговых пакетов (до 600 мл) Cocx</t>
  </si>
  <si>
    <t>SOUDAL Скелетон желтый пистолет под герметики (до 310 мл)</t>
  </si>
  <si>
    <t>Акрируб - акриловый герметик белый</t>
  </si>
  <si>
    <t>Силиконовый герметик уксусный: бел., б/ц.</t>
  </si>
  <si>
    <t>Фикс Алл белый</t>
  </si>
  <si>
    <t>Пена монтажная W зимняя</t>
  </si>
  <si>
    <t>Пена монтажная летняя</t>
  </si>
  <si>
    <t>Пена монтажная проф. Click&amp;Fix W зимняя</t>
  </si>
  <si>
    <t>Пена монтажная проф. Click&amp;Fix летняя</t>
  </si>
  <si>
    <t>BINDO 3 краска в/д глубокоматовая для стен и потолка. Стойкая к мытью. База BW (ACOMIX)</t>
  </si>
  <si>
    <t>BINDO 40 краска в/д полуглянцевая для стен и потолка, повышенной износостойкости и влагостойкости. База BW (ACOMIX)</t>
  </si>
  <si>
    <t>под заказ</t>
  </si>
  <si>
    <t>BINDO 7 краска в/д матовая для стен и потолка. Стойкая к мытью. База BC (ACOMIX)</t>
  </si>
  <si>
    <t>BINDO 7 краска в/д матовая для стен и потолка. Стойкая к мытью. База BW (ACOMIX)</t>
  </si>
  <si>
    <t>DULUX Kid's Room акриловая матовая краска для стен и потолка в детских комнатах BW (ACOMIX)</t>
  </si>
  <si>
    <t xml:space="preserve">Клей для плитки СМ 117 универсальный  для любых видов плитки эластичный </t>
  </si>
  <si>
    <t xml:space="preserve">Краска для разметки дорог красная АК Дор </t>
  </si>
  <si>
    <t xml:space="preserve">Шпатлевка финишная белая полимерная СТ 95 (готовая) </t>
  </si>
  <si>
    <t>1793870/1843703</t>
  </si>
  <si>
    <t>1793876/1843996</t>
  </si>
  <si>
    <t xml:space="preserve">СУПИ  масло для пола EC </t>
  </si>
  <si>
    <t>MARSHALL Для Кухни и Ванной краска в/д для стен и потолка повышенной влагостойкости матовая. Стойкая к мытью. База BС (ACOMIX)</t>
  </si>
  <si>
    <t>MARSHALL Для Кухни и Ванной краска в/д для стен и потолка повышенной влагостойкости матовая. Стойкая к мытью. База BW (ACOMIX)</t>
  </si>
  <si>
    <t>0,9л</t>
  </si>
  <si>
    <t>9л</t>
  </si>
  <si>
    <t>PINOTEX TINOVA  сверхпрочное средство для защиты древесины (бесцветная база под колеровку)</t>
  </si>
  <si>
    <t>BINDO 20 краска в/д полуматовая для стен и потолка. Стойкая к мытью. База BC (ACOMIX)</t>
  </si>
  <si>
    <t>BINDO 20 краска в/д полуматовая для стен и потолка. Стойкая к мытью. База BW (ACOMIX)</t>
  </si>
  <si>
    <t>Краска для деревянных фасадов в/д (серая, коричневая, зеленая, терракотовая, красно-коричневая, темно-зеленая)</t>
  </si>
  <si>
    <t>Кровельная краска по шиферу в/д (песочная)</t>
  </si>
  <si>
    <t>Кровельная краска по шиферу в/д (под черепицу(красно-коричневая), терракотовая, зеленая, серая, синяя, корич.)</t>
  </si>
  <si>
    <t>Кровельная краска по шиферу в/д белая</t>
  </si>
  <si>
    <t>Лак битумный БТ-577</t>
  </si>
  <si>
    <t>Лак Цапон</t>
  </si>
  <si>
    <t>DULUX Realife для Кухни и ванной  матовая акриловая краска  для стен и потолка, влагостойкая, износостойкая</t>
  </si>
  <si>
    <t>Эмаль ПФ-115 ОПТИМУМ  (шоколадная)</t>
  </si>
  <si>
    <t>Эмаль ПФ-115 по деревянным, металлическим, оштукатуренным пов-тям ОПТИМУМ строительная белая матовая</t>
  </si>
  <si>
    <t xml:space="preserve">Эмаль ПФ-115 по деревянным, металлическим, оштукатуренным пов-тям ФАЗЕНДА (бежевая) </t>
  </si>
  <si>
    <t xml:space="preserve">Эмаль ПФ-115 по деревянным, металлическим, оштукатуренным пов-тям ФАЗЕНДА (белая) </t>
  </si>
  <si>
    <t>Эмаль ПФ-115 по деревянным, металлическим, оштукатуренным пов-тям ЭКОНОМ   (белая)</t>
  </si>
  <si>
    <t>Клей СУПЕРМОМЕНТ Профи Плюс блистер с кисточкой</t>
  </si>
  <si>
    <t>Клей СУПЕРМОМЕНТ Стекло на единичном блистере в шоу-боксе</t>
  </si>
  <si>
    <t>Клей ЭКОН Экстрим секундный, NEW</t>
  </si>
  <si>
    <t xml:space="preserve">ЛОКТАЙТ Супер Фаст Универсал </t>
  </si>
  <si>
    <t>Момент клей для дерева "Мгновенная хватка"</t>
  </si>
  <si>
    <t>МОМЕНТ Пробка</t>
  </si>
  <si>
    <t>МоментЭкон клей секундный "ЭКОН Экспресс" на блистер-карте</t>
  </si>
  <si>
    <t>Пена монтажная МОМЕНТ</t>
  </si>
  <si>
    <t>Пена монтажная МОМЕНТ Всесезонная Стандартная</t>
  </si>
  <si>
    <t>Средство для снятия обоев МЕТИЛАН 500мл</t>
  </si>
  <si>
    <t>Скотчи и клейкие ленты</t>
  </si>
  <si>
    <t xml:space="preserve">Лента клеящая хозяйственная ЭКОН </t>
  </si>
  <si>
    <t>Сорбенты</t>
  </si>
  <si>
    <t>Абсорбирующие гранулы  STOP ВЛАЖНОСТЬ ( персик, весенняя свежесть) 2x50г</t>
  </si>
  <si>
    <t>Пена монтажная  ЭКОН</t>
  </si>
  <si>
    <t xml:space="preserve">Краска в/д "Ковэр-Колор" для  стен и потолков белая                                     </t>
  </si>
  <si>
    <t>Краска латексная"Фасад-Колор" для фасадных работ белая</t>
  </si>
  <si>
    <t>Грунтовка ГФ-021 (красно-коричневая)</t>
  </si>
  <si>
    <t>Грунтовка ГФ-021 (серая)</t>
  </si>
  <si>
    <t>Краски масляные</t>
  </si>
  <si>
    <t xml:space="preserve"> Белила титановые МА-15 </t>
  </si>
  <si>
    <t xml:space="preserve"> Белила цинковые МА-15 </t>
  </si>
  <si>
    <t>Краска масляная МА-15 (бежевая)</t>
  </si>
  <si>
    <t>Краска масляная МА-15 (белая)</t>
  </si>
  <si>
    <t>Растворитель для автоэмалей (Ксилол)</t>
  </si>
  <si>
    <t>Смывка для старых ЛКП</t>
  </si>
  <si>
    <t>Штукатурка декоративная "Северная Венеция" (белая)</t>
  </si>
  <si>
    <t xml:space="preserve">Шпатлевка в/д "Хват" </t>
  </si>
  <si>
    <t>Эмаль для бетонных полов износостойкая (темно-красная, серая, голубая, зеленая, желто-коричневая)</t>
  </si>
  <si>
    <t>Эмаль термостойкая (серебристая)</t>
  </si>
  <si>
    <t xml:space="preserve">Эмаль термостойкая (черная)                                 </t>
  </si>
  <si>
    <t>Грунт-влагопреграда ГЛАВНЫЙ ТЕХНОЛОГ водоотталкивающий для внутренних и наружных работ</t>
  </si>
  <si>
    <t xml:space="preserve">Тиксотропная в/д краска для стен и потолков  моющаяся  ГЛАВНЫЙ ТЕХНОЛОГ  супербелая  </t>
  </si>
  <si>
    <t xml:space="preserve">Тиксотропная в/д краска для стен и потолков в сухих помещениях  ГЛАВНЫЙ ТЕХНОЛОГ  супербелая </t>
  </si>
  <si>
    <t xml:space="preserve">Грунт-эмаль по ржавчине 3 в 1  латексная ГЛАВНЫЙ ТЕХНОЛОГ  (темно-серая, красно-коричневая, коричневая, черная) </t>
  </si>
  <si>
    <t>руб.</t>
  </si>
  <si>
    <t>Лак на растворителе яхтный для дерева, атмосферостойкий, износостойкий и влагостойкий, для наружных и внутренних работ глянцевый</t>
  </si>
  <si>
    <t xml:space="preserve">Стяжка легковыравнивающаяся  CN 178 (5-80 мм) для внутренних и наружных работ </t>
  </si>
  <si>
    <t xml:space="preserve">Стяжка легковыравнивающаяся  CN 88 высокопрочная  (5-50 мм) для внутренних  и наружных  работ </t>
  </si>
  <si>
    <t xml:space="preserve">Цемент монтажный и водоостанавливающий CX 5 </t>
  </si>
  <si>
    <t xml:space="preserve">Штукатурка для ячеистого бетона  СТ 24 </t>
  </si>
  <si>
    <t xml:space="preserve">Штукатурка и ремонтная шпаклёвка для минеральных оснований  СТ 29 </t>
  </si>
  <si>
    <t>Армирующие материалы</t>
  </si>
  <si>
    <t>MASTER PRO клей для стеклообоев</t>
  </si>
  <si>
    <t>UKI клей универсальный для линолеума и ковролина</t>
  </si>
  <si>
    <t>Очиститель МАКРОФЛЕКС Premium Cleaner Очищающая жидкость средство для удаления пятен незатвердевшей пены, 500мл</t>
  </si>
  <si>
    <t>Герметик битумный ГЕРМЕНТ черный 300мл</t>
  </si>
  <si>
    <t>Герметик силиконовый "ГЕРМЕНТ Премиум" универсальный белый</t>
  </si>
  <si>
    <t>Герметик силиконовый ГЕРМЕНТ высокотемпературный для ремонта автомобилей, двигателей, сиситем отопления</t>
  </si>
  <si>
    <t>Герметик силиконовый ГЕРМЕНТ для аквариумов</t>
  </si>
  <si>
    <t>Герметик силиконовый ГЕРМЕНТ для окон и стекол белый</t>
  </si>
  <si>
    <t>Герметик силиконовый ГЕРМЕНТ для окон и стекол прозрачный</t>
  </si>
  <si>
    <t>Герметик силиконовый ГЕРМЕНТ нейтральный для Зеркал  прозрачный</t>
  </si>
  <si>
    <t>Герметик силиконовый ГЕРМЕНТ нейтральный общестроительный  белый</t>
  </si>
  <si>
    <t>Герметик силиконовый ГЕРМЕНТ нейтральный универсальный  белый</t>
  </si>
  <si>
    <t>Best the Nail Жидкие гвозди (желто-коричневая туба) универсальный строительный клей</t>
  </si>
  <si>
    <t>Праймер-грунтовка (аэрозоль), серый матовый "Touch n Tone". Для металлических поверхностей</t>
  </si>
  <si>
    <t>Эмаль-аэрозоль на основе модифицированного алкида "Touch n Tone" (желтый, зеленый, белый, бел.гл., бел.мат., коричневый, вишня, мет.золото, синий, темно-синий, черный гл., черный мат., мет.алюминий, серый, миндаль, оранжевый)</t>
  </si>
  <si>
    <t>шт</t>
  </si>
  <si>
    <t>Грунтовка серая по металлу и дереву антикор. 20кг ОПТИМУМ</t>
  </si>
  <si>
    <t>СТОП цена</t>
  </si>
  <si>
    <t>Клей для стеклообоев УНИВЕРСАЛ КестоТекс</t>
  </si>
  <si>
    <t>Клей ПВА Строительный КестоТекс</t>
  </si>
  <si>
    <t>Структурные краски и декоративные штукатурки</t>
  </si>
  <si>
    <t>AKRIKOR Структурная фасадная краска в/э</t>
  </si>
  <si>
    <t>PINOTEX BASE бесцветный грунт для дерева, антисептический</t>
  </si>
  <si>
    <t>PINOTEX NATURAL лессирующее износостойкое деревозащитное покрытие</t>
  </si>
  <si>
    <t>BINDO BASE водорастворимая грунтовочная краска на основе акрилового латекса</t>
  </si>
  <si>
    <t>Эмаль ПФ-115 ОПТИМУМ  (морская волна)</t>
  </si>
  <si>
    <t>Эмаль ПФ-115 ОПТИМУМ  (оранжевая)</t>
  </si>
  <si>
    <t>Эмаль ПФ-115 ОПТИМУМ  (светло-серая)</t>
  </si>
  <si>
    <t>Эмаль ПФ-115 ОПТИМУМ  (сиреневая)</t>
  </si>
  <si>
    <t>Эмаль ПФ-115 ОПТИМУМ  (темно-синяя)</t>
  </si>
  <si>
    <t>Эмаль ПФ-115 ОПТИМУМ  (черная)</t>
  </si>
  <si>
    <t>Эмаль ПФ-115 ОПТИМУМ  (шаровая)</t>
  </si>
  <si>
    <t>Е-2С  Краска в/д  для внутренних  работ супербелая, матовая, для сухих помещений</t>
  </si>
  <si>
    <t xml:space="preserve">Е-3  Краска латексная на акриловой основе для внутренних и наружных работ белая,  матовая, влагостойкая </t>
  </si>
  <si>
    <t xml:space="preserve">Е-3С  Краска латексная на акриловой основе для интерьерных работ, с повышенной укрывистостью, супербелая,  матовая, влагостойкая    </t>
  </si>
  <si>
    <t xml:space="preserve">Е-4Ф  Краска фасадная на акриловой основе белая, атмосферостойкая </t>
  </si>
  <si>
    <t>БЕТОНОКОНТАКТ для наружных и внутренних работ</t>
  </si>
  <si>
    <t xml:space="preserve">АЛЬПА ФОНГИФЛЮИД против плесени и грибка на любых поверхностях                       </t>
  </si>
  <si>
    <t xml:space="preserve">АЛЬПА ПОЛИФЛЮИД жидкость д/гидроизоляции пористых материалов         </t>
  </si>
  <si>
    <t>Грунтовка алкидная антикорозийная  ОПТИМУМ (красно-коричневая)</t>
  </si>
  <si>
    <t>Грунтовка алкидная антикорозийная ОПТИМУМ (серая)</t>
  </si>
  <si>
    <t>Грунтовка проникающая акрилатная (для внутренних работ)</t>
  </si>
  <si>
    <t>Краска масляная МА-15 ЭКОНОМ  (сурик железный)</t>
  </si>
  <si>
    <t>Краска в/д  ОПТИМУМ для стен и потолка матовая</t>
  </si>
  <si>
    <t>Краска в/д ОПТИМУМ для потолка</t>
  </si>
  <si>
    <t xml:space="preserve">Шпатлевка на основе ПВА ЭКОНОМ                       </t>
  </si>
  <si>
    <t xml:space="preserve">Эмаль ОПТИМУМ ПФ-266 для пола (золотистый)                           </t>
  </si>
  <si>
    <t xml:space="preserve">Эмаль ОПТИМУМ ПФ-266 для пола (светло-коричневый)                           </t>
  </si>
  <si>
    <t>Эмаль ПФ-115 ОПТИМУМ  ( песочная, слоновая кость)</t>
  </si>
  <si>
    <t>Эмаль ПФ-115 ОПТИМУМ  (белая глянцевая)</t>
  </si>
  <si>
    <t>Эмаль ПФ-115 ОПТИМУМ  (белая матовая)</t>
  </si>
  <si>
    <t xml:space="preserve">Грунт акриловый                                                                             </t>
  </si>
  <si>
    <t>Клей  КС</t>
  </si>
  <si>
    <t>DULUX Trade Diamond Soft Sheen полуматовая акриловая краска для стен и потолка повышенной износостойкости и влагостойкости. База BM (ACOMIX)</t>
  </si>
  <si>
    <t>DULUX Trade Diamond Soft Sheen полуматовая акриловая краска для стен и потолка повышенной износостойкости и влагостойкости. База BW (ACOMIX)</t>
  </si>
  <si>
    <t>РАСЦВЕТ эмаль для пола (желто-коричневая)</t>
  </si>
  <si>
    <t>РАСЦВЕТ эмаль для пола (золотисто-коричневая)</t>
  </si>
  <si>
    <t>РАСЦВЕТ эмаль для пола (красно-коричневая)</t>
  </si>
  <si>
    <t>РАСЦВЕТ эмаль для пола (терракотовая)</t>
  </si>
  <si>
    <t>РАСЦВЕТ эмаль для радиаторов отопления алкидная, для наружных и внутренних работ, белая</t>
  </si>
  <si>
    <t xml:space="preserve">РАСЦВЕТ эмаль универсальная ПФ-115 по деревянным, металлическим, оштукатуренным пов-тям (белая матовая)                                                            </t>
  </si>
  <si>
    <t xml:space="preserve">РАСЦВЕТ эмаль универсальная ПФ-115 по деревянным, металлическим, оштукатуренным пов-тям (белая)                                                            </t>
  </si>
  <si>
    <t xml:space="preserve">РАСЦВЕТ эмаль универсальная ПФ-115 по деревянным, металлическим, оштукатуренным пов-тям (бирюзовая)                                                            </t>
  </si>
  <si>
    <t xml:space="preserve">РАСЦВЕТ эмаль универсальная ПФ-115 по деревянным, металлическим, оштукатуренным пов-тям (васильковая)                                                            </t>
  </si>
  <si>
    <t>РАСЦВЕТ эмаль универсальная ПФ-115 по деревянным, металлическим, оштукатуренным пов-тям (вишневая)</t>
  </si>
  <si>
    <t>РАСЦВЕТ эмаль универсальная ПФ-115 по деревянным, металлическим, оштукатуренным пов-тям (голубая)</t>
  </si>
  <si>
    <t>РАСЦВЕТ эмаль универсальная ПФ-115 по деревянным, металлическим, оштукатуренным пов-тям (зеленая)</t>
  </si>
  <si>
    <t>РАСЦВЕТ эмаль универсальная ПФ-115 по деревянным, металлическим, оштукатуренным пов-тям (коричневая)</t>
  </si>
  <si>
    <t>РАСЦВЕТ эмаль универсальная ПФ-115 по деревянным, металлическим, оштукатуренным пов-тям (красная)</t>
  </si>
  <si>
    <t>РАСЦВЕТ эмаль универсальная ПФ-115 по деревянным, металлическим, оштукатуренным пов-тям (оранжевая)</t>
  </si>
  <si>
    <t>РАСЦВЕТ эмаль универсальная ПФ-115 по деревянным, металлическим, оштукатуренным пов-тям (розовая)</t>
  </si>
  <si>
    <t>РАСЦВЕТ эмаль универсальная ПФ-115 по деревянным, металлическим, оштукатуренным пов-тям (светло-голубая)</t>
  </si>
  <si>
    <t>РАСЦВЕТ эмаль универсальная ПФ-115 по деревянным, металлическим, оштукатуренным пов-тям (серая)</t>
  </si>
  <si>
    <t>РАСЦВЕТ эмаль универсальная ПФ-115 по деревянным, металлическим, оштукатуренным пов-тям (синяя)</t>
  </si>
  <si>
    <t>МИРАНОЛ ударостойкая тиксотропная алкидная эмаль, высокоглянцевая. Базис А</t>
  </si>
  <si>
    <t>ПЕСТО 10  эмаль алкидная, стойкая к мытью, матовая. Базис А</t>
  </si>
  <si>
    <t>ПЕСТО 10  эмаль алкидная, стойкая к мытью, матовая. Базис С</t>
  </si>
  <si>
    <t>ПЕСТО 30  эмаль алкидная, стойкая к мытью, полуматовая. Базис А</t>
  </si>
  <si>
    <t>ПЕСТО 30  эмаль алкидная, стойкая к мытью, полуматовая. Базис С</t>
  </si>
  <si>
    <t>РЕАФЛЕКС 50 краска двухкомпонентная эпоксидная (Отвердитель)</t>
  </si>
  <si>
    <t>ЭМПИР полуматовая тиксотропная алкидная краска для окраски мебели, дверей, радиаторов,садовой мебели и т.д. Базис А</t>
  </si>
  <si>
    <t>ЭМПИР полуматовая тиксотропная алкидная краска для окраски мебели, дверей, радиаторов,садовой мебели и т.д. Базис С</t>
  </si>
  <si>
    <t>МИНЕРАЛ СТРОНГ  краска фасадная. База LC</t>
  </si>
  <si>
    <t>МИНЕРАЛ СТРОНГ краска фасадная. База LAP</t>
  </si>
  <si>
    <t xml:space="preserve">РАПАН АКВА EP лак акрилатный (полуглянцевый, матовый) </t>
  </si>
  <si>
    <t>EXPORT-7 краска в/э латексная для стен и потолка матовая. База BW (ACOMIX)</t>
  </si>
  <si>
    <t>10л</t>
  </si>
  <si>
    <t>2,5л</t>
  </si>
  <si>
    <t>EXPORT-2 краска в/э латексная для стен и потолка глубокоматовая. База BС (ACOMIX)</t>
  </si>
  <si>
    <t>БИОТЕКС ГРУНТ "Универсал"</t>
  </si>
  <si>
    <t>1л</t>
  </si>
  <si>
    <t>3кг</t>
  </si>
  <si>
    <t>СУПИ АРКТИК  лак для бань и саун</t>
  </si>
  <si>
    <t>Грунтовка РАСЦВЕТ универсальная алкидная для наружных и внутренних работ (красно-коричневая)</t>
  </si>
  <si>
    <t>Краска в/д  УНИВЕРСАЛ Для Садовых Деревьев</t>
  </si>
  <si>
    <t>Лак мебельный НЦ-218</t>
  </si>
  <si>
    <t>Лак паркетный алкидный глянцевый ПФ-231 УНИВЕРСАЛ</t>
  </si>
  <si>
    <t>Лак паркетный водоразбавляемый полуматовый ПРОФИ</t>
  </si>
  <si>
    <t xml:space="preserve">Ацетон                                                                                 </t>
  </si>
  <si>
    <t xml:space="preserve">Уайт-спирит                                                                      </t>
  </si>
  <si>
    <t>Краска в/д УНИВЕРСАЛ текстурная (для наружных и внутренних работ)</t>
  </si>
  <si>
    <t>Шпатлевка акрилатная фасадная ПРОФИ</t>
  </si>
  <si>
    <t>Клей-герметик универсальный МОМЕНТ Монтаж Прозрачная Хватка</t>
  </si>
  <si>
    <t>МОМЕНТ Монтаж</t>
  </si>
  <si>
    <t>МОМЕНТ Монтаж Суперсильный</t>
  </si>
  <si>
    <t>МОМЕНТ Монтаж Суперсильный Плюс</t>
  </si>
  <si>
    <t>МОМЕНТ Монтаж Экспресс</t>
  </si>
  <si>
    <t>МОМЕНТ Монтаж Экспресс Декор</t>
  </si>
  <si>
    <t xml:space="preserve">Монтажный клей  МЕТИЛАН Интеро  </t>
  </si>
  <si>
    <t>Монтажный клей ЭКОН Сверхсильный, картридж  NEW</t>
  </si>
  <si>
    <t>Насадка-миксер МОМЕНТ Крепеж, 5шт</t>
  </si>
  <si>
    <t>Клей для стыков обоев МЕТИЛАН</t>
  </si>
  <si>
    <t>Клей для труб из ПВХ ТАНГИТ PVC-U</t>
  </si>
  <si>
    <t>Клей для труб из ПВХ ТАНГИТ PVC-U (с кисточкой)</t>
  </si>
  <si>
    <t>Клей МОМЕНТ Гель  на единичном блистере</t>
  </si>
  <si>
    <t>Клей МОМЕНТ Гель в шоу-боксе</t>
  </si>
  <si>
    <t>Клей Момент для труб из ПВХ Тангит PVC-U 125г.(в тубе)</t>
  </si>
  <si>
    <t>Клей МОМЕНТ Золотой Стандарт в шоу-боксе</t>
  </si>
  <si>
    <t>Клей МОМЕНТ Кристалл</t>
  </si>
  <si>
    <t>Клей МОМЕНТ Кристалл в шоу-боксе</t>
  </si>
  <si>
    <t>СОДЕРЖАНИЕ ПРАЙС-ЛИСТА</t>
  </si>
  <si>
    <r>
      <t xml:space="preserve">   </t>
    </r>
    <r>
      <rPr>
        <b/>
        <u/>
        <sz val="20"/>
        <rFont val="Times New Roman Cyr"/>
        <charset val="204"/>
      </rPr>
      <t>Офис</t>
    </r>
    <r>
      <rPr>
        <b/>
        <sz val="20"/>
        <rFont val="Times New Roman Cyr"/>
        <charset val="204"/>
      </rPr>
      <t xml:space="preserve"> </t>
    </r>
    <r>
      <rPr>
        <b/>
        <i/>
        <sz val="15"/>
        <rFont val="Times New Roman Cyr"/>
        <family val="1"/>
        <charset val="204"/>
      </rPr>
      <t/>
    </r>
  </si>
  <si>
    <r>
      <t xml:space="preserve">   </t>
    </r>
    <r>
      <rPr>
        <b/>
        <u/>
        <sz val="20"/>
        <rFont val="Times New Roman Cyr"/>
        <charset val="204"/>
      </rPr>
      <t>Склад, оптовые и региональные продажи</t>
    </r>
  </si>
  <si>
    <t>KNAUF, Германия</t>
  </si>
  <si>
    <t>OSCAR, Швеция</t>
  </si>
  <si>
    <t>Грунтовка РАСЦВЕТ универсальная алкидная для наружных и внутренних работ (серая)</t>
  </si>
  <si>
    <t>РАСЦВЕТ лак алкидный для внутренних работ</t>
  </si>
  <si>
    <t>РАСЦВЕТ лак алкидный для наружных работ (прозрачный глянцевый)</t>
  </si>
  <si>
    <t>Клей МОМЕНТ Кристалл на единичном блистере</t>
  </si>
  <si>
    <t>Клей МОМЕНТ резиновый (в шоу-боксе)</t>
  </si>
  <si>
    <t>Клей МОМЕНТ резиновый (на единичном блистере)</t>
  </si>
  <si>
    <t>Клей МОМЕНТ Столяр</t>
  </si>
  <si>
    <t>Клей МОМЕНТ Супер ПВА D3 водостойкий</t>
  </si>
  <si>
    <t>Клей МОМЕНТ Супер ПВА для всех пород дерева</t>
  </si>
  <si>
    <t>Клей МОМЕНТ Супер эпокси  2х25 мл в шоу-боксе</t>
  </si>
  <si>
    <t>Клей МОМЕНТ Супер эпокси  2х6 мл в шоу-боксе</t>
  </si>
  <si>
    <t>Клей МОМЕНТ Супер эпокси металл 2х6 мл в шоу-боксе</t>
  </si>
  <si>
    <t>Пены монтажные Экон</t>
  </si>
  <si>
    <t>Пены монтажные Момент</t>
  </si>
  <si>
    <t>Клей МОМЕНТ Карандаш в шоу-боксе</t>
  </si>
  <si>
    <t>UKI  2К PU клей для паркета 2-компонентный полиуретановый. Отвердитель  (0,75кг)</t>
  </si>
  <si>
    <t>UKI  2К PU клей для паркета 2-компонентный полиуретановый. Смола (5,25кг)</t>
  </si>
  <si>
    <t>UKI Original дисперсионный клей для паркета на основе ПВА. Для приклеивания мозаичного и штучного паркета, а также пробки для звукоизоляции</t>
  </si>
  <si>
    <t>КЕСТО SH шпатлевка финишная мелкозернистая на цементной основе (20кг)</t>
  </si>
  <si>
    <t>рулон</t>
  </si>
  <si>
    <t>Грунт   D314 TIEFGRUNT LF акриловый для подготовки основания перед окраской, бесцветный</t>
  </si>
  <si>
    <t>Грунт  D313 PUTZGRUNT акриловый для подготовки основания перед оштукатуриванием, бесцветный</t>
  </si>
  <si>
    <t>Грунт контактный  D328 KONTAKT-QUARZGRUND акриловый под структурные штукатурки и керамическую плитку</t>
  </si>
  <si>
    <t>Клей для стеклообоев  GLASDEKORGEWEBE-ROLLKLEBER  D125</t>
  </si>
  <si>
    <t>Клей стиропоровый</t>
  </si>
  <si>
    <t>QUILOSA, Испания</t>
  </si>
  <si>
    <t>Продукция отечественного производства</t>
  </si>
  <si>
    <t>-</t>
  </si>
  <si>
    <t>Фасовка</t>
  </si>
  <si>
    <t>Валюта</t>
  </si>
  <si>
    <t>Единицы измерения</t>
  </si>
  <si>
    <t>Упаковка</t>
  </si>
  <si>
    <t>страницы</t>
  </si>
  <si>
    <t>Грунты, лаки, эмали</t>
  </si>
  <si>
    <t>Лаки</t>
  </si>
  <si>
    <t>Материалы для создания эффектов</t>
  </si>
  <si>
    <t>Торговая марка</t>
  </si>
  <si>
    <t>KIILTO</t>
  </si>
  <si>
    <t>DULUX Trade Diamond Matt акриловая матовая краска для стен и потолка повышенной износостойкости. База BC (ACOMIX)</t>
  </si>
  <si>
    <t>DULUX Trade Diamond Matt акриловая матовая краска для стен и потолка повышенной износостойкости. База BM (ACOMIX)</t>
  </si>
  <si>
    <t>DULUX Trade Diamond Matt акриловая матовая краска для стен и потолка повышенной износостойкости. База BW (ACOMIX)</t>
  </si>
  <si>
    <t>DULUX Trade Diamond Soft Sheen полуматовая акриловая краска для стен и потолка повышенной износостойкости и влагостойкости. База BC (ACOMIX)</t>
  </si>
  <si>
    <t>Герметики, клеи, монтажные пены, пистолеты для пен и герметиков, очистители</t>
  </si>
  <si>
    <t>Лаки, эмали</t>
  </si>
  <si>
    <t>Антисептики, грунты, клеи, краски, лаки, шпатлёвки, эмали</t>
  </si>
  <si>
    <t>Колера, шпатлёвки, эмали</t>
  </si>
  <si>
    <t>Обои виниловые, потолочные, ремонтный флизелин</t>
  </si>
  <si>
    <t>Нейтрализатор ржавчины</t>
  </si>
  <si>
    <t>Мастики</t>
  </si>
  <si>
    <t>Растворители, очистители</t>
  </si>
  <si>
    <t>Грунты, клеи, краски</t>
  </si>
  <si>
    <t>Антисептики</t>
  </si>
  <si>
    <t>DOW CORNING, Бельгия</t>
  </si>
  <si>
    <t>HENKEL</t>
  </si>
  <si>
    <t>Затирка для  швов СЕ 33 SUPER 2-5мм с противогрибковым эффектом (багама, жасмин, карамель, крокус, манхеттен, мята, персик, роз, роса, сереб-сер, кирпич, антрацит, натура, т-корич.)</t>
  </si>
  <si>
    <t>Затирка для  швов СЕ 40 Aquastatic до 10мм эластичная водоотталкивающая  с противогрибковым эффектом  (белая, серая)</t>
  </si>
  <si>
    <t>Затирка для  швов СЕ 40 Aquastatic до 10мм эластичная водоотталкивающая  с противогрибковым эффектом (голубой, темно-синий, серо-голубой, чили)</t>
  </si>
  <si>
    <t xml:space="preserve">Краска в/д  D1а WANDFARBE  Белая матовая                                                </t>
  </si>
  <si>
    <t xml:space="preserve">Краска латексная  MATTLATEX D100                          </t>
  </si>
  <si>
    <t xml:space="preserve">Краска супербелая в/д акриловая D4 SUPERWEISS Влагостойкая, для внутренних работ.                       </t>
  </si>
  <si>
    <t>Краска фасадная  D90 FASSADENFARBE акриловая</t>
  </si>
  <si>
    <t>Штукатурка декоративная синтетическая KRATZPUTZ AUSSEN D227 со структурой "апельсиновая корка" для фасадных и внутренних работ</t>
  </si>
  <si>
    <t xml:space="preserve">Шпатлевка безусадочная с повышенной белизной ЛЮКС             </t>
  </si>
  <si>
    <t>Шпатлевка латексная ПРОФИ</t>
  </si>
  <si>
    <t xml:space="preserve">Шпатлевка масляно-клеевая  УНИВЕРСАЛ </t>
  </si>
  <si>
    <t>Шпатлевка масляно-клеевая  УНИВЕРСАЛ (п/э мешки)</t>
  </si>
  <si>
    <t>Шпатлевка финишная выравнивающая ПРОФИ (рекомендуется для заделки швов между гипсокартонными листами)</t>
  </si>
  <si>
    <t>Эмаль для радиаторов белая полуглянцевая</t>
  </si>
  <si>
    <t>Эмаль НЦ-132 по деревянным и металлическим пов-тям (ГОСТ Р 51691-2000) белая</t>
  </si>
  <si>
    <t>Эмаль ПФ-115 по деревянным, металлическим, оштукатуренным пов-тям УНИВЕРСАЛ ( коричневая)</t>
  </si>
  <si>
    <t>Эмаль ПФ-115 по деревянным, металлическим, оштукатуренным пов-тям УНИВЕРСАЛ (бежевая)</t>
  </si>
  <si>
    <t>Эмаль ПФ-115 по деревянным, металлическим, оштукатуренным пов-тям УНИВЕРСАЛ (белая)</t>
  </si>
  <si>
    <t>Эмаль ПФ-115 по деревянным, металлическим, оштукатуренным пов-тям УНИВЕРСАЛ (бирюзовая)</t>
  </si>
  <si>
    <t>Эмаль ПФ-115 по деревянным, металлическим, оштукатуренным пов-тям УНИВЕРСАЛ (красная)</t>
  </si>
  <si>
    <t>Эмаль ПФ-115 по деревянным, металлическим, оштукатуренным пов-тям УНИВЕРСАЛ (синяя)</t>
  </si>
  <si>
    <t>Эмаль ПФ-115 по деревянным, металлическим, оштукатуренным пов-тям УНИВЕРСАЛ (черная)</t>
  </si>
  <si>
    <t>Эмаль ПФ-115 по деревянным, металлическим, оштукатуренным пов-тям УНИВЕРСАЛ (ярко-зеленая)</t>
  </si>
  <si>
    <t>Эмаль УНИВЕРСАЛ ПФ-266 для пола (желто-коричневый, красно-коричневый)</t>
  </si>
  <si>
    <t xml:space="preserve">Эмаль УНИВЕРСАЛ ПФ-266 для пола (золотисто-коричневый)                           </t>
  </si>
  <si>
    <t xml:space="preserve">Эмаль УНИВЕРСАЛ ПФ-266 для пола (золотисто-оранжевый)                           </t>
  </si>
  <si>
    <t xml:space="preserve">Эмаль УНИВЕРСАЛ ПФ-266 для пола (терракотовый)                           </t>
  </si>
  <si>
    <t>Краска фасадная УНИВЕРСАЛ</t>
  </si>
  <si>
    <t xml:space="preserve">Препарат противогрибковый CT 99 </t>
  </si>
  <si>
    <t>Пропитка для швов в/д противогрибковая водоотталкивающая  СТ 10</t>
  </si>
  <si>
    <t xml:space="preserve">Грунтовка в/д под декоративные минеральные, акриловые и силиконовые фасадные штукатурки и краски (белая)  CT 16 </t>
  </si>
  <si>
    <t xml:space="preserve">Клей для кладки блоков из ячеистого бетона CT 21 </t>
  </si>
  <si>
    <t>Клей для мраморной плитки и стеклянной мозаики СМ 115</t>
  </si>
  <si>
    <t>Клей для напольной плитки, керамогранита, плит крупного формата  СМ 12  для внутренних работ</t>
  </si>
  <si>
    <t xml:space="preserve">Клей для плит из минеральной ваты  CT 180  </t>
  </si>
  <si>
    <t xml:space="preserve">Клей для плит из пенополистирола  CT 83 </t>
  </si>
  <si>
    <t>Клей для плитки СМ  9 для внутренних работ</t>
  </si>
  <si>
    <t>Клей для плитки СМ 11 для внутренних и наружных работ</t>
  </si>
  <si>
    <t>Клей монтажный "Mastifix" QUELYD</t>
  </si>
  <si>
    <t>Клей монтажный "Mastifix Ultra" тюбик QUELYD</t>
  </si>
  <si>
    <t>Клей монтажный "Mastifix Декор" картридж QUELYD</t>
  </si>
  <si>
    <t>Клей монтажный "Mastifix для зеркал" картридж QUELYD</t>
  </si>
  <si>
    <t>Клей монтажный" Mastifix Строительный" картридж QUELYD</t>
  </si>
  <si>
    <t>Клей монтажный" Mastifix Супер Сила" картридж QUELYD</t>
  </si>
  <si>
    <t>Клей монтажный" Mastifix Супер Сила" тюбик QUELYD</t>
  </si>
  <si>
    <t>МИРАНОЛ ударостойкая тиксотропная алкидная эмаль, высокоглянцевая. Базис С</t>
  </si>
  <si>
    <t>СИРОМАТ ПЛЮС краска акриловая для стен и потолков, совершенно матовая Базис АР</t>
  </si>
  <si>
    <t>ХЕЛМИ акрилатная краска для мебели глянцевая. База С</t>
  </si>
  <si>
    <t>ХЕЛМИ акрилатная краска для мебели полуматовая. База С</t>
  </si>
  <si>
    <t>ЕВРО ФАСАД акриловая краска на растворителях, фасадная атмосферостойкая. База КА</t>
  </si>
  <si>
    <t>ЕВРО ФАСАД акриловая краска на растворителях, фасадная атмосферостойкая. База КС</t>
  </si>
  <si>
    <t xml:space="preserve">Разбавитель Spezial-Verduenner для бетопласта </t>
  </si>
  <si>
    <t>Краска масляная МА-15 (желтая)</t>
  </si>
  <si>
    <t>Краска масляная МА-15 (зеленая)</t>
  </si>
  <si>
    <t>Краска масляная МА-15 (коричневая)</t>
  </si>
  <si>
    <t>Краска масляная МА-15 (красная)</t>
  </si>
  <si>
    <t>Краска масляная МА-15 (серая)</t>
  </si>
  <si>
    <t>Краска масляная МА-15 (синяя)</t>
  </si>
  <si>
    <t>Краска масляная МА-15 (сурик)</t>
  </si>
  <si>
    <t>Антисептик NEOMID 200 для бань и саун</t>
  </si>
  <si>
    <t xml:space="preserve">Отбеливатель NEOMID 500  для древесины </t>
  </si>
  <si>
    <t>Пропитка для бетона ХВ-601 для защиты от воздействия внешней среды (бесцветная, серая, лазурит, бордо, малахит)</t>
  </si>
  <si>
    <t>Эко-Пропитка для дерева "Главный-Технолог" (бесцветная, дуб, груша, бук, красное дерево, клен, сосна, рябина, калужница, тик, лиственница)</t>
  </si>
  <si>
    <t>ЕВРО 7 латексная краска на основе ПВА (матовая)</t>
  </si>
  <si>
    <t xml:space="preserve">ЕВРО 7 С (матовая) </t>
  </si>
  <si>
    <t>ВАЛТТИ АРКТИК фасадная лазурь</t>
  </si>
  <si>
    <t>ВАЛТТИ КОЛОР лессирующий антисептик для дерева бесцветный</t>
  </si>
  <si>
    <t>ВАЛТТИ КОЛОР САТИН лессирующий антисептик для дерева бесцветный, придает сатиновый блеск</t>
  </si>
  <si>
    <t>ВАЛТТИ КОЛОР ЭКСТРА лессирующий антисептик для дерева бесцветный</t>
  </si>
  <si>
    <t>ВАЛТТИ масло для дерева</t>
  </si>
  <si>
    <t>ВАЛТТИ ПОХЪЮСТЕ  грунт-антисептик с льняным маслом</t>
  </si>
  <si>
    <t xml:space="preserve">ВИНХА кроющий антисептик на водной основе полуматовый. Базис VC        </t>
  </si>
  <si>
    <t xml:space="preserve">ВИНХА кроющий антисептик на водной основе полуматовый. Базис VVA        </t>
  </si>
  <si>
    <t>ПАНЕЛИ-ЯССЯ  защитный состав на акрилатной основе для деревянных и панельных стен, потолков, дверей и т.д. п/мат</t>
  </si>
  <si>
    <t>ПИРТТИ морилка водоразбавляемая для панелей</t>
  </si>
  <si>
    <t>СУПИ ЛАУДЕСУОЯ масляный состав для полков в банях и саунах</t>
  </si>
  <si>
    <t>СУПИ САУНАСУОЯ акрилатный защитный состав для бань и саун, полуматовый</t>
  </si>
  <si>
    <t>Краски по металлу, растворители</t>
  </si>
  <si>
    <t>ГОТИКА</t>
  </si>
  <si>
    <t>Базовая цена</t>
  </si>
  <si>
    <t>MEFFERT AG</t>
  </si>
  <si>
    <t>OPTIROC, Финляндия</t>
  </si>
  <si>
    <t>ТЕКС Ленинградские краски</t>
  </si>
  <si>
    <t>ФЕЙДАЛ</t>
  </si>
  <si>
    <t>ЭМПИЛС</t>
  </si>
  <si>
    <t>ЭМПИЛС Ореол</t>
  </si>
  <si>
    <t>Шпатлёвки, клеи</t>
  </si>
  <si>
    <t xml:space="preserve">       ТехноРесурс СТРОЙ</t>
  </si>
  <si>
    <t>Грунты, клеи, краски, лаки, эмали, штукатурки, декоративные покрытия</t>
  </si>
  <si>
    <t>Колера</t>
  </si>
  <si>
    <t>л</t>
  </si>
  <si>
    <t>ОСКАР (OSCAR)</t>
  </si>
  <si>
    <t>ВЕЛЛТОН (WELLTON)</t>
  </si>
  <si>
    <t>КНАУФ (KNAUF)</t>
  </si>
  <si>
    <t>ФИННКОЛОР (FINNCOLOR)</t>
  </si>
  <si>
    <t>КЕСТО (KESTO)</t>
  </si>
  <si>
    <t>ДАП (DAP)</t>
  </si>
  <si>
    <t>ДАП Тач'н Таун (DAP Touch' n Tone)</t>
  </si>
  <si>
    <t>ДАУ КОРНИНГ (DOW CORNING)</t>
  </si>
  <si>
    <t>КИЛОЗА (QUILOSA)</t>
  </si>
  <si>
    <t>СОУДАЛ (SOUDAL)</t>
  </si>
  <si>
    <t>ГЕПАРД (GEPARD)</t>
  </si>
  <si>
    <t>ВЕТОНИТ (VETONIT)</t>
  </si>
  <si>
    <t>ТИККУРИЛА (TIKKURILA)</t>
  </si>
  <si>
    <t>КАОВА (KAOWA)</t>
  </si>
  <si>
    <t>ПРОДУКЦИЯ КИИЛТО (KIILTO)</t>
  </si>
  <si>
    <t>КРАСКИ ЧЕРНОЗЕМЬЯ</t>
  </si>
  <si>
    <t>Универсальное напольное покрытие</t>
  </si>
  <si>
    <t>СДЕЛАЙ ПОЛ</t>
  </si>
  <si>
    <t>MULTIUSO герметик силиконовый. Белый,бесцветный</t>
  </si>
  <si>
    <t>Продукция АКЗО НОБЕЛЬ</t>
  </si>
  <si>
    <t>Продукция ТИККУРИЛА</t>
  </si>
  <si>
    <t>Продукция ДЮФА</t>
  </si>
  <si>
    <t>Продукция КИИЛТО</t>
  </si>
  <si>
    <t>Продукция БОСТИК</t>
  </si>
  <si>
    <t>Продукция ХЕНКЕЛЬ</t>
  </si>
  <si>
    <t>Продукция ТЕКС</t>
  </si>
  <si>
    <t>Продукция ЭМПИЛС</t>
  </si>
  <si>
    <t>Продукция НОВБЫТХИМ</t>
  </si>
  <si>
    <t>Герметики общестроительные</t>
  </si>
  <si>
    <t>ГАРДЕН 30 универсальная алкидная эмаль. База А</t>
  </si>
  <si>
    <t>ГАРДЕН 30 универсальная алкидная эмаль. База С</t>
  </si>
  <si>
    <t>PINOTEX FOCUS деревозащитное средство для защиты заборов (орех, зеленый лес, красное дерево, палисандр, рябина, золотая осень)</t>
  </si>
  <si>
    <t>Абсорбирующие гранулы  STOP ВЛАЖНОСТЬ (без запаха) 2x50г</t>
  </si>
  <si>
    <t>Краска в/д интерьерная INNENLATEX белая матовая База 3</t>
  </si>
  <si>
    <t>Т Е Х Н О Л О Г И И        И        Р Е С У Р С Ы       С Т Р О И Т Е Л Ь С Т В А</t>
  </si>
  <si>
    <r>
      <rPr>
        <b/>
        <sz val="24"/>
        <rFont val="Times New Roman"/>
        <family val="1"/>
        <charset val="204"/>
      </rPr>
      <t xml:space="preserve">Компания      </t>
    </r>
    <r>
      <rPr>
        <b/>
        <i/>
        <sz val="24"/>
        <color indexed="10"/>
        <rFont val="Times New Roman Cyr"/>
        <charset val="204"/>
      </rPr>
      <t>ТехноРесурс СТРОЙ</t>
    </r>
  </si>
  <si>
    <t>Нас  рекомендуют</t>
  </si>
  <si>
    <t>Краска фасадная FASSADENWEISS белая глубокоматовая  База 3</t>
  </si>
  <si>
    <t>Морилка водная (красное дерево, мокко)</t>
  </si>
  <si>
    <t>Мастики,краска для разметки дорог</t>
  </si>
  <si>
    <t>Краска специальная</t>
  </si>
  <si>
    <t>Краска для разметки дорог белая АК Дор</t>
  </si>
  <si>
    <t>Лак на растворителе яхтный для дерева, атмосферостойкий, износостойкий и влагостойкий, для наружных и внутренних работ полуматовый</t>
  </si>
  <si>
    <t xml:space="preserve">Лак по дереву акрилатный ГЛАВНЫЙ ТЕХНОЛОГ    (бесцветный, красное дерево, бордо, бук, дуб, елов.зелень, лимон, клен, сосна, тик, лиственница, орех), для наружных и внутренних работ         </t>
  </si>
  <si>
    <t>Лак по камню и кирпичу ГЛАВНЫЙ ТЕХНОЛОГ глянцевый, термостойский, для наружных и внутренних работ</t>
  </si>
  <si>
    <t>Смывка-гель для удаления старых ЛКП   ГЛАВНЫЙ ТЕХНОЛОГ</t>
  </si>
  <si>
    <t>Шпатлевка для окон, дверей и подоконников ГЛАВНЫЙ ТЕХНОЛОГ</t>
  </si>
  <si>
    <t>Краска латексная для окон, дверей, и подоконников ГЛАВНЫЙ ТЕХНОЛОГ повышенной белизны</t>
  </si>
  <si>
    <t>Эмаль для систем отопления ГЛАВНЫЙ ТЕХНОЛОГ матовая супербелая</t>
  </si>
  <si>
    <t xml:space="preserve">Эмаль износостойкая по металлу, бетону, дереву алкидно-уретановая ГЛАВНЫЙ ТЕХНОЛОГ (черная) </t>
  </si>
  <si>
    <t>АЛЬПАЛАК эмаль алкидная для отопительных приборов белая п/мат</t>
  </si>
  <si>
    <t>евро</t>
  </si>
  <si>
    <t>Штукатурки и сухие смеси</t>
  </si>
  <si>
    <t>BECKERPLAST 3 акрилат-латексная, глубокоматовая краска для стен и потолков</t>
  </si>
  <si>
    <t xml:space="preserve">BECKERPLAST 7  акрилат-латексная, глубокоматовая краска для стен и потолков База А                                                              </t>
  </si>
  <si>
    <t xml:space="preserve">BECKERPLAST 7  акрилат-латексная, глубокоматовая краска для стен и потолков База С                                                              </t>
  </si>
  <si>
    <t xml:space="preserve">ELEGANT TAKFARG  краска для потолка                                                                       </t>
  </si>
  <si>
    <t xml:space="preserve">ELEGANT VAGGFARG HELMATT   краска для стен  База А                                  </t>
  </si>
  <si>
    <t xml:space="preserve">ELEGANT VAGGFARG HELMATT  краска для стен База C                                    </t>
  </si>
  <si>
    <t xml:space="preserve">SCOTE 3 краска для стен и потолков матовая                          </t>
  </si>
  <si>
    <t>SCOTE 5  краска для стен и потолков База А матовая</t>
  </si>
  <si>
    <t>SCOTE 7  краска для стен и потолков База С матовая</t>
  </si>
  <si>
    <t>г</t>
  </si>
  <si>
    <t>Клей паркетный TARBIKOL PU 2K двукомпонентный полиуретановый, для внутренних и наружных работ</t>
  </si>
  <si>
    <t>Клей паркетный на водной основе TARBIKOL KP5</t>
  </si>
  <si>
    <t>Клей паркетный на растворителе TARBIKOL KPA</t>
  </si>
  <si>
    <t>Клей ЭДП универсальный</t>
  </si>
  <si>
    <t>DC 816 Силик.герметик. Термостойкий, используется в местах, подвергающихся воздействию высоких температур. Нейтр., красный</t>
  </si>
  <si>
    <t>DC 817 Силик.герм. Для зеркал, панелей из напыленных стекол или металла к различным основам. Нейтральный (титан), белый</t>
  </si>
  <si>
    <t>DC 881 Силик.герм. Предназначен для объединения стекол , в частности, для жесткого высокопрочного соединения. Применянется для создания аквариумов. Уксус. бесцв., черный</t>
  </si>
  <si>
    <t>Cтекольный Силиконовый Герметик "Макрофлекс GA103" белый</t>
  </si>
  <si>
    <t>Акриловый Герметик "Макрофлекс FA131" белый  (морозостойкий) (300 мл)</t>
  </si>
  <si>
    <t>Битумный Герметик "Макрофлекс ВА141" черный (290 мл)</t>
  </si>
  <si>
    <t>Клей-герметик многоцелевой МАКРОФЛЕКС FT101 белый</t>
  </si>
  <si>
    <t>Краска в/д  ПРОФИ влагостойкая супербелая</t>
  </si>
  <si>
    <t>Краска в/д  ПРОФИ моющаяся супербелая</t>
  </si>
  <si>
    <t xml:space="preserve">Краска в/д УНИВЕРСАЛ  для потолка                                                         </t>
  </si>
  <si>
    <t>Эмаль-грунт РЖАВОSTOP алкидная (белая, черная, серая, зеленая, синяя, голубая, коричневая, красно-коричн., красная, желтая)</t>
  </si>
  <si>
    <t>Эмаль алкидная ОРЕОЛ  белая матовая для внутренних и внешних работ</t>
  </si>
  <si>
    <t>Эмаль алкидная ОРЕОЛ универсальная для внутренних и внешних работ белая глянцевая</t>
  </si>
  <si>
    <t>Эмаль ОРЕОЛ для радиаторов отопления глянцевая алкидная для наружных и внутренних работ</t>
  </si>
  <si>
    <t>Эмаль ОРЕОЛ для радиаторов отопления термост.акр.бел. д/вн.работ</t>
  </si>
  <si>
    <t>САНАТЕКС   средство для уничтожения и профилактики плесени и грибка</t>
  </si>
  <si>
    <t>Грунтовка пропиточная акрилатная (для наружных и внутренних работ)</t>
  </si>
  <si>
    <t xml:space="preserve">Бензин БР-2 "Галоша" </t>
  </si>
  <si>
    <t>Растворитель 646 ГОСТ 18188-72</t>
  </si>
  <si>
    <t>Растворитель 647 ГОСТ 18188-72</t>
  </si>
  <si>
    <t>Растворитель Р-4 ГОСТ 18188-72</t>
  </si>
  <si>
    <t>Сольвент нефтяной А 130/150</t>
  </si>
  <si>
    <t xml:space="preserve">Уайт-спирит </t>
  </si>
  <si>
    <t>Шпатлевка масляно-клеевая (пакет)</t>
  </si>
  <si>
    <t>Шпатлевка на ПВА (п/э ведро)</t>
  </si>
  <si>
    <t>Шпатлевка на ПВА (пакет)</t>
  </si>
  <si>
    <t xml:space="preserve"> Цемент  М-500</t>
  </si>
  <si>
    <t>Алебастр (гипс строительный) Г-5</t>
  </si>
  <si>
    <t>Побелка меловая потолочная</t>
  </si>
  <si>
    <t>Сухая смесь  М-150 универсальная для кладки кирпича и прочих строительных и отделочных работ</t>
  </si>
  <si>
    <t>Защитное средство от плесени и грибков для деревянных, бетонных, цементных, гипсовых поверхностей и керамической плитки  АНТИ-В (с пробкой)</t>
  </si>
  <si>
    <t>Защитное средство от плесени и грибков для деревянных, бетонных, цементных, гипсовых поверхностей и керамической плитки  АНТИ-В (с триггером)</t>
  </si>
  <si>
    <t xml:space="preserve">Нейтрализатор ржавчины </t>
  </si>
  <si>
    <t>Мастика  ГАРАНТ  универсальная, жаропрочная, для паркета, керамической плитки, ковролина</t>
  </si>
  <si>
    <t>Ацетон (пластик)</t>
  </si>
  <si>
    <t>Керосин ТС-1 (пластик)</t>
  </si>
  <si>
    <t>Растворитель 646 (пластик)</t>
  </si>
  <si>
    <t>Растворитель 647 (пластик)</t>
  </si>
  <si>
    <t>Растворитель 650 ТУ (пластик)</t>
  </si>
  <si>
    <t>Растворитель Р-4 (пластик)</t>
  </si>
  <si>
    <t>Уайт-спирит (пластик)</t>
  </si>
  <si>
    <t>Мастика битумная МГХ-Г  (БИТУМНАЯ) холодного отверждения</t>
  </si>
  <si>
    <t>Мастика битумная МГХ-Т (РЕЗИНО-БИТУМНАЯ) холодного отверждения</t>
  </si>
  <si>
    <t xml:space="preserve">Растворитель  646                                                              </t>
  </si>
  <si>
    <t>Е-6  Грунт упрочняющий для внутренних и наружных работ акриловый</t>
  </si>
  <si>
    <t xml:space="preserve">Е-6а  Грунтовка акриловая глубокопроникающая с антисептическими добавками для внутренних и наружных работ </t>
  </si>
  <si>
    <t xml:space="preserve">Е-1  Краска в/д для потолков  белая, матовая, для сухих помещений: на штукатурку, бетон, гипсокартон, кирпич </t>
  </si>
  <si>
    <t>Е-1С  Краска в/д для потолков  супербелая, матовая, для сухих помещений: на штукатурку, бетон, гипсокартон, кирпич</t>
  </si>
  <si>
    <t>MASTER Lux Aqua 70 эмаль акриловая для радиаторов и мебели глянцевая. База BW (ACOMIX)</t>
  </si>
  <si>
    <t>MASTER Lux Aqua 40 эмаль акриловая для радиаторов и  мебели полуматовая. База BW (ACOMIX)</t>
  </si>
  <si>
    <t>DULUX Trade Vinyl Soft Sheen бархатистая акриловая краска для стен и потолка. Стойкая к мытью. База BW (ACOMIX)</t>
  </si>
  <si>
    <t>Гидроизоляционные материалы</t>
  </si>
  <si>
    <t xml:space="preserve">Очиститель монтажной пены МОМЕНТ, 500 мл </t>
  </si>
  <si>
    <t>Клей СУПЕРМОМЕНТ Водостойкий блистер в б/ш</t>
  </si>
  <si>
    <t>Клей СУПЕРМОМЕНТ Водостойкий на мульти-крате</t>
  </si>
  <si>
    <t>ПАНССАРИ АКВА краска акрилатная для металлических крыш и стен, водосточных труб и желобов и других металлоконструкций. База А</t>
  </si>
  <si>
    <t>ПАНССАРИ АКВА краска акрилатная для металлических крыш и стен, водосточных труб и желобов и других металлоконструкций. База С</t>
  </si>
  <si>
    <t>ЕВРО ЛАК АКВА полуглянцевый лак на акрилатной основе для внутренних работ</t>
  </si>
  <si>
    <t>ЕВРО ЛАК АКВА матовый лак на акрилатной основе для внутренних работ</t>
  </si>
  <si>
    <t>Наименование</t>
  </si>
  <si>
    <t>БЕТОЛЮКС АКВА полиуретано-акрилатная краска для полов. Базис А</t>
  </si>
  <si>
    <t>БЕТОЛЮКС АКВА полиуретано-акрилатная краска для полов. Базис С</t>
  </si>
  <si>
    <t>Нить для герметизации резьбовых соединений ТАНГИТ  Уни-лок (блистер в шоу-боксе)</t>
  </si>
  <si>
    <t>м</t>
  </si>
  <si>
    <t>Нить для герметизации резьбовых соединений ТАНГИТ  Уни-лок (в шоу-боксе)</t>
  </si>
  <si>
    <t>Нить для герметизации резьбовых соединений ТАНГИТ  Уни-лок (с мультистраничной этикеткой, в шоу-боксе)</t>
  </si>
  <si>
    <t>Нить-герметик МОМЕНТ ГЕРМЕНТ с мультистраничной этикеткой в шоу-боксе</t>
  </si>
  <si>
    <t>ХОМЕЕНПОСТО антисептическое средство для защиты и отделки древесины</t>
  </si>
  <si>
    <t>РЕАФЛЕКС 50 краска двухкомпонентная эпоксидная (Эмаль белая, лагуна)</t>
  </si>
  <si>
    <t xml:space="preserve">Краска в/д интерьерная EUROLATEX 3 белая глубокоматовая </t>
  </si>
  <si>
    <t xml:space="preserve">Краска в/д интерьерная EUROLATEX 7 белая матовая </t>
  </si>
  <si>
    <t>ОГНЕПРОФИТ состав для защиты древесины от огня и биоразрушений</t>
  </si>
  <si>
    <t xml:space="preserve">Клей МОМЕНТ-88 </t>
  </si>
  <si>
    <t>Эко-Пропитка для дерева "Главный-Технолог" (белая)</t>
  </si>
  <si>
    <t xml:space="preserve">Огнебиозащита NEOMID 450-1 для  древесины  </t>
  </si>
  <si>
    <t>DULUX Trade водо-дисперсионный грунт глубокого проникновения для фасадных работ</t>
  </si>
  <si>
    <t>EXPORT-7 Финишная шпаклевка для внутренних работ</t>
  </si>
  <si>
    <t>Структурные краски и шпаклевки</t>
  </si>
  <si>
    <t>Антисептики, клеи, краски, лаки, эмали,шпаклевки</t>
  </si>
  <si>
    <t>16кг</t>
  </si>
  <si>
    <t>Лак по камню и кирпичу ГЛАВНЫЙ ТЕХНОЛОГ матовый, термостойский, для наружных и внутренних работ</t>
  </si>
  <si>
    <t>0,75л</t>
  </si>
  <si>
    <t>3л</t>
  </si>
  <si>
    <t>ДЮЛАКС (DULUX)</t>
  </si>
  <si>
    <t>ХАММЕРАЙТ (HAMMERITE)</t>
  </si>
  <si>
    <t>МАРШАЛЛ (MARSHALL)</t>
  </si>
  <si>
    <t>ПИНОТЕКС (PINOTEX)</t>
  </si>
  <si>
    <t>ПРОДУКЦИЯ АКЗО НОБЕЛЬ (AKZO NOBEL)</t>
  </si>
  <si>
    <t>ПРОДУКЦИЯ ТИККУРИЛА (TIKKURILA)</t>
  </si>
  <si>
    <t>ЕВРО (EURO)</t>
  </si>
  <si>
    <t>ДЮФА (DUFA) Россия</t>
  </si>
  <si>
    <t>ДЮФА (DUFA) Германия</t>
  </si>
  <si>
    <t>ДЮФА РИТЕЙЛ (DUFA RETAIL)</t>
  </si>
  <si>
    <t>ПРОДУКЦИЯ ДЮФА (DUFA)</t>
  </si>
  <si>
    <t>АЛЬПА (ALPA)</t>
  </si>
  <si>
    <t>БЕККЕРС (BECKERS)</t>
  </si>
  <si>
    <t>КИИЛТО (KIILTO)</t>
  </si>
  <si>
    <t>УКИ Киилто (UKI Kiilto)</t>
  </si>
  <si>
    <t>БОСТИК (BOSTIK)</t>
  </si>
  <si>
    <t>КЕЛИД (QUELYD)</t>
  </si>
  <si>
    <t>ТАРБИКОЛ (TARBIKOL)</t>
  </si>
  <si>
    <t>ПРОДУКЦИЯ БОСТИК (BOSTIK)</t>
  </si>
  <si>
    <t>ПРОДУКЦИЯ ХЕНКЕЛЬ (HENKEL)</t>
  </si>
  <si>
    <t>ЦЕРЕЗИТ (CERESIT)</t>
  </si>
  <si>
    <t>ШИТРОК (SHEETROCK)</t>
  </si>
  <si>
    <t xml:space="preserve">Масса  гидроизоляционная CL 51  эластичная полимерная </t>
  </si>
  <si>
    <t xml:space="preserve">Масса  гидроизоляционная CR  65  жесткая  </t>
  </si>
  <si>
    <t xml:space="preserve">Масса  гидроизоляционная CR 166 эластичная 2-комп. Комп.А сухая смесь </t>
  </si>
  <si>
    <t xml:space="preserve">Масса  гидроизоляционная CR 166 эластичная 2-комп. Комп.Б эластификатор </t>
  </si>
  <si>
    <t xml:space="preserve">Смесь для быстрого ремонта бетона, лестниц и высокопрочных стяжек (5-35 мм)  СN 83 </t>
  </si>
  <si>
    <t>Лак паркетный ОРЕОЛ с отвердителем</t>
  </si>
  <si>
    <t>УНИФЛОТ шпатлевка гипсовая высокопрочная для внутренних работ</t>
  </si>
  <si>
    <t>ФЮГЕНФЮЛЛЕР  шпатлевка на основе гипса для стен и потолков внутри помещения</t>
  </si>
  <si>
    <t>РОТБАНД штукатурка на основе гипса, для потолков и стен внутри помещения, слой до 50 мм</t>
  </si>
  <si>
    <t>Клей универсальный  D21 UNIVERSALKLEBER GIGANT, дисперсионный, на базе синтетических смол</t>
  </si>
  <si>
    <t xml:space="preserve">Краска в/д акриловая, влагостойкая, супербелая  D4 SUPERWEISS                        </t>
  </si>
  <si>
    <t>Лак кузнечный черный матовый KUNSTSCHMIEDELACK</t>
  </si>
  <si>
    <t>Лак паркетный акриловый глянцевый AQUA-PARKETTLACK</t>
  </si>
  <si>
    <t>Лак паркетный акриловый полуматовый AQUA-PARKETTLACK</t>
  </si>
  <si>
    <t>Лак паркетный на растворителе глянцевый  PARKETTLACK</t>
  </si>
  <si>
    <t>Нитроразбавитель универсальный  NITRO-UNIVERSAL-VERDUNNER</t>
  </si>
  <si>
    <t>Средство для удаления краски  ABBEIZER</t>
  </si>
  <si>
    <t>Герметик акриловый универсальный (светло-серый, белый)</t>
  </si>
  <si>
    <t>Герметик силиконовый</t>
  </si>
  <si>
    <t>Клей БФ универсальный бытовой клей</t>
  </si>
  <si>
    <t>Клей для мебели Монолит</t>
  </si>
  <si>
    <t>Клей для полиуретана DESMOCOLL (аналог клея "Уран")</t>
  </si>
  <si>
    <t>Клей для потолочной плитки ХВАТ</t>
  </si>
  <si>
    <t>Клей обувной  СПРУТ</t>
  </si>
  <si>
    <t>Клей резиновый каучуковый</t>
  </si>
  <si>
    <t>Клей универсальный  КВИНТОЛ</t>
  </si>
  <si>
    <t>Клей универсальный  МОДЕЛИСТ</t>
  </si>
  <si>
    <t>Клей УРАН для полиуретана</t>
  </si>
  <si>
    <t>Клей ХВАТ СТОЛЯРНЫЙ, на основе дисперсии ПВА</t>
  </si>
  <si>
    <t>Мастика битумно-каучуковая</t>
  </si>
  <si>
    <t xml:space="preserve">Мастика клеящая "Спрут" каучуковая </t>
  </si>
  <si>
    <t>Спецклей 88-НТ</t>
  </si>
  <si>
    <t>Краска БТ-177 "Золотистая", "Медная"</t>
  </si>
  <si>
    <t>Краска БТ-177 "Серебрянка", "Бронзовая"</t>
  </si>
  <si>
    <t>Краски специальные</t>
  </si>
  <si>
    <t>Краситель-пропитка для кожи "Карат" (черный, коричневый)</t>
  </si>
  <si>
    <t>Краска для деревянных фасадов в/д (белая, синяя)</t>
  </si>
  <si>
    <t>Пена монтажная проф. W зимняя</t>
  </si>
  <si>
    <t>Пена монтажная проф. Yellow зимняя</t>
  </si>
  <si>
    <t>Пена монтажная проф. летняя</t>
  </si>
  <si>
    <t xml:space="preserve">Пена монтажная проф.зимняя Maxi </t>
  </si>
  <si>
    <t>Пена монтажная проф.летняя Maxi</t>
  </si>
  <si>
    <t>Пена монтажная проф.летняя Yellow</t>
  </si>
  <si>
    <t>Пистолет профессиональный для монтажной пены (метал.)</t>
  </si>
  <si>
    <t xml:space="preserve">Пресспистолет Click&amp;Fix </t>
  </si>
  <si>
    <t>Соудафоам ФР огнестойкая ручная пена</t>
  </si>
  <si>
    <t>Очиститель монтажной пены</t>
  </si>
  <si>
    <t>ЕВРО ПРАЙМЕР акриловая грунтовка-концентрат (1:3) под краски серий EURO, HARMONY, JOKER и др.</t>
  </si>
  <si>
    <t>ЕВРО 2 латексная краска на основе ПВА (совершенно матовая)</t>
  </si>
  <si>
    <t>HAMMERITE краска полуматовая (черная, белая)</t>
  </si>
  <si>
    <t>HAMMERITE растворитель и очиститель для лаков и красок</t>
  </si>
  <si>
    <t>мл</t>
  </si>
  <si>
    <t>ЛУЯ акрилатная краска полуглянцевая для влажных помещений, стойкая к мытью.Базис А</t>
  </si>
  <si>
    <t>ЛУЯ акрилатная краска полуглянцевая для влажных помещений, стойкая к мытью.Базис С</t>
  </si>
  <si>
    <t>ЛУЯ акрилатная краска полуматовая для влажных помещений, стойкая к мытью.Базис А</t>
  </si>
  <si>
    <t>ЛУЯ акрилатная краска полуматовая для влажных помещений, стойкая к мытью.Базис С</t>
  </si>
  <si>
    <t>РЕМОНТТИ-ЯССЯ латексная краска для стен и потолков на основе акрилата, моющаяся. Базис А</t>
  </si>
  <si>
    <t>РЕМОНТТИ-ЯССЯ латексная краска для стен и потолков на основе акрилата, моющаяся. Базис С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</si>
  <si>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А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</si>
  <si>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С</t>
  </si>
  <si>
    <t>ТЕРМАЛ краска термостойкая силиконовая (алюминиевая; черная)</t>
  </si>
  <si>
    <t xml:space="preserve">НОВАСИЛ   водоэмульсионная фасадная краска. Базис LAP                     </t>
  </si>
  <si>
    <t xml:space="preserve">НОВАСИЛ   водоэмульсионная фасадная краска. Базис LC                     </t>
  </si>
  <si>
    <t>ПИКА-ТЕХО акрилатная краска с содержанием масла  для деревянных фасадов. Базис А</t>
  </si>
  <si>
    <t>ПИКА-ТЕХО акрилатная краска с содержанием масла  для деревянных фасадов. Базис С</t>
  </si>
  <si>
    <t>ТЕХО краска на масляной основе, полуглянцевая для дер.поверхностей. Базис А</t>
  </si>
  <si>
    <t>ТЕХО краска на масляной основе, полуглянцевая для дер.поверхностей. Базис С</t>
  </si>
  <si>
    <t xml:space="preserve">ЮКИ   латексная краска на акрилатной основе для цоколей, фасадов, атмосферостойкая, матовая. Базис А                                                                           </t>
  </si>
  <si>
    <t xml:space="preserve">ЮКИ   латексная краска на акрилатной основе для цоколей, фасадов, атмосферостойкая, матовая. Базис С                                                                      </t>
  </si>
  <si>
    <t>Рекламная продукция</t>
  </si>
  <si>
    <t>Колерные карты</t>
  </si>
  <si>
    <t>Эмаль для ванн ультра белая</t>
  </si>
  <si>
    <t>Ацетон  ГОСТ 2768-84</t>
  </si>
  <si>
    <t>TIKKURILA</t>
  </si>
  <si>
    <t>АКВА-КОЛОР</t>
  </si>
  <si>
    <t>АРТЕЛЬ</t>
  </si>
  <si>
    <t>АРТ-ОБОИ</t>
  </si>
  <si>
    <t>АТОМ-КОЛОР</t>
  </si>
  <si>
    <t>БКМ</t>
  </si>
  <si>
    <t>ГАРАНТ</t>
  </si>
  <si>
    <t>ГРИДА</t>
  </si>
  <si>
    <t>ЕВРОЛЮКС</t>
  </si>
  <si>
    <t>КОВЭР-КОЛОР</t>
  </si>
  <si>
    <t>HENKEL CERESIT</t>
  </si>
  <si>
    <t>Затирки, клеи для плитки, декоративные штукатурки, шпатлевки</t>
  </si>
  <si>
    <t>Товарная группа</t>
  </si>
  <si>
    <t>Герметики</t>
  </si>
  <si>
    <t>Грунты</t>
  </si>
  <si>
    <t>Жидкие гвозди</t>
  </si>
  <si>
    <t>Штукатурки, шпатлевки</t>
  </si>
  <si>
    <t>Грунты, краски</t>
  </si>
  <si>
    <t>Шпатлёвки</t>
  </si>
  <si>
    <t>ALPA Paints, Франция</t>
  </si>
  <si>
    <t>BECKERS, Швеция</t>
  </si>
  <si>
    <t>BOSTIK, Франция</t>
  </si>
  <si>
    <t>Carina Silicones, ЕС</t>
  </si>
  <si>
    <t>DAP, США</t>
  </si>
  <si>
    <t>Товары</t>
  </si>
  <si>
    <t>Скидки</t>
  </si>
  <si>
    <t>№ страницы</t>
  </si>
  <si>
    <t>Краски, лаки, эмали</t>
  </si>
  <si>
    <t>Кровельная краска по оцинкованному железу в/д (зеленая, красно-коричневая, синяя, серая, коричневая, под черепицу)</t>
  </si>
  <si>
    <t>АЛЬПА ЛЮМЬЕР Роскошно Белая краска акриловая для внутренних работ матовая моющаяся</t>
  </si>
  <si>
    <t>АЛЬПА ЭКОЛАТЕКС  краска латексная матовая для внутренних работ, супербелаябелая</t>
  </si>
  <si>
    <t>DULUX Magic White волшебная белая матовая акриловая краска для потолка.</t>
  </si>
  <si>
    <t xml:space="preserve">Отделочные и строительные </t>
  </si>
  <si>
    <t>материалы</t>
  </si>
  <si>
    <t>ДЮФА РИТЕЙЛ</t>
  </si>
  <si>
    <t>Краска в/д интерьерная ULTRAWEISS PLUS белая глубокоматовая</t>
  </si>
  <si>
    <t>Краска фасадная FASSADENWEISS белая глубокоматовая  База 1</t>
  </si>
  <si>
    <t xml:space="preserve">Грунт глубокопроникающий GRUND LF </t>
  </si>
  <si>
    <t>Эмаль для отопительных приборов THERMO глянцевая  белая</t>
  </si>
  <si>
    <t>Эмаль алкидная GLANZ для внутренних и наружных работ глянцевая белая</t>
  </si>
  <si>
    <t xml:space="preserve">Эмаль алкидная SEIDENMATT для внутренних и наружных работ полуматовая белая </t>
  </si>
  <si>
    <t>Лак паркетный PARKETT алкидно-уретановый глянцевый</t>
  </si>
  <si>
    <t>Лак паркетный PARKETT алкидно-уретановый матовый</t>
  </si>
  <si>
    <t>Лак паркетный PARKETT алкидно-уретановый полуматовый</t>
  </si>
  <si>
    <t>Лак яхтный YACHT алкидно-уретановый глянцевый</t>
  </si>
  <si>
    <t>Лак яхтный YACHT алкидно-уретановый матовый</t>
  </si>
  <si>
    <t>Лак яхтный YACHT алкидно-уретановый полуматовый</t>
  </si>
  <si>
    <t>МОМЕНТ Крепеж CF900, 380 мл</t>
  </si>
  <si>
    <t>МОМЕНТ Крепеж CF 850,280 мл</t>
  </si>
  <si>
    <t>МОМЕНТ Крепеж CF 900,280 мл</t>
  </si>
  <si>
    <t xml:space="preserve">ОАЗИС Interior краска для стен и потолков  База А </t>
  </si>
  <si>
    <t>ОАЗИС Interior Plus краска для влажных помещений База А</t>
  </si>
  <si>
    <t>ОАЗИС Kitchen&amp;Gallery краска для стен и потолков стойкая к мытью База А</t>
  </si>
  <si>
    <t>ОАЗИС Kitchen&amp;Gallery краска для стен и потолков стойкая к мытью База С</t>
  </si>
  <si>
    <t>Клей резиновый каучуковый в шоу-боксе</t>
  </si>
  <si>
    <t>Клей обувной  СПРУТ в шоу-боксе</t>
  </si>
  <si>
    <t>Клей универсальный  КВИНТОЛ в шоу-боксе</t>
  </si>
  <si>
    <t>Спецклей 88-НТ в шоу-боксе</t>
  </si>
  <si>
    <t>Клей УРАН для полиуретана в шоу-боксе</t>
  </si>
  <si>
    <t>Клей универсальный  КВИНТОЛ-ЛЮКС в шоу-боксе</t>
  </si>
  <si>
    <t>Клей универсальный  МОДЕЛИСТ в шоу-боксе</t>
  </si>
  <si>
    <t>Сайт</t>
  </si>
  <si>
    <t>www.t-res.ru</t>
  </si>
  <si>
    <t xml:space="preserve">Универсальная смазка WD-40 </t>
  </si>
  <si>
    <t>WD-40</t>
  </si>
  <si>
    <t>ВД-40 универсальная смазка</t>
  </si>
  <si>
    <t>WD - 40</t>
  </si>
  <si>
    <t>1 рулон</t>
  </si>
  <si>
    <t>Wellton,Швеция</t>
  </si>
  <si>
    <t>Стеклообои, малярный флезелин</t>
  </si>
  <si>
    <t>Стеклообои, клеи, малярный флезелин</t>
  </si>
  <si>
    <t>Грунтовка для внутренних работ OSCAR</t>
  </si>
  <si>
    <t>Клей  для стеклообоев готовый к применению OSCAR</t>
  </si>
  <si>
    <t xml:space="preserve">Стеклообои  Елка средняя 1х25м (160г/м2) OSCAR                                 </t>
  </si>
  <si>
    <t>Стеклообои Рогожка крупная 1х25м (180г/м2) OSCAR</t>
  </si>
  <si>
    <t>Стеклообои Рогожка средняя 1х25м (130г/м2) OSCAR</t>
  </si>
  <si>
    <t>Стеклообои Рогожка потолочная 1х25м (80г/м2) OSCAR</t>
  </si>
  <si>
    <t>Стеклообои Ромб 1х25м (430г/м2) OSCAR</t>
  </si>
  <si>
    <t>Стеклохолст малярный Oscar 1х50м (50мг/м) OSCAR</t>
  </si>
  <si>
    <t>Стеклохолст малярный Oscar эконом 1х50м (35г/м) OSCAR</t>
  </si>
  <si>
    <t>Стеклохолст малярный Oscar light 1х50м (25мг/м) OSCAR</t>
  </si>
  <si>
    <t>Малярный флизелин Oscar Fliz 1х25м (65г/м2) OSCAR</t>
  </si>
  <si>
    <t>Малярный флизелин Oscar Fliz 1х25м (85г/м2) OSCAR</t>
  </si>
  <si>
    <t>Малярный флизелин Oscar Fliz 1х25м (110г/м2) OSCAR</t>
  </si>
  <si>
    <t>Малярный флизелин Oscar Fliz 1х25м (130г/м2) OSCAR</t>
  </si>
  <si>
    <t>Малярный флизелин Oscar Fliz 1х25м (150мг/м2) OSCAR</t>
  </si>
  <si>
    <t>Малярный флизелин Welton Fliz 1,06*25м (85г/м2) WELLTON</t>
  </si>
  <si>
    <t>Малярный флизелин Welton Fliz 1,06х25м (110г/м2) WELLTON</t>
  </si>
  <si>
    <t>Малярный флизелин Welton Fliz 1,06*25м (130г/м2) WELLTON</t>
  </si>
  <si>
    <t>Стеклохолст малярный  Wellton-эконом 1х50м (40г/м2) WELLTON</t>
  </si>
  <si>
    <t>Стеклохолст малярный  Wellton-light 1х50м (30г/м2) WELLTON</t>
  </si>
  <si>
    <t>Краска резиновая ГЛАВНЫЙ ТЕХНОЛОГ универсальная, высокоэластичная, сверхводостойкая, для наружных и внутренних работ (белая, серая, вишневая, песочная)</t>
  </si>
  <si>
    <t>Краска резиновая ГЛАВНЫЙ ТЕХНОЛОГ универсальная, высокоэластичная, сверхводостойкая, для наружных и внутренних работ (белая (база С), коричневая, красно-коричневая, зеленая,синяя, черная)</t>
  </si>
  <si>
    <t>Монтажные пены, герметики</t>
  </si>
  <si>
    <t xml:space="preserve">Клей для потолочных плит QUELYD </t>
  </si>
  <si>
    <t xml:space="preserve">Быстросохнущий гипс  QUELYD </t>
  </si>
  <si>
    <t>Универсальная сухая грунтовка под обои QUELYD</t>
  </si>
  <si>
    <t>Шпаклевка универсальная Quelyd QUELYD</t>
  </si>
  <si>
    <t>Многофункциональная клеевая шпаклевка QUELYD</t>
  </si>
  <si>
    <t>Сверхпрочная ремонтная смесь QUELYD</t>
  </si>
  <si>
    <t>Моментальная ремонтная смесь QUELYD</t>
  </si>
  <si>
    <t>Ремонтно-монтажная смесь Экспресс QUELYD</t>
  </si>
  <si>
    <t>Шпаклевки и сухие смеси</t>
  </si>
  <si>
    <t>Антиплесень Средство для удаления  плесени в жилых комнатах и спальнях QUELYD</t>
  </si>
  <si>
    <t>Антиплесень Средство для удаления  плесени в ванных и санузлах QUELYD</t>
  </si>
  <si>
    <t>Антиплесень Защита от грибка и плесени QUELYD</t>
  </si>
  <si>
    <t>Антиплесень Добавка для красок, штукатурок, клеев QUELYD</t>
  </si>
  <si>
    <t xml:space="preserve">Гель Клик Протект для герметизации стыков Bostik </t>
  </si>
  <si>
    <t>Клей для обоев Флизелиновый   QUELYD</t>
  </si>
  <si>
    <t xml:space="preserve">Клей для обоев Спец-Флизелиновый Аква   QUELYD </t>
  </si>
  <si>
    <t>Клей для обоев Экспресс   QUELYD</t>
  </si>
  <si>
    <t xml:space="preserve">Клей для обоев Экспресс Супер  QUELYD </t>
  </si>
  <si>
    <t>Клей для обоев Виниловый  QUELYD</t>
  </si>
  <si>
    <t xml:space="preserve">Клей для обоев Спец- Виниловый Аква  QUELYD </t>
  </si>
  <si>
    <t>Мастика Стоп Вода  гидроизоляционная универсальная QUELYD</t>
  </si>
  <si>
    <t>Краска в/д УНИВЕРСАЛ моющаяся белоснежная матовая</t>
  </si>
  <si>
    <t>Краска в/д УНИВЕРСАЛ  влагостойкая</t>
  </si>
  <si>
    <t>Краска в/д УНИВЕРСАЛ  интерьерная</t>
  </si>
  <si>
    <t>ЕВРО 3 А латексная краска на основе акрилового сополимера для стен и потолков(матовая)</t>
  </si>
  <si>
    <t>5л</t>
  </si>
  <si>
    <t>Новинки ассортимента.</t>
  </si>
  <si>
    <t>85мл</t>
  </si>
  <si>
    <t>Локтайн герметик Многоцелевой  PL S100 белый , блистер</t>
  </si>
  <si>
    <t>Локтайн герметик Многоцелевой  PL S100 прозрачный , блистер</t>
  </si>
  <si>
    <t xml:space="preserve">85мл </t>
  </si>
  <si>
    <t>Локтайн герметик Санитарный  PL S150 белый , блистер</t>
  </si>
  <si>
    <t>Локтайн герметик Санитарный  PL S150 прозрачный , блистер</t>
  </si>
  <si>
    <t xml:space="preserve">Влагоизолятор Good Master </t>
  </si>
  <si>
    <t>Состав пропиточный  Good Master для каминов</t>
  </si>
  <si>
    <t xml:space="preserve">Удалитель строительных растворов Good Master </t>
  </si>
  <si>
    <t xml:space="preserve">Чистый шов Good Master </t>
  </si>
  <si>
    <t>ГУД МАСТЕР</t>
  </si>
  <si>
    <t xml:space="preserve">Отбеливатель Good Master  для древесины </t>
  </si>
  <si>
    <t>Антисептик универсальный Good Master бесцветный</t>
  </si>
  <si>
    <t>Клей паркетный TARBIKOL PU 1K двукомпонентный полиуретановый, для внутренних и наружных работ</t>
  </si>
  <si>
    <r>
      <t>компания ТехноРесурс СТРОЙ</t>
    </r>
    <r>
      <rPr>
        <b/>
        <sz val="18"/>
        <rFont val="Times New Roman Cyr"/>
        <charset val="204"/>
      </rPr>
      <t xml:space="preserve"> постоянно и своевременно обновляет </t>
    </r>
    <r>
      <rPr>
        <b/>
        <u/>
        <sz val="18"/>
        <rFont val="Times New Roman Cyr"/>
        <charset val="204"/>
      </rPr>
      <t>Прайс-Лист</t>
    </r>
    <r>
      <rPr>
        <b/>
        <sz val="18"/>
        <rFont val="Times New Roman Cyr"/>
        <charset val="204"/>
      </rPr>
      <t xml:space="preserve"> в соответствии с информацией, поступающей от производителей , так, чтобы Вы получали самую свежую и полную информацию об изменениях цен и ассортимента. Ниже приведен перечень последних изменений, которые были внесены в Прайс-Лист.</t>
    </r>
  </si>
  <si>
    <t xml:space="preserve">Пена монтажная  ЭКОН   Всесезонная Стандартная                                      </t>
  </si>
  <si>
    <t xml:space="preserve">Пена монтажная  ЭКОН   Профессиональная                                      </t>
  </si>
  <si>
    <t>Пена монтажная МОМЕНТ 65 Профессиональная Всесезонная</t>
  </si>
  <si>
    <t>Пена монтажная МОМЕНТ 65 Стандартная с турбонасадкой</t>
  </si>
  <si>
    <t>ГЕПАРД герметик акриловый белый</t>
  </si>
  <si>
    <t>ГЕПАРД силикон нейтральный белый, бесцветный</t>
  </si>
  <si>
    <t>ГЕПАРД силикон нейтральный бесцветный, черный</t>
  </si>
  <si>
    <t>ГЕПАРД силикон санитарный белый, бесцветный</t>
  </si>
  <si>
    <t>ГЕПАРД силикон универсальный белый, бесцветный</t>
  </si>
  <si>
    <t>Пены монтажные</t>
  </si>
  <si>
    <t>ГЕПАРД пена монтажная зимняя</t>
  </si>
  <si>
    <t>ГЕПАРД пена монтажная летняя</t>
  </si>
  <si>
    <t>ГЕПАРД пена монтажная проф.</t>
  </si>
  <si>
    <t>ГЕПАРД пена монтажная проф. Зимняя</t>
  </si>
  <si>
    <t>ГЕПАРД пена монтажная проф.(65 л)</t>
  </si>
  <si>
    <t>ГЕПАРД пена монтажная проф.(65 л) зимняя</t>
  </si>
  <si>
    <t>ГЕПАРД очиститель монтажной пены</t>
  </si>
  <si>
    <t>Смесь самовыравнивающаяся CN 68</t>
  </si>
  <si>
    <t>ВАЛТТИ АКВАКОЛОР колеруемая фасадная лазурь</t>
  </si>
  <si>
    <t>РОШАЛЬ</t>
  </si>
  <si>
    <t>Эмаль НЦ-132 по деревянным и металлическим пов-тям  (черная)</t>
  </si>
  <si>
    <t>Спец Цена</t>
  </si>
  <si>
    <t>Эмаль алкидная глянцевая для окон FENSTERLACK. Применятся в качестве грунта, промежуточного и финишного покрытия</t>
  </si>
  <si>
    <t>ГАРДЕН 90 универсальная алкидная эмаль. База А</t>
  </si>
  <si>
    <t>ГАРДЕН 90 универсальная алкидная эмаль. База С</t>
  </si>
  <si>
    <t>DULUX Новая ослепительно белая 3D White матовая акриловая краска для стен и потолков.Содержит частицы мрамора и оптический отбеливатель. База BW (ACOMIX)</t>
  </si>
  <si>
    <t>DIAMOND GLAZE лак водный для паркета глянцевый</t>
  </si>
  <si>
    <t>Пена монтажная профессиональная пожаростойкая МАКРОФЛЕКС</t>
  </si>
  <si>
    <t>Герметик ЭКОН Силиконовый Нейтральный Универсальный белый</t>
  </si>
  <si>
    <t>Герметик ЭКОН Силиконовый Нейтральный Универсальный прозрачный</t>
  </si>
  <si>
    <t>Момент герметик акриловый "ГЕРМЕНТ Премиум" морозостойкий белый</t>
  </si>
  <si>
    <t>МОМЕНТ герметик акриловый Морозостойкий 420г</t>
  </si>
  <si>
    <t>МОМЕНТ герметик силиконовый для окон и стекол белый</t>
  </si>
  <si>
    <t>МОМЕНТ герметик силиконовый для окон и стекол прозрачный</t>
  </si>
  <si>
    <t>МОМЕНТ герметик силиконовый нейтральный белый</t>
  </si>
  <si>
    <t>МОМЕНТ герметик силиконовый нейтральный прозрачный</t>
  </si>
  <si>
    <t>МОМЕНТ герметик силиконовый санитарный для ванной и кухни белый</t>
  </si>
  <si>
    <t>МОМЕНТ герметик силиконовый санитарный для ванной и кухни прозрачный</t>
  </si>
  <si>
    <t>МОМЕНТ герметик силиконовый универсальный белый</t>
  </si>
  <si>
    <t>МОМЕНТ герметик силиконовый универсальный прозрачный</t>
  </si>
  <si>
    <t>Краска ДИСКОНТ в/д интерьерная полиакр. бел.мат. Ореол</t>
  </si>
  <si>
    <t>Краска ДИСКОНТ в/д интерьерная полиакр.моющаяся бел.мат. Ореол</t>
  </si>
  <si>
    <t>Краска ДИСКОНТ в/д супербелая матовая полиакр. для потолков   Ореол</t>
  </si>
  <si>
    <t>Краска ДИСКОНТ в/д фасадная атмосферост.полиакр.бел.мат. Ореол</t>
  </si>
  <si>
    <t>АЛЬПАЛЮКС  краска в/д акриловая для стен и потолков, бел. мат., моющаяся морозостойкая , 5 циклов замораживания</t>
  </si>
  <si>
    <t xml:space="preserve">АЛЬПАФАСАД плиолитовая фасадная краска бел. мат.                    </t>
  </si>
  <si>
    <t xml:space="preserve">АКВАРЕЛЬЕФ  краска в/д латексная рельефная для внутренних работ                                                  </t>
  </si>
  <si>
    <t>КРЕПИ ДЕКО штукатурка структурная декоративная для внутренних и наружных работ (размер фракции 0,5мм) белая, бежевая</t>
  </si>
  <si>
    <t>АЛЬПА ЭКОЭМАЛЬ на водной основе для внутренних и наружных работ, белая глянцевая</t>
  </si>
  <si>
    <t>АЛЬПА ЭКОЭМАЛЬ на водной основе для внутренних и наружных работ, белая матовая</t>
  </si>
  <si>
    <t>АЛЬПА ЭКОЭМАЛЬ на водной основе для внутренних и наружных работ, белая п/матовая</t>
  </si>
  <si>
    <t>Герметик силиконовый ГЕРМЕНТ нейтральный универсальный  прозрачный</t>
  </si>
  <si>
    <t>Герметик силиконовый ГЕРМЕНТ санитарный белый</t>
  </si>
  <si>
    <t>Герметик силиконовый ГЕРМЕНТ санитарный прозрачный</t>
  </si>
  <si>
    <t>Герметик силиконовый ГЕРМЕНТ универсальный  прозрачный</t>
  </si>
  <si>
    <t>Герметик силиконовый ГЕРМЕНТ универсальный белый</t>
  </si>
  <si>
    <t>Герметик ЭКОН Силиконовый Для Окон и Стекол белый</t>
  </si>
  <si>
    <t>ТИККУРИЛА (TIKKURILA)колера</t>
  </si>
  <si>
    <t>DOMUS AQUA  акриловая краска для деревянных фасадов. База BС (ACOMIX)</t>
  </si>
  <si>
    <t>DULUX Trade Фасадная гладкая матовая акриловая краска. База BC</t>
  </si>
  <si>
    <t>MAESTRO Фасадная Акриловая в/э краска База BC</t>
  </si>
  <si>
    <t>ВАЛТТИ АКВА  масло для дерева</t>
  </si>
  <si>
    <t>Герметик"жидкая пробка без растворителя" 3071"  Bostik</t>
  </si>
  <si>
    <t>Герметик"жидкая пробка с растворителем" 3070" Bostik</t>
  </si>
  <si>
    <t xml:space="preserve">Штукатурка декор.минеральная под окраску Dekor Plus СТ 35  </t>
  </si>
  <si>
    <t>Клей монтажный Mastifix Ultra QUELYD</t>
  </si>
  <si>
    <t>Жидкость для удаления обоев DISSOUCOL QUELYD</t>
  </si>
  <si>
    <t>ЕВРО 3 С латексная краска на основе акрилового сополимера для стен и потолков(матовая)</t>
  </si>
  <si>
    <t>Краски на водной основе для наружных работ</t>
  </si>
  <si>
    <t>Краска в/д интерьерная INNENLATEX белая глубокоматовая База 1</t>
  </si>
  <si>
    <t>Шпатлевка ШИТРОК LW облегченная Россия</t>
  </si>
  <si>
    <t>Локтайн герметик Битумный черный PL S90</t>
  </si>
  <si>
    <t>Локтайн герметик Многоцелевой  PL S100 белый</t>
  </si>
  <si>
    <t>Локтайн герметик Морозостойкий  PL S50 белый</t>
  </si>
  <si>
    <t>Локтайн герметик Санитарный  PL S150 белый</t>
  </si>
  <si>
    <t>Локтайн герметик Санитарный  PL S150 прозрачный</t>
  </si>
  <si>
    <t>Локтайт монтажный для молдингов и панелей  PL 355</t>
  </si>
  <si>
    <t>Локтайт монтажный полиуретановый  PL Премиум, бежевый</t>
  </si>
  <si>
    <t xml:space="preserve">Локтайт монтажный Экстрапрочный  PL 375 </t>
  </si>
  <si>
    <t>Пены монтажные Локтайт</t>
  </si>
  <si>
    <t>Пена монтажная ЛОКТАЙТ CF770</t>
  </si>
  <si>
    <t>Пена монтажная ЛОКТАЙТ пистолетная  PF770</t>
  </si>
  <si>
    <t>Пена монтажная ЛОКТАЙТ пистолетная  PF850 65 с увеличенным выходом</t>
  </si>
  <si>
    <t>Пена монтажная ЛОКТАЙТ пистолетная  PF750 огнеупорная</t>
  </si>
  <si>
    <t xml:space="preserve">DULUX Ослепительно белая матовая акриловая краска для стен и потолка. Устойчива к мытью. Содержит частицы мрамора.                                                                                       </t>
  </si>
  <si>
    <r>
      <t xml:space="preserve">С новыми товарами ассортимента Вы можете ознакомиться на странице </t>
    </r>
    <r>
      <rPr>
        <b/>
        <u/>
        <sz val="18"/>
        <color indexed="8"/>
        <rFont val="Times New Roman Cyr"/>
        <charset val="204"/>
      </rPr>
      <t>НОВИНКИ.</t>
    </r>
  </si>
  <si>
    <t>Момент монтажный для Панелей  МР-35</t>
  </si>
  <si>
    <t>МОМЕНТ Монтаж Мгновенная Хватка МР90</t>
  </si>
  <si>
    <t>Момент монтажный Суперсильный  МВ-70 туба</t>
  </si>
  <si>
    <t>МОМЕНТ Монтаж Суперсильный Прозрачный MBn-70</t>
  </si>
  <si>
    <t>Момент монтажный Универсальный  МP-40</t>
  </si>
  <si>
    <t>Герметики и клея</t>
  </si>
  <si>
    <t>3 кг</t>
  </si>
  <si>
    <t>КЛЕЙ ДЛЯ  ПЛИТКИ</t>
  </si>
  <si>
    <t>4 кг</t>
  </si>
  <si>
    <t>10 кг</t>
  </si>
  <si>
    <t>15кг</t>
  </si>
  <si>
    <t>Пена монтажная Макрофлекс ShakeTec стд.</t>
  </si>
  <si>
    <t>Пена монтажная профессиональная Макрофлекс ShakeTec Премиум Мега</t>
  </si>
  <si>
    <t xml:space="preserve">Пена монтажная профессиональная Макрофлекс ShakeTec Премиум </t>
  </si>
  <si>
    <t>750мл</t>
  </si>
  <si>
    <t>770мл</t>
  </si>
  <si>
    <t>Пена монтажная Макрофлекс ShakeTec 65 стд</t>
  </si>
  <si>
    <t>ДЮФА ВУД ПРОТЕКТ</t>
  </si>
  <si>
    <t>Штукатурка декоративная синтетическая REIBEPUTZ 15 D11m со структурой в виде желобков "короед" для фасадных и внутренних работ</t>
  </si>
  <si>
    <t>Шпатлевка быстрая универсальная  SCHNELL-SPACHTEL</t>
  </si>
  <si>
    <t xml:space="preserve">Эмаль АКВА глянцевая алкидная белая  AQUA  HOCHGLANZLACK      </t>
  </si>
  <si>
    <t xml:space="preserve">Эмаль акриловая для отопительных приборов  AQUA  HEIZKORPERLACK          </t>
  </si>
  <si>
    <t>Эмаль для бетонных оснований    BETOPLAST (оксидно-красная(3009), цвет резеды(6011), серебристо-серая(7001), кремневая(7032))</t>
  </si>
  <si>
    <t>ЛУМИ акрилатная интерьерная краска совершенно матовая исключительно белая.</t>
  </si>
  <si>
    <t>ХЕЛМИ акрилатная краска для мебели полуматовая. База А</t>
  </si>
  <si>
    <t xml:space="preserve">ПАРКЕТТИ-ЯССЯ  лак акрилатный для деревянных полов полуматовый                                          </t>
  </si>
  <si>
    <t>Герметики, клеи</t>
  </si>
  <si>
    <t>Уважаемые клиенты,</t>
  </si>
  <si>
    <t>НОВОСТИ</t>
  </si>
  <si>
    <t>Клеи</t>
  </si>
  <si>
    <t>Герметики, клеи, монтажные пены</t>
  </si>
  <si>
    <t>руб</t>
  </si>
  <si>
    <t>Краски на водной основе для внутренних работ</t>
  </si>
  <si>
    <t>МАКРОФЛЕКС</t>
  </si>
  <si>
    <t>МОМЕНТ</t>
  </si>
  <si>
    <t>НЕОМИД</t>
  </si>
  <si>
    <t>НОВБЫТХИМ</t>
  </si>
  <si>
    <t>НОВБЫТХИМ Главный Технолог</t>
  </si>
  <si>
    <t>ОРИОН-Н</t>
  </si>
  <si>
    <t>ТЕКС</t>
  </si>
  <si>
    <t>МОМЕНТ пены</t>
  </si>
  <si>
    <t xml:space="preserve"> Монтажные пены</t>
  </si>
  <si>
    <t>Антисептики, герметики, клеи, краски, лаки, растворители, шпатлёвки, эмали</t>
  </si>
  <si>
    <t>Краски масляные, эмали</t>
  </si>
  <si>
    <t>ЭМПИЛС Расцвет</t>
  </si>
  <si>
    <t>ЮНИС</t>
  </si>
  <si>
    <t>ЯРОСЛАВСКИЕ КРАСКИ</t>
  </si>
  <si>
    <t>AKZO NOBEL</t>
  </si>
  <si>
    <t>АРИКОН</t>
  </si>
  <si>
    <t>DOMUS BASE краска грунтовочная масляно-алкидная для деревянных фасадов белая</t>
  </si>
  <si>
    <t>DOMUS полуглянцевая масляно-алкидная краска для деревянных фасадов. База BW (ACOMIX)</t>
  </si>
  <si>
    <t>DOMUS полуглянцевая масляно-алкидная краска для деревянных фасадов. База BС (ACOMIX)</t>
  </si>
  <si>
    <t>ГАРМОНИЯ акрилатная интерьерная краска совершенно матовая. Базис А</t>
  </si>
  <si>
    <t>ГАРМОНИЯ акрилатная интерьерная краска совершенно матовая. Базис С</t>
  </si>
  <si>
    <t>ДЖОКЕР акрилатная моющаяся краска матовая для стен и потолков. Базис А</t>
  </si>
  <si>
    <t>ДЖОКЕР акрилатная моющаяся краска матовая для стен и потолков. Базис С</t>
  </si>
  <si>
    <t>OPTIMA 45 эмаль алкидная для деревянных окон полуглянцевая</t>
  </si>
  <si>
    <t>RUST BEATER грунт антикоррозийный Коричневый  для черных металлов</t>
  </si>
  <si>
    <t xml:space="preserve">Наименование </t>
  </si>
  <si>
    <t xml:space="preserve"> </t>
  </si>
  <si>
    <t xml:space="preserve">Режим работы:  склад/офис - пн - пт с 9.00 до 18.00 </t>
  </si>
  <si>
    <t>Клеи обойные</t>
  </si>
  <si>
    <t>Клеи паркетные</t>
  </si>
  <si>
    <t xml:space="preserve">Стеклообои Wellton-Optima  Елка средняя 1х25м (160г/м2) WELLTON                                                 </t>
  </si>
  <si>
    <t xml:space="preserve">Стеклообои Wellton-Optima  Елка мелкая 1х25м (116г/м2) WELLTON                                              </t>
  </si>
  <si>
    <t xml:space="preserve">Стеклообои Wellton-Optima Рогожка потолочная 1х25м (80г/м2) WELLTON   </t>
  </si>
  <si>
    <t>ОАЗИС Super White краска для потолков в сухих помещениях</t>
  </si>
  <si>
    <t>ОАЗИС Холл и Офис для стен и потолков стойкая к  частому мытью и истиранию База А</t>
  </si>
  <si>
    <t>ОАЗИС Холл и Офис для стен и потолков стойкая к  частому мытью и истиранию База С</t>
  </si>
  <si>
    <t>BINDO 2 краска в/д снежно-белый потолок</t>
  </si>
  <si>
    <t>Краска всесезонная фасадная база А ПРОФИ</t>
  </si>
  <si>
    <t>Жидкое стекло</t>
  </si>
  <si>
    <t>Затирка для  швов СЕ 33 SUPER 2-5мм с противогрибковым эффектом (голубой, т-синий, сер-голубой, зеленая)</t>
  </si>
  <si>
    <t>Краска всесезонная фасадная база  D ПРОФИ</t>
  </si>
  <si>
    <t>Сухие смеси</t>
  </si>
  <si>
    <t xml:space="preserve"> Противоморозная добавка </t>
  </si>
  <si>
    <t>10кг</t>
  </si>
  <si>
    <t>Затирка для стыков CS 25 эластичная силиконовая с противогрибковым эффектом  280 мл (белая, прозрачная)</t>
  </si>
  <si>
    <t>280мл</t>
  </si>
  <si>
    <t>Грунты,лаки,краски,структурные краски и декоротивные штукатуркиэмали, эмали</t>
  </si>
  <si>
    <t>Краска фактурная TEXTUR FARBE  для наружных и внутренних работ</t>
  </si>
  <si>
    <t>Роллерная декоротивная штукатурка ROLLER PUTZ  для наружных и внутренних работ</t>
  </si>
  <si>
    <t xml:space="preserve">Структурная декоротивная штукатурка STRUKTUR PUTZ для наружных и внутренних работ </t>
  </si>
  <si>
    <t>Добавка в сухие смеси</t>
  </si>
  <si>
    <t>1,5кг</t>
  </si>
  <si>
    <t>Противоморозная добавка STOPMOROZ "НИТКАЛ" для бетонов, растворов и сухих строительных смесей</t>
  </si>
  <si>
    <t>0,5л</t>
  </si>
  <si>
    <t xml:space="preserve">ELEGANT VAGGFARG MATT  краска для стен База А                                   </t>
  </si>
  <si>
    <t>2,7л</t>
  </si>
  <si>
    <t>Сухие смеси, шпатлёвки</t>
  </si>
  <si>
    <t>Грунты, жидкое стекло,клеи, краски,сухие смеси</t>
  </si>
  <si>
    <t>Эластичная гидросмесь HEYDI К11 flex, Компонент А, сух.смесь Bostik</t>
  </si>
  <si>
    <t xml:space="preserve">                                  тел./факс:  8-495-505-61-01 (многоканальный)</t>
  </si>
  <si>
    <t xml:space="preserve">                                   тел./факс 8-495-505-61-02 (многоканальный)</t>
  </si>
  <si>
    <t>МоментЭкон клей секундный "ЭКОН Экспресс" (3г) на блистер-карте</t>
  </si>
  <si>
    <t>Лак паркетный водоразбавляемый глянцевый ПРОФИ</t>
  </si>
  <si>
    <t xml:space="preserve">ЛУЯ грунтовка  универсальная                                         </t>
  </si>
  <si>
    <t>15л</t>
  </si>
  <si>
    <t>ЛУЯ акрилатная краска матовая для влажных помещений, стойкая к мытью.Базис А</t>
  </si>
  <si>
    <t>ЛУЯ акрилатная краска матовая для влажных помещений, стойкая к мытью.Базис С</t>
  </si>
  <si>
    <t>РАПАН-ПАРКЕТ лак алкидно-уретановый глянцевый</t>
  </si>
  <si>
    <t>РАПАН-ПАРКЕТ лак алкидно-уретановый полуматовый</t>
  </si>
  <si>
    <t>Клей ПЛАСТИК для пластика (блистер)</t>
  </si>
  <si>
    <t>Клей ПЛАСТИК для пластика (шоу боксе)</t>
  </si>
  <si>
    <t>Герметик акриловый  CS 11</t>
  </si>
  <si>
    <t>Клей для плитки СМ 14 для внутренних и наружных работ</t>
  </si>
  <si>
    <t>Клей для плитки СМ 16 для внутренних и наружных работ</t>
  </si>
  <si>
    <t>Малярный флизелин Welton Fliz 1,06*25м (60г/м2) WELLTON</t>
  </si>
  <si>
    <t>Грунты, краски масляные</t>
  </si>
  <si>
    <t>Состав NEOMID  300 для снятия обоев</t>
  </si>
  <si>
    <t>Нейтр.ржавчины ( 0,5л) Ясхим</t>
  </si>
  <si>
    <t>1,7кг</t>
  </si>
  <si>
    <t>0,7кг</t>
  </si>
  <si>
    <t>АЛЬПА ЭКОЭМАЛЬ для радиаторов белая полу-матовая</t>
  </si>
  <si>
    <t xml:space="preserve">АЛЬПАФАСАД  краска для минральных фасадов База С                  </t>
  </si>
  <si>
    <t>Бензин "Галоша" БР-2 ( пластик ) ТУ</t>
  </si>
  <si>
    <t xml:space="preserve">Ацемент </t>
  </si>
  <si>
    <t>Сделай Пол (Универсальное напольное покрытие) бежевый шумми, серый кар-парк, красный, коричнево-красный(50м2)</t>
  </si>
  <si>
    <t>0,25кг</t>
  </si>
  <si>
    <t>0,08 кг</t>
  </si>
  <si>
    <t>5кг</t>
  </si>
  <si>
    <t xml:space="preserve">Клей для бордюров "БОРДЮР"   QUELYD </t>
  </si>
  <si>
    <t xml:space="preserve">Клей для стен. покрытий "МУРАЛЕ"  QUELYD </t>
  </si>
  <si>
    <t xml:space="preserve">Клей для стыков "РАККОРД"   QUELYD </t>
  </si>
  <si>
    <t xml:space="preserve">Клей обойный Оптима  QUELYD </t>
  </si>
  <si>
    <t xml:space="preserve">Клей обойный Оптима   QUELYD </t>
  </si>
  <si>
    <t>300мл</t>
  </si>
  <si>
    <t>500мл</t>
  </si>
  <si>
    <t>870мл</t>
  </si>
  <si>
    <t>Макрофлекс пена ShakeTec стд.</t>
  </si>
  <si>
    <t>Макрофлекс пена ShakeTec стд. ВС</t>
  </si>
  <si>
    <t>Макрофлекс пена WhiteTeq проф.</t>
  </si>
  <si>
    <t>Макрофлекс пена WhiteTeq стд..</t>
  </si>
  <si>
    <t>Макрофлекс пена Премиум Мега ShakeTec 70 PRO  BC</t>
  </si>
  <si>
    <t>Макрофлекс пена проф. Сибирская 65 всесез</t>
  </si>
  <si>
    <t xml:space="preserve">Макрофлекс пена-цемент проф. Строительная </t>
  </si>
  <si>
    <t>850мл</t>
  </si>
  <si>
    <t xml:space="preserve">Шпаклевка  Шитрок для машинного нанесения Pro Spray </t>
  </si>
  <si>
    <t>1 л</t>
  </si>
  <si>
    <t>2,5 л</t>
  </si>
  <si>
    <t>5 кг</t>
  </si>
  <si>
    <t>25 кг</t>
  </si>
  <si>
    <t>DULUX Easy водоэмульсионная матовая краска для обоев и стен. База BС</t>
  </si>
  <si>
    <t>5 л</t>
  </si>
  <si>
    <t>10 л</t>
  </si>
  <si>
    <t>ру0</t>
  </si>
  <si>
    <t>ТЕПЛЫЙ ДОМ Wood Professional герметик шовный                                                  (белый, медовый, сосна, дуб)</t>
  </si>
  <si>
    <t>DULUX Новая ослепительно белая 3D White бархатистая акриловая краска для стен и потолков.Содержит частицы мрамора и оптический отбеливатель.</t>
  </si>
  <si>
    <t>CELCO YACHT 20 лак для яхт  полу-матовый</t>
  </si>
  <si>
    <t xml:space="preserve">CELCO YACHT 90 лак для яхт глянцевый </t>
  </si>
  <si>
    <t>DULUX Грунт Стайн Блок Плюс  укрывающий белый</t>
  </si>
  <si>
    <t>DULUX Trade Фасадная гладкая матовая акриловая краска. База BМ</t>
  </si>
  <si>
    <t>DULUX Cупер Грип Праймер краска водная грунтовочная</t>
  </si>
  <si>
    <t>Локтайт монтажный многоцелевой PL 365 бежевый</t>
  </si>
  <si>
    <t xml:space="preserve">Пена монтажная ЛОКТАЙТ  WT 750 Белая универсальная </t>
  </si>
  <si>
    <t xml:space="preserve">Очищающая жидкость ЛОКТАЙТ CL500 </t>
  </si>
  <si>
    <t>Монтажный Водостойкий  МB-40 для влажных помещений</t>
  </si>
  <si>
    <t>Монтажный Особопрочный  МР-55 для тяжолых конструкций</t>
  </si>
  <si>
    <t>Момент Монтаж PRO PL 100 RU жидкие гвозди общестроительные</t>
  </si>
  <si>
    <t>Момент Монтаж PRO PL 150 RU жидкие гвозди общестроительные</t>
  </si>
  <si>
    <t>Момент для стыков обоев (120г)</t>
  </si>
  <si>
    <t>Момент клей для лодок и ПВХ  в ш/б</t>
  </si>
  <si>
    <t xml:space="preserve">Момент Клей канцелярский ПВА </t>
  </si>
  <si>
    <t>Момент Премиум Супер ПВА (125г)</t>
  </si>
  <si>
    <t>Момент Столяр Клей-крем белый (175г)</t>
  </si>
  <si>
    <t>Момент Столяр Клей-крем белый (300г)</t>
  </si>
  <si>
    <t>Момент Столяр Клей-крем св. дерево (300г)</t>
  </si>
  <si>
    <t>Момент Столяр Универсал (250г)</t>
  </si>
  <si>
    <t>Момент Столяр Универсал (3кг)</t>
  </si>
  <si>
    <t>Момент Столяр Универсал (750г)</t>
  </si>
  <si>
    <t>Пена монтажная МОМЕНТ пожаростойкая Профиссиональная (750мл)</t>
  </si>
  <si>
    <t>Абсорбирующие гранулы СТОП ВЛАЖНОСТЬ (весенния свежесть) (2х50г)</t>
  </si>
  <si>
    <t>Абсорбирующие гранулы СТОП ВЛАЖНОСТЬ (лаванда) (2х50г)</t>
  </si>
  <si>
    <t>2х50г</t>
  </si>
  <si>
    <t>500 мл</t>
  </si>
  <si>
    <t xml:space="preserve">Средство против плесени СТОП ПЛЕСЕНЬ </t>
  </si>
  <si>
    <t>Момент Супер Водостойкий (3г) на мульти-карте</t>
  </si>
  <si>
    <t>Момент Супер Высокопрочный (3г) на ед.блистере</t>
  </si>
  <si>
    <t>Момент Супер Высокопрочный (3г) на мульти-карте</t>
  </si>
  <si>
    <t>Момент Супер Идеал (3г) блистер в ш/б</t>
  </si>
  <si>
    <t>Момент Супер ПВА (250г)</t>
  </si>
  <si>
    <t>Момент Супер ПВА D3 (30кг)</t>
  </si>
  <si>
    <t>Момент Супер Эпокси Формула 1 прозрачный (14мл) шприц</t>
  </si>
  <si>
    <t>Момент Лента Супер  серебр.на един.блистере</t>
  </si>
  <si>
    <t>Клей обойный для бордюров</t>
  </si>
  <si>
    <t>0,,75</t>
  </si>
  <si>
    <t>Разбавитель для эмали БЕТОПЛАСТ</t>
  </si>
  <si>
    <t>k</t>
  </si>
  <si>
    <t>Эмаль аква полуматовая белая Aqua Seidenmattlack Дюфа</t>
  </si>
  <si>
    <t xml:space="preserve">Клей обойный"СТЕКЛООБОИ" Quelyd </t>
  </si>
  <si>
    <t>Герметик для кровли черный QUELYD</t>
  </si>
  <si>
    <t>Клей обойный"ВИНИЛ ИНДИКАТОР" QUELYD</t>
  </si>
  <si>
    <t>Клей секундный Maxi Qlue (3г)*2</t>
  </si>
  <si>
    <t>Клей секундный Maxi Qlue гель (3г)*2</t>
  </si>
  <si>
    <t>Клей-герметик 007 универсальный монтажный  (белый, прозрачный, бежевый, серый, черный)  QUELYD</t>
  </si>
  <si>
    <t>Клей-герметик 007 жидкий металл серебристый QUELYD</t>
  </si>
  <si>
    <t>1кг</t>
  </si>
  <si>
    <t>Краска латексная"Фасад-Колор" для фасадных работ База С</t>
  </si>
  <si>
    <t>Краска масляная МА-15 (голубая)</t>
  </si>
  <si>
    <t>Краска масляная МА-15 (черная)</t>
  </si>
  <si>
    <t>Герметик силиконовый огнеупорный Макрофлекс HA 147 черн</t>
  </si>
  <si>
    <t>Макрофлекс клей BioLine Сверхпрочный MF220 ( 440гр)</t>
  </si>
  <si>
    <t>Макрофлекс клей BioLine Турбобыстрый MF170 ( 250гр)</t>
  </si>
  <si>
    <t>Макрофлекс клей BioLine Турбобыстрый MF170 ( 400гр)</t>
  </si>
  <si>
    <t>Макрофлекс клей особопрочн. MF990 (423гр)</t>
  </si>
  <si>
    <t>Макрофлекс клей Экспресс хватка MF995 (375гр)</t>
  </si>
  <si>
    <t>Макрофлекс пена профессиональная Премиум Виндоу всесезонная</t>
  </si>
  <si>
    <t>Стеклохолст малярный  Wellton 1х50м (45г/м2) WELLTON</t>
  </si>
  <si>
    <t>MAESTRO  Грунт фасадный</t>
  </si>
  <si>
    <t xml:space="preserve">ЭКСПОРТ Структурная База BC </t>
  </si>
  <si>
    <t xml:space="preserve">ЭКСПОРТ Структурная База BW </t>
  </si>
  <si>
    <t>Олифа Классическая (пластик)</t>
  </si>
  <si>
    <t>SCOTE R2 для потолков</t>
  </si>
  <si>
    <t>Средство для мытья посуды БАЛИ</t>
  </si>
  <si>
    <t>Герметик акриловый универсальный (белый)</t>
  </si>
  <si>
    <t>1,5 м</t>
  </si>
  <si>
    <t>Клеящая монтажная двусторонняя лента Момент 1,5 м (80кг)</t>
  </si>
  <si>
    <t>Клеящая монтажная двусторонняя лента Момент 1,5м (120кг)</t>
  </si>
  <si>
    <t>2,5л,</t>
  </si>
  <si>
    <t>750 мл</t>
  </si>
  <si>
    <t>Стеклообои Букет "Wellton-Decor" 1х12,5 WELLTON</t>
  </si>
  <si>
    <t>Стеклообои Волна "Wellton-Decor" 1х12,5  WELLTON</t>
  </si>
  <si>
    <t>Стеклообои Модерн "Wellton-Optima"  I сорт 1х25 WELLTON</t>
  </si>
  <si>
    <t>Стеклообои Рогожка средняя "Wellton-Optima" I сорт 1х25 WELLTON</t>
  </si>
  <si>
    <t xml:space="preserve"> Пена TS 52 проф. W(750мл)</t>
  </si>
  <si>
    <t>0,28 мл</t>
  </si>
  <si>
    <t>Обои под покраску Авангард 25А-024</t>
  </si>
  <si>
    <t>Обои под покраску Авангард 25А-029</t>
  </si>
  <si>
    <t>Обои под покраску Авангард 25А-041</t>
  </si>
  <si>
    <t>Обои под покраску Авангард 25А-052</t>
  </si>
  <si>
    <t>Обои под покраску Авангард 25А-057</t>
  </si>
  <si>
    <t>4,8л</t>
  </si>
  <si>
    <t>50 мл</t>
  </si>
  <si>
    <t>40 кг</t>
  </si>
  <si>
    <t>МоментЭкон клей секундный "ЭКОН Экстрим" 3г на ед. блистере в ш/б</t>
  </si>
  <si>
    <t>МоментЭкон об. Универсальный (450г)</t>
  </si>
  <si>
    <t>МоментЭкон об. Виниловый (450г)</t>
  </si>
  <si>
    <t>751 мл</t>
  </si>
  <si>
    <t>Краска масляная МА-15 ЭКОНОМ  (желтая)</t>
  </si>
  <si>
    <t>Клей-герметик QUELYD 007 Crystal Clear прозр. 290 мл</t>
  </si>
  <si>
    <t>290мл</t>
  </si>
  <si>
    <t>ЯСХИМ</t>
  </si>
  <si>
    <t>Кузбасслак (1л)(Ясхим)</t>
  </si>
  <si>
    <t>Кузбасслак (5л)(Ясхим)</t>
  </si>
  <si>
    <t>Лаки и растворители</t>
  </si>
  <si>
    <t>Кузбасслак(10л)(Ясхим)</t>
  </si>
  <si>
    <t>Скипидар(0,5л)(Ясхим) техн. бутылка</t>
  </si>
  <si>
    <t>0,25л</t>
  </si>
  <si>
    <t xml:space="preserve">Момент монтажный Полимерный клей </t>
  </si>
  <si>
    <t>МоментКапелька (20мл)</t>
  </si>
  <si>
    <t>МоментКапелька высокопрочный (20мл)</t>
  </si>
  <si>
    <t>МоментКапелька прозрачный (20мл)</t>
  </si>
  <si>
    <t>20мл</t>
  </si>
  <si>
    <t>МоментЭкон герметик силикон. Санитарный (бел) 280мл</t>
  </si>
  <si>
    <t>МоментЭкон герметик силикон. Санитарный (прозр) 280мл</t>
  </si>
  <si>
    <t>МоментЭкон герметик силикон. Унив. (бел) 280мл</t>
  </si>
  <si>
    <t>МоментЭкон пена монтажная "ЭКОН 60" Проф. (750мл)</t>
  </si>
  <si>
    <t>МоментЭкон пена монтажная Всесезонная Проф. (700мл)</t>
  </si>
  <si>
    <t>МоментЭкон клей для стыков линолеума (50мл)</t>
  </si>
  <si>
    <t>МоментЭкон монтажный клей Интерьерный (400г)</t>
  </si>
  <si>
    <t>МоментЭкон монтажный клей Интерьерный туба (200г)</t>
  </si>
  <si>
    <t>МоментЭкон монтажный клей Сверхсильный туба (200г)</t>
  </si>
  <si>
    <t>50мл</t>
  </si>
  <si>
    <t>400г</t>
  </si>
  <si>
    <t>200г</t>
  </si>
  <si>
    <t>Момент герметик силиконовый Санитарный "Экон" (белый)75мл</t>
  </si>
  <si>
    <t>Момент герметик силиконовый Санитарный "Экон" (прозрачный)75мл</t>
  </si>
  <si>
    <t xml:space="preserve">Локтайт Супер Лаб аэрозоль-смазка </t>
  </si>
  <si>
    <t>20кг</t>
  </si>
  <si>
    <t>20 кг</t>
  </si>
  <si>
    <t>Клей БФ универсальный бытовой клей (в шоу-боксе)</t>
  </si>
  <si>
    <t>Клей для мебели (в шоу-боксе)</t>
  </si>
  <si>
    <t>Клей ХВАТ  (аналог жидких гвоздей в шоу-боксе)</t>
  </si>
  <si>
    <t>Клей ХВАТ ( аналог жидких гвоздей )</t>
  </si>
  <si>
    <t>280 мл</t>
  </si>
  <si>
    <t>МоментЭкон герметик силикон. для Окон и Стекол ( белый,прозр) 280мл нов.</t>
  </si>
  <si>
    <t>МоментЭкон герметик акрил. унив. мороз.(бел, прозрачный) 280мл</t>
  </si>
  <si>
    <t xml:space="preserve">Момент герметик силикон. "Момент Силикотек" (бел, прозрачный) </t>
  </si>
  <si>
    <t xml:space="preserve">Пена монтажная  ЭКОН   60 Профессиональная Всесезонная                                     </t>
  </si>
  <si>
    <t>АЛЬПА ПРЕМИУМ ЛАТЕКС краска латексная супербелая для внутренних и наружных работ, матовая, морозостойкая База С</t>
  </si>
  <si>
    <t xml:space="preserve">Краска для разметки дорог черная АК Дор </t>
  </si>
  <si>
    <t>20л</t>
  </si>
  <si>
    <t>HAMMERITE краска глянцевая гладкая (черная, белая, серебристая, синяя, зел., красная, желтая, золотистая, коричневая,  вишневая, зеленый лист, кирпично-красная, св-коричн., серая, св-серая, т-синяя, магнолия)</t>
  </si>
  <si>
    <t>PINOTEX IMPА водорастворимое средство для глубокой пропитки деревянных конструкций (зеленый)</t>
  </si>
  <si>
    <t>PINOTEX WOOD &amp; TERRACE OIL масло для защиты садовой мебели и террас (бесцветный, тик)</t>
  </si>
  <si>
    <t>Эмаль ПФ-115 по деревянным, металлическим, оштукатуренным пов-тям УНИВЕРСАЛ (вишневая)</t>
  </si>
  <si>
    <t>Эмаль ПФ-115 по деревянным, металлическим, оштукатуренным пов-тям УНИВЕРСАЛ ( желтая)</t>
  </si>
  <si>
    <t>0,9 кг</t>
  </si>
  <si>
    <t>2,5 кг</t>
  </si>
  <si>
    <t>Эмаль ПФ-115 по деревянным, металлическим, оштукатуренным пов-тям УНИВЕРСАЛ (салатная, розовая)</t>
  </si>
  <si>
    <t>Эмаль ПФ-115 по деревянным, металлическим, оштукатуренным пов-тям УНИВЕРСАЛ (серая)</t>
  </si>
  <si>
    <t>Эмаль ПФ-115 ОПТИМУМ  (ярко-желтая)</t>
  </si>
  <si>
    <t>Эмаль ПФ-115 ОПТИМУМ  ( красная)</t>
  </si>
  <si>
    <t>1,9 кг</t>
  </si>
  <si>
    <t>2,7 кг</t>
  </si>
  <si>
    <t>Эмаль ПФ-115 по деревянным, металлическим, оштукатуренным пов-тям ЭКОНОМ   (бежевая)</t>
  </si>
  <si>
    <t>Эмаль ПФ-115 по деревянным, металлическим, оштукатуренным пов-тям ЭКОНОМ   ( красная)</t>
  </si>
  <si>
    <t>Эмаль ПРОСТОКРАШЕНО БАУ ПФ-115 (белая)</t>
  </si>
  <si>
    <t>Эмаль ПРОСТОКРАШЕНО БАУ ПФ-115 (голубая, св-голубая, серая, черная,шоколад)</t>
  </si>
  <si>
    <t>Эмаль ПРОСТОКРАШЕНО БАУ ПФ-115 (желтая)</t>
  </si>
  <si>
    <t>Эмаль ПРОСТОКРАШЕНО БАУ ПФ-115 ( зеленая )</t>
  </si>
  <si>
    <t>Эмаль ПРОСТОКРАШЕНО БАУ ПФ-115 (коричневая)</t>
  </si>
  <si>
    <t>Эмаль ПРОСТОКРАШЕНО БАУ ПФ-115 (красная)</t>
  </si>
  <si>
    <t>Эмаль ПРОСТОКРАШЕНО БАУ ПФ-115 (оранжевая)</t>
  </si>
  <si>
    <t>Эмаль ПРОСТОКРАШЕНО БАУ ПФ-115 (синяя)</t>
  </si>
  <si>
    <t>Эмаль ПРОСТОКРАШЕНО БАУ ПФ-115 (темно-зеленая)</t>
  </si>
  <si>
    <t xml:space="preserve">РАСЦВЕТ эмаль универсальная ПФ-115 по деревянным, металлическим, оштукатуренным пов-тям (бежевая )                                                            </t>
  </si>
  <si>
    <t>РАСЦВЕТ эмаль универсальная ПФ-115 по деревянным, металлическим, оштукатуренным пов-тям ( темно-зеленая)</t>
  </si>
  <si>
    <t>11,5 кг</t>
  </si>
  <si>
    <t>Лак  ХВ-784 на основе органического растворителя (орех, бесцветный, красное дерево, лимон, сосна, янтарь, палисандр, клен,  слива, эбеновое дерево, дуб, груша, венге, дуб беленый)</t>
  </si>
  <si>
    <t>Эмаль антикоррозионная по металлу глянцевая ГЛАВНЫЙ ТЕХНОЛОГ  (белая, желтая, серебристая, красная). Также может использоваться для кирпичных, бетонных, оштукатуренных и деревянных поверхностей внутри помещений.</t>
  </si>
  <si>
    <t>1,7 кг</t>
  </si>
  <si>
    <t>16 кг</t>
  </si>
  <si>
    <t xml:space="preserve">Керосин ТС-1 </t>
  </si>
  <si>
    <t>0,5 л</t>
  </si>
  <si>
    <t>Блиц-цемент быстросхватывающийся для остановки водопритоков  CX 1</t>
  </si>
  <si>
    <t>2 кг</t>
  </si>
  <si>
    <t>LIITU Краска для школьных досок (черная)</t>
  </si>
  <si>
    <t>LIITU Краска для школьных досок База А</t>
  </si>
  <si>
    <t>LIITU Краска для школьных досок  База С</t>
  </si>
  <si>
    <t>0,9 л</t>
  </si>
  <si>
    <t xml:space="preserve">Магнетик магнитная кpаска  </t>
  </si>
  <si>
    <t>0,15 кг</t>
  </si>
  <si>
    <t>Эмаль ПРОСТОКРАШЕНО БАУ ПФ-115 (вишня)</t>
  </si>
  <si>
    <t>2,1 л</t>
  </si>
  <si>
    <t>27 кг</t>
  </si>
  <si>
    <t>Краска для разметки дорог желтая АК Дор</t>
  </si>
  <si>
    <t>Фунгицидная смывка Weathershield Multy-Surface Fungicidal Wash</t>
  </si>
  <si>
    <t>2 л</t>
  </si>
  <si>
    <t xml:space="preserve">МоментТангит анаэробный клей-герметик "Тангит Металок" </t>
  </si>
  <si>
    <t xml:space="preserve">МоментТангит Инженерная Специальная M2X2 монажная пена </t>
  </si>
  <si>
    <t>850 мл</t>
  </si>
  <si>
    <t xml:space="preserve">Супи Саунаваха воск </t>
  </si>
  <si>
    <t>21 кг</t>
  </si>
  <si>
    <t>7 кг</t>
  </si>
  <si>
    <t>Краска дисперсионная Schimmelchutz  для внутренних работ</t>
  </si>
  <si>
    <t>2,7 л</t>
  </si>
  <si>
    <t>Профивуд огнезащитный состав 2гр (10л) 2 ГРУППА</t>
  </si>
  <si>
    <t>Профивуд огнезащитный состав 1гр (10л) 1 ГРУППА</t>
  </si>
  <si>
    <t>ПРОФФЛЕКС (ProFFlex)</t>
  </si>
  <si>
    <t xml:space="preserve">Пена монтажная PROFFLEX PRO 65л Plus (лето) </t>
  </si>
  <si>
    <t xml:space="preserve">Пена монтажная PROFFLEX PRO 65л Голд (лето) </t>
  </si>
  <si>
    <t>Сделай Пол (Универсальное напольное покрытие) прозрачный глянец(24 м2)</t>
  </si>
  <si>
    <t>5,38 кг</t>
  </si>
  <si>
    <t>MASTER Lux Aqua 40 эмаль акриловая для радиаторов и  мебели полуматовая. База BС (ACOMIX)</t>
  </si>
  <si>
    <t>MASTER Lux Aqua 70 эмаль акриловая для радиаторов и мебели глянцевая. База BС (ACOMIX)</t>
  </si>
  <si>
    <t>0,8 л</t>
  </si>
  <si>
    <t xml:space="preserve">Водная эмаль EXPORT Aqua для дерева и металла бел. гл/мат </t>
  </si>
  <si>
    <t>Водная эмаль EXPORT Aqua для дерева и металла  п/мат ( белая; светло-серая; темно-коричневая; черная)</t>
  </si>
  <si>
    <t>Момент Премиум клей Экспресс (125г)</t>
  </si>
  <si>
    <t xml:space="preserve">NEOMID Extra Eco антисептик трудновымываемый </t>
  </si>
  <si>
    <t>Клей Bunitex для пробки</t>
  </si>
  <si>
    <t>0,6 л</t>
  </si>
  <si>
    <t xml:space="preserve">Пена монтажная МОМЕНТ профессиональная PRO PS  </t>
  </si>
  <si>
    <t xml:space="preserve">Пена монтажная МОМЕНТ профессиональная PRO  65 PS  </t>
  </si>
  <si>
    <t>МоментМетилан об. Винил Премиум без индикатора (200г)</t>
  </si>
  <si>
    <t>200 г</t>
  </si>
  <si>
    <t>170 г</t>
  </si>
  <si>
    <t>МоментМетилан об. Универсал Премиум (170г)</t>
  </si>
  <si>
    <t>Эмаль-грунт РЖАВОSTOP алкидная (серебристая, бронзовая, золотая)</t>
  </si>
  <si>
    <t>Клей для пробки "KORK"  QUELYD</t>
  </si>
  <si>
    <t>Обои цветные рогожка с глиттером 1,06х10м (горчичные)</t>
  </si>
  <si>
    <t>Обои цветные Сакура 0,53х10м жёлтая на зелёном фоне</t>
  </si>
  <si>
    <t>Обои цветные Сакура 0,53х10м малиновая на розовом фоне</t>
  </si>
  <si>
    <t>2,4 кг</t>
  </si>
  <si>
    <t>9 л</t>
  </si>
  <si>
    <t xml:space="preserve">Клей универсальный  КВИНТОЛ-ЛЮКС </t>
  </si>
  <si>
    <t>45 мл</t>
  </si>
  <si>
    <t>Клей "Супер-Хват" 2х45мл</t>
  </si>
  <si>
    <t>Лак для мебели и паркета ГЛАВНЫЙ ТЕХНОЛОГ на водной основе полу / матовый</t>
  </si>
  <si>
    <t>1 кг</t>
  </si>
  <si>
    <t>20 л</t>
  </si>
  <si>
    <t xml:space="preserve">Спецклей 88-НТ </t>
  </si>
  <si>
    <t>1,3 кг</t>
  </si>
  <si>
    <t xml:space="preserve">Клей для паркета TARBIKOL MS Elastic </t>
  </si>
  <si>
    <t>Геметик санитарный прозрачный, белый CS15</t>
  </si>
  <si>
    <t>Герметик нейтральный прозрачныйCS16</t>
  </si>
  <si>
    <t>Герметик для стекла  белый, прозрачный CS23</t>
  </si>
  <si>
    <t>Герметик CS 24 универсальный белый, прозрачный 280мл</t>
  </si>
  <si>
    <t>Затирка для швов CE  43 до 20мм (белая,серая)</t>
  </si>
  <si>
    <t>Смесь д/пенополист. и мин. плит Thermo Universal</t>
  </si>
  <si>
    <t>Смесь универсальная самовыравнивающаяся  CN 175</t>
  </si>
  <si>
    <t>Цемент высокопрочный  д/монтажа СХ 15</t>
  </si>
  <si>
    <t>Шпатлевка по дереву Ре-Файн (белый, сосна, береза, дуб, бук, махагон, лиственница)</t>
  </si>
  <si>
    <t>6 кг</t>
  </si>
  <si>
    <t>Момент Экон герметик силиконовый универсальный прозрачный</t>
  </si>
  <si>
    <t xml:space="preserve">Пена монтажная МОМЕНТ Всесезонная PRO PA750 </t>
  </si>
  <si>
    <t>Клей СУПЕРМОМЕНТ Для обуви на мульте-карте</t>
  </si>
  <si>
    <t>3 г</t>
  </si>
  <si>
    <t>0,75 л</t>
  </si>
  <si>
    <t>Пена монтажная профессиональная Shake Tec "Макрофлекс"</t>
  </si>
  <si>
    <t>Антисептики, гарметики и клея, добавка в сухие смеси, растворители, очистители, клея и мастики, огнезащитные средства</t>
  </si>
  <si>
    <t>Огнезащитные средства</t>
  </si>
  <si>
    <t>30 кг</t>
  </si>
  <si>
    <t xml:space="preserve">Пена монтажная профессиональная "Макрофлекс ShakeTec 65" </t>
  </si>
  <si>
    <t xml:space="preserve">Пена монтажная профессиональная «Мakroflex» зимняя </t>
  </si>
  <si>
    <t>Монтажные пены,противопожарные пены</t>
  </si>
  <si>
    <t xml:space="preserve">Пена противопожарная PROFFLEX FIRESTOP 65л </t>
  </si>
  <si>
    <t>УАЙТ-СПИРИТ 1050 Санкт-Петербург</t>
  </si>
  <si>
    <t>УАЙТ-СПИРИТ 1050 Финский</t>
  </si>
  <si>
    <t xml:space="preserve">FIBERPOOL мастика гидроизоляционная </t>
  </si>
  <si>
    <t>PINOTEX DOORS &amp; WINDOWS водоразбавляемое деревозащитное покрытие (бесцветный, орегон, тик, махагон, калужница, кр.дерево, CLR )</t>
  </si>
  <si>
    <t>4 л</t>
  </si>
  <si>
    <t>AKRYLATFARG (EXPO FASADAKRYLAT) в/э фасадная краска на основе акриллатекса  База А</t>
  </si>
  <si>
    <t>AKRYLATFARG (EXPO FASADAKRYLAT) в/э фасадная краска на основе акриллатекса  База С</t>
  </si>
  <si>
    <t>Преобразователь ржавчины ( 0,5л) Ясхим</t>
  </si>
  <si>
    <t>КЕСТОСИЛ герметик силиконоввый( белый, природно-белый, розовый,песочный, светло-бежевый,бежевый, св.-коричн., темно-коричн., бело-мраморный, серый, средне-серый, сине-серый, светло-серый, темно-серый, угольно-серый, черный)</t>
  </si>
  <si>
    <t>310 мл</t>
  </si>
  <si>
    <t>0,6л</t>
  </si>
  <si>
    <t xml:space="preserve">ELEGANT VAGGFARG MATT  краска для стен База С                                  </t>
  </si>
  <si>
    <t xml:space="preserve">Пена монтажная МОМЕНТ Всесезонная PRO PA850 </t>
  </si>
  <si>
    <t xml:space="preserve">СтопЖук Good Master </t>
  </si>
  <si>
    <t xml:space="preserve">Штукатурка декор. минеральная "камешковая" ПО 1,0мм   СТ 137 </t>
  </si>
  <si>
    <t xml:space="preserve">50 м </t>
  </si>
  <si>
    <t>Гидроизоляционная лента Flex Band L  Bostik</t>
  </si>
  <si>
    <t>Гидроизоляционный состав BoscoCem CombiPowder компонент B Bostik</t>
  </si>
  <si>
    <t>Гидроизоляционный состав BoscoCem CombiPowder компонент А Bostik</t>
  </si>
  <si>
    <t xml:space="preserve">Пистолет для герметиков Beutelpistole 600м  Bostik </t>
  </si>
  <si>
    <t>600 мл</t>
  </si>
  <si>
    <t>14 кг</t>
  </si>
  <si>
    <t xml:space="preserve">Клей д/коврол. и ПВХ универсальный (14кг) CH 400 </t>
  </si>
  <si>
    <t>12 кг</t>
  </si>
  <si>
    <t>0,96 л</t>
  </si>
  <si>
    <t xml:space="preserve"> DULUX ULTRA RESIST для Кухни и ванной п/мат база ВM </t>
  </si>
  <si>
    <t>Герметики и пены</t>
  </si>
  <si>
    <t>Клеи, мастики, герметики,пены,гидроизоляционные материалы</t>
  </si>
  <si>
    <t>Пена бытовая Standard 60  Bostik</t>
  </si>
  <si>
    <t>Пена пистолетная PRO Standard 65  Bostik</t>
  </si>
  <si>
    <t>Клей для дерева универсальный D3 TARBIKOL KPL</t>
  </si>
  <si>
    <t>0,5 кг</t>
  </si>
  <si>
    <t>РАСЦВЕТ эмаль для пола быстросохнущая (желто-коричневая)</t>
  </si>
  <si>
    <t>РАСЦВЕТ эмаль для пола быстросохнущая (золотисто-коричневая)</t>
  </si>
  <si>
    <t>РАСЦВЕТ эмаль для пола быстросохнущая (красно-коричневая)</t>
  </si>
  <si>
    <t>Краска для кожи "Жасмин" (серая)</t>
  </si>
  <si>
    <t>Очиститель монтажной пены Click&amp;Click</t>
  </si>
  <si>
    <t>Герметик силиконовый"ГЕРМЕНТ Премиум" универсальный прозрачный</t>
  </si>
  <si>
    <t>Смесь самовыравнивающаяся быстроотв. пол  CN 173Церезит Россия</t>
  </si>
  <si>
    <t>Краска в/д силикатная для наружных и внутренних работ, база транспарентная,  CT 54 Церезит</t>
  </si>
  <si>
    <t>Краска для минеральных фасадов</t>
  </si>
  <si>
    <t>15 л</t>
  </si>
  <si>
    <t xml:space="preserve">Краска Dulux Ultra Resist для Гостиной и офиса матовая база BW </t>
  </si>
  <si>
    <t xml:space="preserve">Краска Dulux Ultra Resist для Детской матовая база BW </t>
  </si>
  <si>
    <t xml:space="preserve">Краска"Dulux Ultra Resist для Кухни и ванной п/мат база BW </t>
  </si>
  <si>
    <t xml:space="preserve">Краска Dulux Ultra Resist для Гостиной и офиса матовая база BM </t>
  </si>
  <si>
    <t>2,4 л</t>
  </si>
  <si>
    <t>9,6 л</t>
  </si>
  <si>
    <t xml:space="preserve">Краска Dulux Ultra Resist для Гостиной и офиса матовая база BC </t>
  </si>
  <si>
    <t>2,25 л</t>
  </si>
  <si>
    <t xml:space="preserve">Краска Dulux Ultra Resist для Детской матовая база BM </t>
  </si>
  <si>
    <t>4,8 л</t>
  </si>
  <si>
    <t xml:space="preserve">Краска Dulux Ultra Resist для Детской матовая база BC </t>
  </si>
  <si>
    <t>4,5 л</t>
  </si>
  <si>
    <t xml:space="preserve">Краска Dulux Ultra Resist для Кухни и ванной п/мат база BC </t>
  </si>
  <si>
    <t xml:space="preserve">Гидроизоляционная мембрана BoscoPur Green Seal на водной основе </t>
  </si>
  <si>
    <t>Очиститель ПУ Пены 500 мл Бостик</t>
  </si>
  <si>
    <t xml:space="preserve">Огнебиозащита NEOMID 450-2 для  древесины  </t>
  </si>
  <si>
    <t>Пена пистолетная ВС PRO Standard 65  Bostik</t>
  </si>
  <si>
    <t>Пена бытовая ВС Standard 60 Bostik</t>
  </si>
  <si>
    <t xml:space="preserve">Пена монтажная PROFFLEX PRO 65л Plus (зима) </t>
  </si>
  <si>
    <t xml:space="preserve">Пена монтажная PROFFLEX PRO 65л Голд (зима) </t>
  </si>
  <si>
    <t>Клеи и грунты</t>
  </si>
  <si>
    <t>Краски, лаки, грунты</t>
  </si>
  <si>
    <t xml:space="preserve">Scotte Microplast грунтовка </t>
  </si>
  <si>
    <t xml:space="preserve"> Scotte Lim&amp;Grund латексный клей-грунт для стеклообоев </t>
  </si>
  <si>
    <t>5,6 кг</t>
  </si>
  <si>
    <t xml:space="preserve">Финишная шпатлёвка под обои DANO TOP 5 </t>
  </si>
  <si>
    <t xml:space="preserve">Финишная шпатлёвка под окраску DANO TOP 9 </t>
  </si>
  <si>
    <t>Пена монтажная Makroflex WhiteTeq стд., всесезонная</t>
  </si>
  <si>
    <t xml:space="preserve">Пена монтажная Makroflex WhiteTeq проф., всесезонная </t>
  </si>
  <si>
    <t>520 мл</t>
  </si>
  <si>
    <t xml:space="preserve"> Клея и мастики</t>
  </si>
  <si>
    <t xml:space="preserve">Неомид SUPERCONTACT мастика клеящая </t>
  </si>
  <si>
    <t>1,5 кг</t>
  </si>
  <si>
    <t>9 кг</t>
  </si>
  <si>
    <t>Соеденительная лента бумажная Шитрок (22,8м*5,2см)</t>
  </si>
  <si>
    <t>Соеденительная лента бумажная Шитрок (152,4м*5,2см)</t>
  </si>
  <si>
    <t>Соеденительная лента бумажная Шитрок (76,2м*5,2см)</t>
  </si>
  <si>
    <t>Краска аэрозольная универсальная RAL</t>
  </si>
  <si>
    <t>Краска аэрозольная металлик</t>
  </si>
  <si>
    <t>Краска аэрозольная флуоресцентная</t>
  </si>
  <si>
    <t>Акриловая аэрозольная краска"Monarca" флуоресцентая (красный, зеленый, синий, желтый, белый)</t>
  </si>
  <si>
    <t>Краска аэрозольная термостойкая</t>
  </si>
  <si>
    <t>Монарка (Monarca)</t>
  </si>
  <si>
    <t>Краски аэрозольные универсальная, металлик,флуоресцентная,термостойкая</t>
  </si>
  <si>
    <t>Краски азрозольные</t>
  </si>
  <si>
    <t xml:space="preserve">Краски аэрозольные </t>
  </si>
  <si>
    <t>Грунты, лаки, грунт-эмаль по ржавчине, эмали</t>
  </si>
  <si>
    <t>17 кг</t>
  </si>
  <si>
    <t>MADERA герметик силиконовый. Красное дерево, дуб, сосна, бук, вишня, орех,  венге</t>
  </si>
  <si>
    <t>SCOTE 7  краска для стен и потолков База А матовая</t>
  </si>
  <si>
    <t>ДЮФА ПРЕМИУМ (DUFA PREMIUM)</t>
  </si>
  <si>
    <t>ДЮФА ПРЕМИУМ</t>
  </si>
  <si>
    <t xml:space="preserve">Премиум Краска акриловая интерьерная VELOUR бархатистая      База 1 </t>
  </si>
  <si>
    <t>ДЮФА ХАММЕРЛАК</t>
  </si>
  <si>
    <r>
      <t xml:space="preserve">ДЮФА ХАММЕРЛАК (DUFA </t>
    </r>
    <r>
      <rPr>
        <b/>
        <sz val="18"/>
        <rFont val="Baskerville Old Face"/>
        <family val="1"/>
      </rPr>
      <t>H</t>
    </r>
    <r>
      <rPr>
        <b/>
        <sz val="20"/>
        <rFont val="Baskerville Old Face"/>
        <family val="1"/>
      </rPr>
      <t>ammerlack</t>
    </r>
    <r>
      <rPr>
        <b/>
        <sz val="18"/>
        <rFont val="Baskerville Old Face"/>
        <family val="1"/>
      </rPr>
      <t>)</t>
    </r>
  </si>
  <si>
    <t>Краска по металлу</t>
  </si>
  <si>
    <t>Краска</t>
  </si>
  <si>
    <t>BECKERPLAST 20  полуматовая водоэмульсионная латексная краска для стен и потолков База А</t>
  </si>
  <si>
    <t>Обои под покраску АРТ 07-012</t>
  </si>
  <si>
    <t>Обои под покраску АРТ 25А-015</t>
  </si>
  <si>
    <t>Обои под покраску АРТ 25А-019</t>
  </si>
  <si>
    <t>Обои под покраску АРТ 25А-020</t>
  </si>
  <si>
    <t>Обои под покраску АРТ 25А-026</t>
  </si>
  <si>
    <t>DULUX для Кухни Кухня&amp;Ванная Ultra Resist полуматовая  акриловая краска для стен и потолка, повышенной влагостойкости. База BW (ACOMIX)</t>
  </si>
  <si>
    <t>Антисептик WOOD PROTECT (дуб, тик, палисандр, орех,  махагон, бесцветный, сосна, белый)</t>
  </si>
  <si>
    <t>Грунтовка  WOOD  BASE бесцветная,  под антисептик</t>
  </si>
  <si>
    <t xml:space="preserve"> Эмаль на ржавчину молотковая Hammerlack (алюминиевая, голубая, золотая,коричневая,красная,медная, темно-зеленая, темно-серая, темно-синия, черная)</t>
  </si>
  <si>
    <t>Лак паркетный на растворителе полуматовый  PARKETTLACK                                 (шел/мат, светлый-дуб, тик, сосна)</t>
  </si>
  <si>
    <t>Премиум Краска латексная интерьерная SATIN шелковистая белая</t>
  </si>
  <si>
    <t xml:space="preserve">Премиум Краска фасадная силоксановая SILOXANE База 1 </t>
  </si>
  <si>
    <t>Премиум Краска фасадная силоксановая SILOXANE База 3</t>
  </si>
  <si>
    <t>Премиум Краска акриловая интерьерная ARCTIC ослепительно белая</t>
  </si>
  <si>
    <t>Обои под покраску АРТ 07-039</t>
  </si>
  <si>
    <t>БЕЛЛЮКС (Bellux)</t>
  </si>
  <si>
    <t>0,7 кг</t>
  </si>
  <si>
    <t>Эмаль универсальная НЦ 132 (белый,голубой, желтый, коричневый, серый, золотисто-желтый, красный, синий, зеленый, оранжеый, защитный, черный, ярко-зеленый, желто-коричневый, красно-корич.)</t>
  </si>
  <si>
    <t>Антисептики, шпатлёвки</t>
  </si>
  <si>
    <t>Грунты, краски, лаки, эмали</t>
  </si>
  <si>
    <t>Лаки и эмали</t>
  </si>
  <si>
    <t>ГАРДАН АКВА А полуматовая  эмаль универсальная</t>
  </si>
  <si>
    <t>Краска Acryl Matt водоэмульсионная для стен и потолков база BW  Дьюлукс</t>
  </si>
  <si>
    <t>Антисептики , пропитки и лаки</t>
  </si>
  <si>
    <t>Обои под покраску АРТ 07-023</t>
  </si>
  <si>
    <t>Обои под покраску АРТ 07-035</t>
  </si>
  <si>
    <t>Обои под покраску АРТ 07-037</t>
  </si>
  <si>
    <t>Обои под покраску АРТ 07-036</t>
  </si>
  <si>
    <t>Обои под покраску АРТ 07-050</t>
  </si>
  <si>
    <t>Обои под покраску АРТ 07-008</t>
  </si>
  <si>
    <t>Обои под покраску АРТ 07-009</t>
  </si>
  <si>
    <t>Обои под покраску АРТ 07-013</t>
  </si>
  <si>
    <t>Обои под покраску АРТ 07-017</t>
  </si>
  <si>
    <t>Обои под покраску АРТ 07-018</t>
  </si>
  <si>
    <t>Обои под покраску АРТ 07-022</t>
  </si>
  <si>
    <t>Обои под покраску АРТ 07-024</t>
  </si>
  <si>
    <t>Обои под покраску АРТ 07-025</t>
  </si>
  <si>
    <t>Обои под покраску АРТ 07-029</t>
  </si>
  <si>
    <t>Обои под покраску АРТ 07-041</t>
  </si>
  <si>
    <t>Обои под покраску АРТ 07-042</t>
  </si>
  <si>
    <t>Обои под покраску АРТ 07-051</t>
  </si>
  <si>
    <t>Обои под покраску АРТ 07-057</t>
  </si>
  <si>
    <t>Обои виниловые структурные АРТ 11-011-07</t>
  </si>
  <si>
    <t>Обои винил. на флиз.основе (беж) АРТ</t>
  </si>
  <si>
    <t>Обои винил. на флиз.основе (персиковый.) АРТ</t>
  </si>
  <si>
    <t>Обои виниловые на бум.основе (бежевый) 0,53х10м</t>
  </si>
  <si>
    <t>Обои виниловые структурные (св.бежевый) АРТ</t>
  </si>
  <si>
    <t>Обои виниловые структурные АРТ 11-035-05</t>
  </si>
  <si>
    <t>Обои однотонка к Сакуре 0,53х10м св.бежевый</t>
  </si>
  <si>
    <t>Обои винил. горячего тиснения 1,06х10м фон к цветам АРТ</t>
  </si>
  <si>
    <t xml:space="preserve">КЕРАСТОП  влагоизалация </t>
  </si>
  <si>
    <t>3 л,</t>
  </si>
  <si>
    <t>Клеи, мастики и влагоизоляция</t>
  </si>
  <si>
    <t>Затирка Moment Ceramics для узких швов до 5мм ( белый, серый)</t>
  </si>
  <si>
    <t>Затирка Moment Ceramics для узких швов до 5мм ( жасмин, карамель, багама, темно-коричневый)</t>
  </si>
  <si>
    <t>Эмаль GOLD для эффективных покрытий  (золотистая)</t>
  </si>
  <si>
    <t>0,125л</t>
  </si>
  <si>
    <t xml:space="preserve">Раствор SCHIMMELENTFERNER  для удаления плесени </t>
  </si>
  <si>
    <t xml:space="preserve">Сухая финишная полимерная шпатлёвка DANO JET 5 </t>
  </si>
  <si>
    <t xml:space="preserve">Сухая финишная полимерная шпатлёвка DANO JET 9 </t>
  </si>
  <si>
    <t xml:space="preserve">Грунт глубокого проникновения DANO GRUNT </t>
  </si>
  <si>
    <t>Грунт универсальный DANO GRUNT</t>
  </si>
  <si>
    <t>Дано (Dano)</t>
  </si>
  <si>
    <t xml:space="preserve">Быстроэмаль универсальная белая </t>
  </si>
  <si>
    <t>УНИКА АКВА краска для окон и дверей База А</t>
  </si>
  <si>
    <t>УНИКА АКВА краска для окон и дверей База С</t>
  </si>
  <si>
    <t>2,74 л</t>
  </si>
  <si>
    <t>АЛЬПА ПРОФИ 7 краска для влажных помещений белая</t>
  </si>
  <si>
    <t>АЛЬПА ПРОФИ 3 краска для влажных помещений белая</t>
  </si>
  <si>
    <t>VAGGFARG краска матовая для стен и потолков База А</t>
  </si>
  <si>
    <t>TAKFARG краска для потолка</t>
  </si>
  <si>
    <t>ПРЕСТО ЛВ влагостойкая шпатлевка для внутренних работ, водоразбавляемая, готовая к применению.</t>
  </si>
  <si>
    <t>ПРЕСТО  ЛФ ремонтная шпатлевка для внутренних работ, водоразбавляемая, готовая к применению легкая шпатлевка.</t>
  </si>
  <si>
    <t xml:space="preserve">Эмаль ПФ-115 по деревянным, металлическим, оштукатуренным пов-тям ЭКОНОМ   ( черная )    </t>
  </si>
  <si>
    <t>Шпатлёвки, грунты</t>
  </si>
  <si>
    <t>Колерующие пасты УНИКОЛЕР (лимонная, желтая, охра светлая, охра темная, верблюжий, хаки темный, хаки светлый, желто-оранжевый, красно-оранжевый, оксид оранжевый, персиковый, малиновый, красный, пунцовый, терракотовый, оксид красный, кирпичный, оксид корич, шоколадный, жжёный кофе,  салатовый, шартрез, зелёный, осиновый, изумрудный, электрик, морская волна, синий, черный, фиолетовый)</t>
  </si>
  <si>
    <t>WOODSHEEN  полуматовый лак-морилка на водной основе для деревянных поверхностей (сосна, черный дуб, темный орех, французский дуб, золотой тик, богатый махагон, теплый клен)</t>
  </si>
  <si>
    <t>MADERA герметик силиконовый. Тик, кр.дер., ,дуб, сосна, бук, вишня, орех, венге, беленый дуб, т.серый дуб, ясень</t>
  </si>
  <si>
    <t>Каова СЕМЕНТОЛ краска (жидкое дерево), полностью имитирующая цвет и внешний вид дерева для внутренних и наружных работ (тик, красное дерево, каштан, орех, махагон, дуб,венге)</t>
  </si>
  <si>
    <t>Эмаль по ржавчине "3 в 1" METALL полуматовая (белая, желтая, красная,зеленая, темно-зеленая, коричневая, синяя, серая, черная)</t>
  </si>
  <si>
    <t>Эмаль ПФ-115 ОПТИМУМ  (зеленая,красно-коричневая)</t>
  </si>
  <si>
    <t>Краска аэрозольная (алая, бел. мат., бел.гл., бесцв. Лак и мат., желт., жел.-оранж, зеленая, зел. лист, кор., небесно-голубая, нефр.-зел., св.-голубая, св.-серая, св.-фиол., серебристая, серб.-серая, син., тем.-кр., тем.-серая, тем.-фиол., чер. мат., чер. гл. ярко-желтая, ярко-красная, ярко-синяя)</t>
  </si>
  <si>
    <t>Затирка для стыков CS 25 эластичная силиконовая с противогрибковым эффектом  280 мл (серая, жасмин, багама беж, карамель, св.коричневая, графит, кирпич, роса, темно - коричневая, голубой, коричневый, крокус, мята, сахара, персик, прозр.)</t>
  </si>
  <si>
    <t>Затирка для  швов СЕ 33 SUPER 2-5мм с противогрибковым эффектом (св-корич, графит, сиена, какао, оливковый)</t>
  </si>
  <si>
    <t>Затирка для  швов СЕ 40 Aquastatic до 10мм эластичная водоотталкивающая с противогриб.эффектом (антрацит, багама, натура, жасмин, какао, карамель, кирпич, крокус, манхеттен, персик, розовый, роса, св-коричн, темн-коричн, небесный, мельба, сахара, графит, сер.-серая)</t>
  </si>
  <si>
    <t>Затирка для  швов СЕ 40 Aquastatic до 10мм эластичная водоотталкивающая  с противогрибковым эффектом (мята, оливковый, сиена,бирюза)</t>
  </si>
  <si>
    <t>Затирка для  швов СЕ 40 Aquastatic до 10мм эластичная водоотталкивающая  с противогрибковым эффектом (зеленый, киви, лаванда,фиалка)</t>
  </si>
  <si>
    <t>Затирка для швов CE  43 до 20мм (антрацит, багама, графит, какао, карамель, кирпич, персик, с-серый, св. коричневый, т.-коричневый,серый)</t>
  </si>
  <si>
    <t>85 мл</t>
  </si>
  <si>
    <t>Краска аэрозольная(золото)</t>
  </si>
  <si>
    <t>0,425 л</t>
  </si>
  <si>
    <t>РАСЦВЕТ грунт-эмаль по ржавчине алкидная( белая)</t>
  </si>
  <si>
    <t>РАСЦВЕТ грунт-эмаль по ржавчине алкидная( вишня, голубая, желтая, зеленая, серая, синия, черная, шоколадная )</t>
  </si>
  <si>
    <t>РАСЦВЕТ эмаль для пола (золотая)</t>
  </si>
  <si>
    <t>3 л</t>
  </si>
  <si>
    <t>0,25 л</t>
  </si>
  <si>
    <t xml:space="preserve">ТАЙКА лазурь золото/серебро </t>
  </si>
  <si>
    <t>Клей для виниловых обоев VINYLEX 0,25кг Бостик</t>
  </si>
  <si>
    <t xml:space="preserve">Клей для флизел. обоев FLIZILEX 0,25кг Бостик </t>
  </si>
  <si>
    <t xml:space="preserve">Клей полимерный POLYLEX 0,25л Бостик </t>
  </si>
  <si>
    <t xml:space="preserve">Клей полимерный POLYLEX 0,5л Бостик </t>
  </si>
  <si>
    <t xml:space="preserve">Клей полимерный POLYLEX 1л Бостик </t>
  </si>
  <si>
    <t xml:space="preserve">Клей для всех видов бумажных обоев SIMPLEX 0,25кг Бостик </t>
  </si>
  <si>
    <t>0,25 кг</t>
  </si>
  <si>
    <t>Затирка для  швов СЕ 40 Aquastatic до 10мм эластичная водоотталкивающая  с противогрибковым эффектом (дым роза, т-шоколад, фламинго)</t>
  </si>
  <si>
    <t xml:space="preserve">Смесь самовыравнивающаяся (4-50 мм)  для помещений с высокой нагрузкой высокопрочная, быстротвердеющая  СN 76 </t>
  </si>
  <si>
    <t>Смесь самовыравнивающаяся Thomsit DD (0,5-5мм )  Церезит</t>
  </si>
  <si>
    <t>Шпатлевка акрилатная влагост. (0,9л/1,53кг) ПРОФИ ТЕКС</t>
  </si>
  <si>
    <t>1,53 кг</t>
  </si>
  <si>
    <t>Эмаль ПФ-115 по деревянным, металлическим, оштукатуренным пов-тям УНИВЕРСАЛ (голубая)</t>
  </si>
  <si>
    <t>Эмаль ПФ-115 по деревянным, металлическим, оштукатуренным пов-тям УНИВЕРСАЛ (зеленая)</t>
  </si>
  <si>
    <t>Эмаль ПФ-115 по деревянным, металлическим, оштукатуренным пов-тям УНИВЕРСАЛ ( карамель)</t>
  </si>
  <si>
    <t>Эмаль ПФ-115 по деревянным, металлическим, оштукатуренным пов-тям УНИВЕРСАЛ ( оранжевая)</t>
  </si>
  <si>
    <t>Эмаль ПФ-115 ОПТИМУМ  (темно-зеленая)</t>
  </si>
  <si>
    <t>Эмаль ПФ-115 ОПТИМУМ  ( светло-зеленая)</t>
  </si>
  <si>
    <t>Эмаль ПФ-115 ОПТИМУМ  (изумрудная )</t>
  </si>
  <si>
    <t>0,9кг</t>
  </si>
  <si>
    <t>Краска масляная МА-15 ЭКОНОМ  (бежевая, голубая,  зеленая, серая)</t>
  </si>
  <si>
    <t xml:space="preserve">Эмаль ПФ-115 по деревянным, металлическим, оштукатуренным пов-тям ЭКОНОМ   ( серая,  синяя)    </t>
  </si>
  <si>
    <t>Эмаль ПРОСТОКРАШЕНО БАУ для пола  (золотисто-коричневая)</t>
  </si>
  <si>
    <t>Эмаль ПРОСТОКРАШЕНО БАУ для пола  (жёлто-коричневая)</t>
  </si>
  <si>
    <t>Обои потолочные с глиттером и гранулятом АРТ 31-002</t>
  </si>
  <si>
    <t>300 мл</t>
  </si>
  <si>
    <t>Color AklesilГерметик акрил-силиконовый для дерева (бежевый)</t>
  </si>
  <si>
    <t>Сделай Пол (Универсальное напольное покрытие) бежевый шумми, серый кар-парк (10м2)</t>
  </si>
  <si>
    <t>3,2 кг</t>
  </si>
  <si>
    <t>Краска аэрозольная(хром)</t>
  </si>
  <si>
    <t>VAGGFARG краска матовая для стен и потолков База С</t>
  </si>
  <si>
    <t>Грунтовка РАСЦВЕТ универсальная алкидная для наружных и внутренних работ (белая)</t>
  </si>
  <si>
    <t xml:space="preserve">ПИНОТЕКС ЛАКЕР ЯХТ лак глянцевый яхтный </t>
  </si>
  <si>
    <t>ПИНОТЕКС ЛАКЕР ЯХТ лак полуматовый яхтный</t>
  </si>
  <si>
    <t xml:space="preserve">PINOTEX AGUA PROTECT CLR база под колеровку </t>
  </si>
  <si>
    <t>EURO Matt 3 С краска для стен и потолков</t>
  </si>
  <si>
    <t>EURO Matt 3 А краска  для стен и потолков</t>
  </si>
  <si>
    <t>EURO Power 7 А краска для стен и потолков</t>
  </si>
  <si>
    <t>EURO Power 7 С краска для стен и потолков</t>
  </si>
  <si>
    <t>EURO Smart 2 краска для стен и потолков</t>
  </si>
  <si>
    <t xml:space="preserve">EURO Extra 20 A краска для влажных помещений полуматовая                                </t>
  </si>
  <si>
    <t xml:space="preserve">EURO Extra 20 С краска для влажных помещений  полуматовая </t>
  </si>
  <si>
    <t>Олифа нефтеполимерная (Ясхим)</t>
  </si>
  <si>
    <t>ЕВРОКИРИ алкидный лак для паркетных и деревянных полов полумат</t>
  </si>
  <si>
    <t xml:space="preserve">EURO Trend A краска для обоев и стен матовая </t>
  </si>
  <si>
    <t xml:space="preserve">EURO Trend С краска для обоев и стен матовая </t>
  </si>
  <si>
    <t xml:space="preserve">EURO White краска для потолка белая </t>
  </si>
  <si>
    <t xml:space="preserve">Смесь ремонтная, крупнозернистая для бетона CD 22/25                              (10-100мм) Церезит </t>
  </si>
  <si>
    <t xml:space="preserve">Смесь антикоррозионная и адгезионная для бетона  CD 30/25 Церезит </t>
  </si>
  <si>
    <t>Эмаль на ржавчину гладкая Hammerlack RAL(  шоколадно -коричневая , зеленая, вишня)</t>
  </si>
  <si>
    <t>Грунт-эмаль по ржавчине 3 в 1 (белая, коричневая, красно-коричневая, серая, голубая, черная, зеленая, охра, темно-серая; )</t>
  </si>
  <si>
    <t>Грунт-эмаль по ржавчине 3 в 1 ( желтая, красная, темно-зеленая)</t>
  </si>
  <si>
    <t>Морилка водная  (лиственница, лимон)</t>
  </si>
  <si>
    <t xml:space="preserve">Герметик акриловый Sintex AC-47 универ. (корич.) </t>
  </si>
  <si>
    <t>2кг</t>
  </si>
  <si>
    <t>Затирка д/узких швов 2-5мм   СЕ 33 SUPER (белая, серая) фольгированная</t>
  </si>
  <si>
    <t xml:space="preserve">ЦерезитЗатирка д/узких швов 2-5мм  фольга 2кг СЕ 33 SUPER ( графит, какао, киви, оливковый, св.-коричневый, сиена ) фольгированная </t>
  </si>
  <si>
    <t>ЦерезитЗатирка д/узких швов 2-5мм  СЕ 33 SUPER (голубая, зеленая, серо-голубая, темно-синий) фольгированная</t>
  </si>
  <si>
    <t>Универсальный силикон  Профиль белый</t>
  </si>
  <si>
    <t>Акриловый герметик Профиль белый</t>
  </si>
  <si>
    <t>281 мл</t>
  </si>
  <si>
    <t>282 мл</t>
  </si>
  <si>
    <t>625 мл</t>
  </si>
  <si>
    <t>Универ. силикон Профиль бесцветный</t>
  </si>
  <si>
    <t>Красители</t>
  </si>
  <si>
    <t>Краситель TONPASTE белый Дюфа</t>
  </si>
  <si>
    <t>Краситель TONPASTE глубоко‐зеленый Дюфа</t>
  </si>
  <si>
    <t>Краситель TONPASTE зеленовато‐желтый Дюфа</t>
  </si>
  <si>
    <t>Краситель TONPASTE  зеленый Дюфа</t>
  </si>
  <si>
    <t>Краситель TONPASTE красно-желтый Дюфа</t>
  </si>
  <si>
    <t>Краситель TONPASTE красно-фиолетовый Дюфа</t>
  </si>
  <si>
    <t>Краситель TONPASTE красный Дюфа</t>
  </si>
  <si>
    <t>Краситель TONPASTE  оксидно-желтый Дюфа</t>
  </si>
  <si>
    <t>Краситель TONPASTE оксидно-зеленый Дюфа</t>
  </si>
  <si>
    <t>Краситель TONPASTE оксидно-красный Дюфа</t>
  </si>
  <si>
    <t>Краситель TONPASTE  оксидно-оранжевый Дюфа</t>
  </si>
  <si>
    <t>Краситель TONPASTE оксидно-пурпурный Дюфа</t>
  </si>
  <si>
    <t>Краситель TONPASTE  оксидно-синий Дюфа</t>
  </si>
  <si>
    <t>Краситель TONPASTE  оксидно-черный Дюфа</t>
  </si>
  <si>
    <t>Краситель TONPASTE оранжевый Дюфа</t>
  </si>
  <si>
    <t>Краситель TONPASTE  синий Дюфа</t>
  </si>
  <si>
    <t>Краситель TONPASTE  черный Дюфа</t>
  </si>
  <si>
    <t>Краситель TONPASTE ярко‐желтый Дюфа</t>
  </si>
  <si>
    <t>Клей для плитки СМ 11 для внутренних и наружных работ (фольга)</t>
  </si>
  <si>
    <t>800 мл</t>
  </si>
  <si>
    <t>ПРОСЕПТ</t>
  </si>
  <si>
    <t>Просепт 50 отбеливатель для древесины</t>
  </si>
  <si>
    <t xml:space="preserve">Просепт Аквасол пропитка для камня </t>
  </si>
  <si>
    <t>Просепт Антижук готовый состав</t>
  </si>
  <si>
    <t>Просепт Антиплесень антисептик против грибка и плесени готовый состав</t>
  </si>
  <si>
    <t xml:space="preserve">Просепт Интериор антисептик для внутренних работ </t>
  </si>
  <si>
    <t>30 л</t>
  </si>
  <si>
    <t xml:space="preserve">Просепт Раст Ремувер удалитель ржавчины  </t>
  </si>
  <si>
    <t>Просепт Салт Клинер антисоль для удаления минеральных высолов</t>
  </si>
  <si>
    <t>Просепт Сауна антисептик для бань и саун</t>
  </si>
  <si>
    <t xml:space="preserve">Просепт Ультра антисептик невымываемый </t>
  </si>
  <si>
    <t xml:space="preserve">Просепт Фуджи Клин для удаления плесени </t>
  </si>
  <si>
    <t>Просепт Цемент Клинер удалитель цемента</t>
  </si>
  <si>
    <t xml:space="preserve">Просепт Эко Ультра невымываемый антисептик  </t>
  </si>
  <si>
    <t xml:space="preserve">Просепт Эко Универсал антисептик универсальный для древесины </t>
  </si>
  <si>
    <t xml:space="preserve">Просепт Экстериор антисептик для наружных работ </t>
  </si>
  <si>
    <t>Антисептики и очистители</t>
  </si>
  <si>
    <t>Обои под покраску АРТ 07-027</t>
  </si>
  <si>
    <t>Эмаль для пола акриловая полуматовая (белая, бежевая, золотистая, золотисто-коричневая, коричневая, серая,красно-коричневая, желто-коричневая) ГЛАВНЫЙ ТЕХНОЛОГ</t>
  </si>
  <si>
    <t>Праймер битумный СТ  Грида</t>
  </si>
  <si>
    <t>Защита древесины, лаки</t>
  </si>
  <si>
    <t xml:space="preserve">ПИНОТЕКС ЛАКЕР АКВА 70 лак колеруемый глянцевый   </t>
  </si>
  <si>
    <t xml:space="preserve">ПИНОТЕКС ЛАКЕР АКВА 10 лак колеруемый матовый </t>
  </si>
  <si>
    <t xml:space="preserve">ПИНОТЕКС ЛАКЕР САУНА 20 лак термостойкий полуматовый   </t>
  </si>
  <si>
    <t>Клей обойный ЭКОН Флизелиновый</t>
  </si>
  <si>
    <t>470 г</t>
  </si>
  <si>
    <t xml:space="preserve">Штукатурка декор. минеральная  "камешковая" под окраску 2,5мм  СТ 137 Церезит </t>
  </si>
  <si>
    <t>Лак паркетный глянцевый  PROTEX  Маршалл</t>
  </si>
  <si>
    <t>Лак паркетный полуматовый  PROTEX  Маршалл</t>
  </si>
  <si>
    <t>Лак для яхт глянцевый PROTEX  Маршалл</t>
  </si>
  <si>
    <t>Лак для яхт полуматовый PROTEX  Маршалл</t>
  </si>
  <si>
    <t>Лак паркетный матовый  PROTEX  Маршалл</t>
  </si>
  <si>
    <t xml:space="preserve">Штукатурка легкая для ячеистого бетона LIGHT СТ 24 </t>
  </si>
  <si>
    <t>Сделай Пол Состав укрепляющий (20 м2)</t>
  </si>
  <si>
    <t>4,5 кг</t>
  </si>
  <si>
    <t>0,05 л</t>
  </si>
  <si>
    <t>Пена противопожарная PROFFLEX FIRE BLOCK 750 мл</t>
  </si>
  <si>
    <t>Сделай Пол (Универсальное напольное покрытие) бежевый шумми, серый кар-парк, красный, желтый, коричнево-красный,  (20м2)</t>
  </si>
  <si>
    <t>Антисептики, очистители, герметики шовные</t>
  </si>
  <si>
    <t>Герметики шовные</t>
  </si>
  <si>
    <t>Просепт Герметик шовный ( белый, дуб, сосна, медовый)</t>
  </si>
  <si>
    <t>0,3 кг</t>
  </si>
  <si>
    <t>0,6 кг</t>
  </si>
  <si>
    <t>15 кг</t>
  </si>
  <si>
    <t>Герметик универсальный полиуретановый Бостик PU 2638 ( белый,  серый, коричневый,черный)</t>
  </si>
  <si>
    <t>Герметик универсальный полиуретановый Бостик MSP 2720    (белый, коричневый,черный)</t>
  </si>
  <si>
    <t>Герметик универсальный полиуретановый Бостик MSP 2730 ( белый, серый,  черный)</t>
  </si>
  <si>
    <t>Грунт-гидроизолятор Латекс "Профи"</t>
  </si>
  <si>
    <t>Грунтовка глубокого проникновения  "Эконом"</t>
  </si>
  <si>
    <t>Силикон санитарный белый Profil  Soudal</t>
  </si>
  <si>
    <t>Пена профессиональная  Профиль</t>
  </si>
  <si>
    <t>Пена монтажная  Профиль</t>
  </si>
  <si>
    <t xml:space="preserve">Профиль 65 пистолетная пена монтажная летняя </t>
  </si>
  <si>
    <t>820 мл</t>
  </si>
  <si>
    <t xml:space="preserve">Смесь ремонтная, мелкозернистая для бетона  CD 25/25 (5-30мм) Церезит </t>
  </si>
  <si>
    <t>Сделай Пол Состав Универсальный защитно-восстанавливающий (коричневый , серый) (12 м2)</t>
  </si>
  <si>
    <t>Клей КС Строительный  УНИВЕРСАЛ Текс</t>
  </si>
  <si>
    <t>0,2 л</t>
  </si>
  <si>
    <t>0,3 л</t>
  </si>
  <si>
    <t>Просепт Универсал антисептик универсальный для внутренних и наружных работ (концентрат 1:10)</t>
  </si>
  <si>
    <t>ВЕРШИНА</t>
  </si>
  <si>
    <t>1,0 л</t>
  </si>
  <si>
    <t>5,0 л</t>
  </si>
  <si>
    <t>10,0 л</t>
  </si>
  <si>
    <t>Ацетон (пнд/т) Вершина</t>
  </si>
  <si>
    <t>Керосин (пэт/т) Вершина</t>
  </si>
  <si>
    <t>Нефрас-С2-80/120 (пэт/т) Вершина</t>
  </si>
  <si>
    <t>Обезжириватель (пэт/т) Вершина</t>
  </si>
  <si>
    <t>Растворитель В-646 (пэт/т) Вершина</t>
  </si>
  <si>
    <t>Растворитель В-647 (пнд/т) Вершина</t>
  </si>
  <si>
    <t>Растворитель В-650 (пэт/т) Вершина</t>
  </si>
  <si>
    <t>Сольвент (пэт/т) Вершина</t>
  </si>
  <si>
    <t>Уайт спирит (пэт/т) Вершина</t>
  </si>
  <si>
    <t>Грунты, краски, красители</t>
  </si>
  <si>
    <t>Грунты, герметики, материалы для плиточных работ, клеи,  шпатлёвки</t>
  </si>
  <si>
    <t>Эмаль ХВ-714 по металлу, дереву, бетону (серебрист.)</t>
  </si>
  <si>
    <t>Эмаль по ржавчине гладкая  CORREX METALLSCHUTZLACK ( серебристо-серая)</t>
  </si>
  <si>
    <t>КЕСТО затирка для швов кафеля (оранжевый, красный, синий, фиолетовый)</t>
  </si>
  <si>
    <t>Клей "PLUS" универсальный для напольных покрытий</t>
  </si>
  <si>
    <t>,</t>
  </si>
  <si>
    <t>Быстроэмаль для пола золотисто-коричневая</t>
  </si>
  <si>
    <t>Сделай Пол (Универсальное напольное покрытие) база под колеровку  (20 м2)</t>
  </si>
  <si>
    <t>5,7 кг</t>
  </si>
  <si>
    <t xml:space="preserve">Эмаль ПФ-115 по деревянным, металлическим, оштукатуренным пов-тям ФАЗЕНДА (лайм,  сурик ) </t>
  </si>
  <si>
    <t xml:space="preserve">Эмаль ПФ-115 по деревянным, металлическим, оштукатуренным пов-тям ФАЗЕНДА (голубая, желтая, красная, зеленая, серая, синия, черная) </t>
  </si>
  <si>
    <t>Обои под покраску АРТ 07-011</t>
  </si>
  <si>
    <t>Эмаль НЦ-132 по деревянным и металлическим пов-тям  (голубая, красная )</t>
  </si>
  <si>
    <t xml:space="preserve">DULUX Bindo Facade Краска для фасадов и цоколей БАЗА BW </t>
  </si>
  <si>
    <t>DULUX Bindo Facade Краска для фасадов и цоколей БАЗА BС</t>
  </si>
  <si>
    <t>Краска Acryl Matt водоэмульсионная для стен и потолков база BС Дьюлукс</t>
  </si>
  <si>
    <t>MARSHALL Краска фасадная ФАСАД база BС</t>
  </si>
  <si>
    <t>MARSHALL Краска фасадная ФАСАД база BW</t>
  </si>
  <si>
    <t>380 г</t>
  </si>
  <si>
    <t xml:space="preserve">МОМЕНТ Монтажный Фикс Универсал </t>
  </si>
  <si>
    <t xml:space="preserve">МОМЕНТ Монтажный Фикс Эксперт </t>
  </si>
  <si>
    <t>Момент 60 секунд  универсальный (20г) на мульти-карте</t>
  </si>
  <si>
    <t>20 г</t>
  </si>
  <si>
    <t xml:space="preserve">Шпатлёвка  ремонтный комплект Шитрок Дано Бокс1 </t>
  </si>
  <si>
    <t xml:space="preserve">ЦерезитКраска в/д акриловая CT 42 база трансп. </t>
  </si>
  <si>
    <t>Затирка д/узких швов 2-5мм   СЕ 33 SUPER ( антрацит, жасмин,кирпич, крокус, натура, розовый, роса, с.-серый, т.-коричневый, багама, карамель,манхетен, персик, мята) фольгированная</t>
  </si>
  <si>
    <t>Затирка для  швов СЕ 33 SUPER 2-5мм с противогрибковым эффектом (антрацит, багама)</t>
  </si>
  <si>
    <t xml:space="preserve">              Адрес:  108851  г.Москва, г.Щербинка ул.Восточная, д.7</t>
  </si>
  <si>
    <t xml:space="preserve">              Адрес:  108851  г.Москва, г.Щербинка ул. Восточная, д.7</t>
  </si>
  <si>
    <t>Марш EXPORT Бейс грунтовка универсальная</t>
  </si>
  <si>
    <t>Краска для  деревянных фасадов</t>
  </si>
  <si>
    <t xml:space="preserve"> Премиум Краска универсальная высокоэластичная WOODFLEX база 3 </t>
  </si>
  <si>
    <t>Краска"Dulux Ultra Resist для Кухни и ванной мат база BW</t>
  </si>
  <si>
    <t>Премиум Краска универсальная высокоэластичная WOODFLEX</t>
  </si>
  <si>
    <t>200 мл</t>
  </si>
  <si>
    <t>Просепт Огнебио Проф-1 (прозрачный; красно-коричневый)</t>
  </si>
  <si>
    <t>Просепт Огнебио Проф-2 (прозрачный; красно-коричневый)</t>
  </si>
  <si>
    <t>КАОВА(KAOWA)</t>
  </si>
  <si>
    <t>Эмали и грунты</t>
  </si>
  <si>
    <t>13 кг</t>
  </si>
  <si>
    <t>Краска для потолков супербелая  водно-дисперсионная полиакриловая</t>
  </si>
  <si>
    <t>Краска интерьерная супербелая  водно-дисперсионная полиакриловая</t>
  </si>
  <si>
    <t>100 мл</t>
  </si>
  <si>
    <t xml:space="preserve">Момент герметик "Гермент" реставратор силиконовых швов </t>
  </si>
  <si>
    <t xml:space="preserve">Клеи </t>
  </si>
  <si>
    <t xml:space="preserve">Титан пена монтажная Prof. STD </t>
  </si>
  <si>
    <t>Титан пена монтажная Prof. STD зимняя</t>
  </si>
  <si>
    <t xml:space="preserve">Титан пена профессиональная Prof. GUN </t>
  </si>
  <si>
    <t xml:space="preserve">Титан пена профессиональная Prof. GUN зимняя </t>
  </si>
  <si>
    <t xml:space="preserve">Титан пена профессиональная  О2 (65л) </t>
  </si>
  <si>
    <t>Титан пена профессиональная О2 (65л)  зимн (-20С)</t>
  </si>
  <si>
    <t>52781/21116</t>
  </si>
  <si>
    <t>51807/21215</t>
  </si>
  <si>
    <t>52859/21079</t>
  </si>
  <si>
    <t>200 гр</t>
  </si>
  <si>
    <t>440 мл</t>
  </si>
  <si>
    <t>Титан Prof. Монтажный клей Classic Fix  прозрачный</t>
  </si>
  <si>
    <t>Титан Prof. Монтажный клей для зеркал бежевый</t>
  </si>
  <si>
    <t>Титан Prof. Строительный клей для панелей и молдингов №910 белый</t>
  </si>
  <si>
    <t>Tитан Professional Клей-герметик для окон ПВХ белый</t>
  </si>
  <si>
    <t>Титан Монтажный клей HEAVY DUTY бежевый</t>
  </si>
  <si>
    <t>Титан (Tytan)</t>
  </si>
  <si>
    <t xml:space="preserve"> Нитроэмали</t>
  </si>
  <si>
    <t xml:space="preserve">     </t>
  </si>
  <si>
    <t xml:space="preserve">Краска Dulux Ultra Resist для Кухни и ванной мат база BC </t>
  </si>
  <si>
    <t>MARSHALL Краска в/э белая матовая ПОТОЛОК</t>
  </si>
  <si>
    <t>0,310 л</t>
  </si>
  <si>
    <t>Герметик аквариумный силиконовый Аквариум Силикон A  Бостик</t>
  </si>
  <si>
    <t>0,280 л</t>
  </si>
  <si>
    <t>Герметик высококачественный строительный Мульти Пёрпос Силикон А белый  Бостик</t>
  </si>
  <si>
    <t>Герметик нейтральный огнестойкий ФаерСил S белый  Бостик</t>
  </si>
  <si>
    <t>Герметик нейтральный стекольный Глезинг Силикон N белый   Бостик</t>
  </si>
  <si>
    <t>Герметик высококачественный строительный Мульти Пёрпос Силикон А прозрачный  Бостик</t>
  </si>
  <si>
    <t>Герметик нейтральный стекольный Глезинг Силикон N коричневый  Бостик</t>
  </si>
  <si>
    <t>Герметик нейтральный стекольный Глезинг Силикон N прозрачный Бостик</t>
  </si>
  <si>
    <t>Герметик нейтральный стекольный Глезинг Силикон N серый Бостик</t>
  </si>
  <si>
    <t>Герметик нейтральный стекольный Глезинг Силикон N черный Бостик</t>
  </si>
  <si>
    <t>Герметик нейтральный строительный Констракшен Силикон N белый  Бостик</t>
  </si>
  <si>
    <t>Герметик нейтральный строительный Констракшен Силикон N прозрачный Бостик</t>
  </si>
  <si>
    <t>Герметик нейтральный универсальный Нейтрал Силикон N белый  Бостик</t>
  </si>
  <si>
    <t>Герметик нейтральный универсальный Нейтрал Силикон N прозрачный Бостик</t>
  </si>
  <si>
    <t>Герметик санитарный  Санитар Силикон А белый  Бостик</t>
  </si>
  <si>
    <t>Герметик санитарный  Санитар Силикон А прозрачный Бостик</t>
  </si>
  <si>
    <t>Герметик универсальный Бейсик Силикон А белый  Бостик</t>
  </si>
  <si>
    <t>Герметик универсальный Бейсик Силикон А прозрачный Бостик</t>
  </si>
  <si>
    <t>Герметики силиконовые</t>
  </si>
  <si>
    <t>Снят с пр-ва</t>
  </si>
  <si>
    <t>Артикул</t>
  </si>
  <si>
    <t>5134983/5246546</t>
  </si>
  <si>
    <t>5134984/5246547</t>
  </si>
  <si>
    <t>5134985/5245933</t>
  </si>
  <si>
    <t>5134986/5245934</t>
  </si>
  <si>
    <t>5183673/5248844</t>
  </si>
  <si>
    <t>5183654/5248870</t>
  </si>
  <si>
    <t>5248866/5225235</t>
  </si>
  <si>
    <t>5251964/5248563</t>
  </si>
  <si>
    <t>5248565/5251966</t>
  </si>
  <si>
    <t xml:space="preserve">МП015748   </t>
  </si>
  <si>
    <t xml:space="preserve">МП015749   </t>
  </si>
  <si>
    <t xml:space="preserve">МП015750   </t>
  </si>
  <si>
    <t xml:space="preserve">МП016056   </t>
  </si>
  <si>
    <t xml:space="preserve">МП016862   </t>
  </si>
  <si>
    <t xml:space="preserve">МП016861   </t>
  </si>
  <si>
    <t xml:space="preserve">МП016867   </t>
  </si>
  <si>
    <t xml:space="preserve">МП016863   </t>
  </si>
  <si>
    <t xml:space="preserve">МП016869   </t>
  </si>
  <si>
    <t xml:space="preserve">МП016866   </t>
  </si>
  <si>
    <t xml:space="preserve">МП000754   </t>
  </si>
  <si>
    <t xml:space="preserve">МП000755   </t>
  </si>
  <si>
    <t>МП000998</t>
  </si>
  <si>
    <t xml:space="preserve">МП017180   </t>
  </si>
  <si>
    <t xml:space="preserve">МП016859   </t>
  </si>
  <si>
    <t xml:space="preserve">МП017181   </t>
  </si>
  <si>
    <t xml:space="preserve">МП016858   </t>
  </si>
  <si>
    <t xml:space="preserve">МП017201   </t>
  </si>
  <si>
    <t xml:space="preserve">МП017202   </t>
  </si>
  <si>
    <t xml:space="preserve">МП017203   </t>
  </si>
  <si>
    <t xml:space="preserve">МП017204   </t>
  </si>
  <si>
    <t xml:space="preserve">МП017630 </t>
  </si>
  <si>
    <t>МП017631</t>
  </si>
  <si>
    <t xml:space="preserve">МП000709   </t>
  </si>
  <si>
    <t xml:space="preserve">МП000710   </t>
  </si>
  <si>
    <t>МП000707</t>
  </si>
  <si>
    <t xml:space="preserve">МП000024   </t>
  </si>
  <si>
    <t xml:space="preserve">МП001214   </t>
  </si>
  <si>
    <t xml:space="preserve">МП001205   </t>
  </si>
  <si>
    <t xml:space="preserve">МП001216   </t>
  </si>
  <si>
    <t xml:space="preserve">МП001204   </t>
  </si>
  <si>
    <t xml:space="preserve">МП001217   </t>
  </si>
  <si>
    <t xml:space="preserve">МП001211   </t>
  </si>
  <si>
    <t xml:space="preserve">МП001210   </t>
  </si>
  <si>
    <t xml:space="preserve">МП001218   </t>
  </si>
  <si>
    <t xml:space="preserve">МП001206   </t>
  </si>
  <si>
    <t xml:space="preserve">МП001212   </t>
  </si>
  <si>
    <t xml:space="preserve">МП001209   </t>
  </si>
  <si>
    <t xml:space="preserve">МП001207   </t>
  </si>
  <si>
    <t xml:space="preserve">МП001203   </t>
  </si>
  <si>
    <t xml:space="preserve">МП001202   </t>
  </si>
  <si>
    <t xml:space="preserve">МП001208   </t>
  </si>
  <si>
    <t xml:space="preserve">МП001200   </t>
  </si>
  <si>
    <t xml:space="preserve">МП001201   </t>
  </si>
  <si>
    <t xml:space="preserve">МП001215   </t>
  </si>
  <si>
    <t xml:space="preserve">МП001139   </t>
  </si>
  <si>
    <t xml:space="preserve">МП000916   </t>
  </si>
  <si>
    <t xml:space="preserve">МП000915   </t>
  </si>
  <si>
    <t xml:space="preserve">МП000918   </t>
  </si>
  <si>
    <t xml:space="preserve">МП000917   </t>
  </si>
  <si>
    <t xml:space="preserve">МП000534   </t>
  </si>
  <si>
    <t xml:space="preserve">МП000533   </t>
  </si>
  <si>
    <t xml:space="preserve">МП000532   </t>
  </si>
  <si>
    <t xml:space="preserve">МП000545   </t>
  </si>
  <si>
    <t xml:space="preserve">МП000544   </t>
  </si>
  <si>
    <t xml:space="preserve">МП001072   </t>
  </si>
  <si>
    <t xml:space="preserve">МП001162   </t>
  </si>
  <si>
    <t xml:space="preserve">МП001161   </t>
  </si>
  <si>
    <t xml:space="preserve">МП001069   </t>
  </si>
  <si>
    <t xml:space="preserve">МП000733   </t>
  </si>
  <si>
    <t xml:space="preserve">МП001036   </t>
  </si>
  <si>
    <t xml:space="preserve">МП001056   </t>
  </si>
  <si>
    <t xml:space="preserve">МП016349   </t>
  </si>
  <si>
    <t>МП016350</t>
  </si>
  <si>
    <t>МП016347</t>
  </si>
  <si>
    <t xml:space="preserve">МП016348 </t>
  </si>
  <si>
    <t xml:space="preserve">МП016351   </t>
  </si>
  <si>
    <t xml:space="preserve">МП016352   </t>
  </si>
  <si>
    <t xml:space="preserve">МП001030   </t>
  </si>
  <si>
    <t xml:space="preserve">МП001125   </t>
  </si>
  <si>
    <t xml:space="preserve">МП001651   </t>
  </si>
  <si>
    <t xml:space="preserve">МП001650   </t>
  </si>
  <si>
    <t xml:space="preserve">МП001649   </t>
  </si>
  <si>
    <t xml:space="preserve">МП001648   </t>
  </si>
  <si>
    <t xml:space="preserve">МП010363   </t>
  </si>
  <si>
    <t xml:space="preserve">МП010364   </t>
  </si>
  <si>
    <t xml:space="preserve">МП013964   </t>
  </si>
  <si>
    <t xml:space="preserve">МП013563   </t>
  </si>
  <si>
    <t xml:space="preserve">МП013564   </t>
  </si>
  <si>
    <t xml:space="preserve">МП001690   </t>
  </si>
  <si>
    <t xml:space="preserve">МП001691   </t>
  </si>
  <si>
    <t xml:space="preserve">МП001689   </t>
  </si>
  <si>
    <t xml:space="preserve">МП016456   </t>
  </si>
  <si>
    <t xml:space="preserve">МП016446   </t>
  </si>
  <si>
    <t xml:space="preserve">МП016447   </t>
  </si>
  <si>
    <t xml:space="preserve">МП016445   </t>
  </si>
  <si>
    <t xml:space="preserve">МП001730   </t>
  </si>
  <si>
    <t xml:space="preserve">МП001731   </t>
  </si>
  <si>
    <t xml:space="preserve">МП001732   </t>
  </si>
  <si>
    <t xml:space="preserve">МП001733   </t>
  </si>
  <si>
    <t xml:space="preserve">МП013152   </t>
  </si>
  <si>
    <t xml:space="preserve">МП013153   </t>
  </si>
  <si>
    <t xml:space="preserve">МП013150   </t>
  </si>
  <si>
    <t xml:space="preserve">МП013151   </t>
  </si>
  <si>
    <t xml:space="preserve">МП013146   </t>
  </si>
  <si>
    <t xml:space="preserve">МП013147   </t>
  </si>
  <si>
    <t xml:space="preserve">МП013148   </t>
  </si>
  <si>
    <t xml:space="preserve">МП013149   </t>
  </si>
  <si>
    <t xml:space="preserve">МП014158   </t>
  </si>
  <si>
    <t xml:space="preserve">МП014159   </t>
  </si>
  <si>
    <t xml:space="preserve">МП014115   </t>
  </si>
  <si>
    <t xml:space="preserve">МП014116   </t>
  </si>
  <si>
    <t xml:space="preserve">МП014599   </t>
  </si>
  <si>
    <t xml:space="preserve">МП014144   </t>
  </si>
  <si>
    <t xml:space="preserve">МП014143   </t>
  </si>
  <si>
    <t xml:space="preserve">МП014600   </t>
  </si>
  <si>
    <t xml:space="preserve">МП014141   </t>
  </si>
  <si>
    <t xml:space="preserve">МП014142   </t>
  </si>
  <si>
    <t xml:space="preserve">МП014601   </t>
  </si>
  <si>
    <t xml:space="preserve">МП014145   </t>
  </si>
  <si>
    <t xml:space="preserve">МП014146   </t>
  </si>
  <si>
    <t xml:space="preserve">МП014354   </t>
  </si>
  <si>
    <t xml:space="preserve">МП014147   </t>
  </si>
  <si>
    <t xml:space="preserve">МП014148   </t>
  </si>
  <si>
    <t xml:space="preserve">МП014355   </t>
  </si>
  <si>
    <t xml:space="preserve">МП014149   </t>
  </si>
  <si>
    <t xml:space="preserve">МП014150   </t>
  </si>
  <si>
    <t xml:space="preserve">МП014356   </t>
  </si>
  <si>
    <t xml:space="preserve">МП014985   </t>
  </si>
  <si>
    <t xml:space="preserve">МП014986   </t>
  </si>
  <si>
    <t xml:space="preserve">МП014987   </t>
  </si>
  <si>
    <t xml:space="preserve">МП014988   </t>
  </si>
  <si>
    <t xml:space="preserve">МП014152   </t>
  </si>
  <si>
    <t xml:space="preserve">МП014112   </t>
  </si>
  <si>
    <t xml:space="preserve">МП014153   </t>
  </si>
  <si>
    <t xml:space="preserve">МП014154   </t>
  </si>
  <si>
    <t xml:space="preserve">МП014151   </t>
  </si>
  <si>
    <t xml:space="preserve">МП014113   </t>
  </si>
  <si>
    <t xml:space="preserve">МП014117   </t>
  </si>
  <si>
    <t xml:space="preserve">МП014118   </t>
  </si>
  <si>
    <t xml:space="preserve">МП014155   </t>
  </si>
  <si>
    <t xml:space="preserve">МП014114   </t>
  </si>
  <si>
    <t xml:space="preserve">МП014156   </t>
  </si>
  <si>
    <t xml:space="preserve">МП014157   </t>
  </si>
  <si>
    <t xml:space="preserve">МП016557   </t>
  </si>
  <si>
    <t xml:space="preserve">МП016559   </t>
  </si>
  <si>
    <t xml:space="preserve">МП016558   </t>
  </si>
  <si>
    <t xml:space="preserve">МП014140   </t>
  </si>
  <si>
    <t xml:space="preserve">МП014139   </t>
  </si>
  <si>
    <t xml:space="preserve">МП014135   </t>
  </si>
  <si>
    <t xml:space="preserve">МП014136   </t>
  </si>
  <si>
    <t xml:space="preserve">МП014138   </t>
  </si>
  <si>
    <t xml:space="preserve">МП014137   </t>
  </si>
  <si>
    <t>088539/ 51315</t>
  </si>
  <si>
    <t>051281/051283</t>
  </si>
  <si>
    <t>10322R</t>
  </si>
  <si>
    <t>10321R</t>
  </si>
  <si>
    <t>10324R</t>
  </si>
  <si>
    <t>10325R</t>
  </si>
  <si>
    <t>10326R</t>
  </si>
  <si>
    <t>10323R</t>
  </si>
  <si>
    <t>5-00117301999</t>
  </si>
  <si>
    <t>51-127740</t>
  </si>
  <si>
    <t>51-126592tr</t>
  </si>
  <si>
    <t>51-126591tr</t>
  </si>
  <si>
    <t>tr700000</t>
  </si>
  <si>
    <t>tr110005</t>
  </si>
  <si>
    <t>tr100005</t>
  </si>
  <si>
    <t>tr300001</t>
  </si>
  <si>
    <t>R161363</t>
  </si>
  <si>
    <t>R161381</t>
  </si>
  <si>
    <t>1085620/2048982</t>
  </si>
  <si>
    <t>1085631/1998755</t>
  </si>
  <si>
    <t>1085640/2049009</t>
  </si>
  <si>
    <t>1085639/1997809</t>
  </si>
  <si>
    <t>1875427/2048974</t>
  </si>
  <si>
    <t>1875428/2048979</t>
  </si>
  <si>
    <t>1875453/1998775</t>
  </si>
  <si>
    <t>1085661/2033215</t>
  </si>
  <si>
    <t>1085662/1998756</t>
  </si>
  <si>
    <t>1085637/1998757</t>
  </si>
  <si>
    <t>1085632/2048977</t>
  </si>
  <si>
    <t>1745914/2049007</t>
  </si>
  <si>
    <t>1745805/1998796</t>
  </si>
  <si>
    <t>756789/2048981</t>
  </si>
  <si>
    <t>756784/2048973</t>
  </si>
  <si>
    <t>756787/2047372</t>
  </si>
  <si>
    <t>756752/2049008</t>
  </si>
  <si>
    <t>503161/2073507</t>
  </si>
  <si>
    <t>1287280/2073931</t>
  </si>
  <si>
    <t>1809548/1746119</t>
  </si>
  <si>
    <t>1811533/1401740</t>
  </si>
  <si>
    <t>1811534/1401921</t>
  </si>
  <si>
    <t>764010/2005224</t>
  </si>
  <si>
    <t>765049/2005225</t>
  </si>
  <si>
    <t>1306885/2005222</t>
  </si>
  <si>
    <t>764021/2005223</t>
  </si>
  <si>
    <t>1306887/2005220</t>
  </si>
  <si>
    <t>1914641/2053939</t>
  </si>
  <si>
    <t>1959693/2080974</t>
  </si>
  <si>
    <t>645831/2005217</t>
  </si>
  <si>
    <t>2006629/467538</t>
  </si>
  <si>
    <t>792179/1604014</t>
  </si>
  <si>
    <t>790891/1604016</t>
  </si>
  <si>
    <t>790892/1604018</t>
  </si>
  <si>
    <t>790883/2092305</t>
  </si>
  <si>
    <t>790884/2092225</t>
  </si>
  <si>
    <t>1297305/1956414</t>
  </si>
  <si>
    <t>1481843/1061122</t>
  </si>
  <si>
    <t>792201/1861813</t>
  </si>
  <si>
    <t>GV os-5kg</t>
  </si>
  <si>
    <t>GV os-10kg</t>
  </si>
  <si>
    <t>Os160 - 1c-25</t>
  </si>
  <si>
    <t>Os180 - 1c-25</t>
  </si>
  <si>
    <t>Os130 - 1c-25</t>
  </si>
  <si>
    <t>Os80 - 1c-25</t>
  </si>
  <si>
    <t>Os430 - 1c-25</t>
  </si>
  <si>
    <t>OsF65</t>
  </si>
  <si>
    <t>OsF85</t>
  </si>
  <si>
    <t>OsF110</t>
  </si>
  <si>
    <t>OsF130</t>
  </si>
  <si>
    <t>OsF150</t>
  </si>
  <si>
    <t>Os 50</t>
  </si>
  <si>
    <t>Os 35</t>
  </si>
  <si>
    <t>Os 25</t>
  </si>
  <si>
    <t>WF60</t>
  </si>
  <si>
    <t>WF85</t>
  </si>
  <si>
    <t>WF110</t>
  </si>
  <si>
    <t>WF130</t>
  </si>
  <si>
    <t>WO160</t>
  </si>
  <si>
    <t>WO116</t>
  </si>
  <si>
    <t>WO80</t>
  </si>
  <si>
    <t>WD780</t>
  </si>
  <si>
    <t>WD730</t>
  </si>
  <si>
    <t>WO125</t>
  </si>
  <si>
    <t>WO110</t>
  </si>
  <si>
    <t>W 45</t>
  </si>
  <si>
    <t>W 40</t>
  </si>
  <si>
    <t>W 30</t>
  </si>
  <si>
    <t>6395/0861</t>
  </si>
  <si>
    <t>6396/0878</t>
  </si>
  <si>
    <t>6768/4829</t>
  </si>
  <si>
    <t>6771/4577</t>
  </si>
  <si>
    <t>3401/9250</t>
  </si>
  <si>
    <t>3404/9267</t>
  </si>
  <si>
    <t>7631/5191</t>
  </si>
  <si>
    <t>7633/5207</t>
  </si>
  <si>
    <t>7650/5214</t>
  </si>
  <si>
    <t>7652/5221</t>
  </si>
  <si>
    <t>8773/5252</t>
  </si>
  <si>
    <t>8774/0003</t>
  </si>
  <si>
    <t>8775/5269</t>
  </si>
  <si>
    <t>8797/5276</t>
  </si>
  <si>
    <t>8919/5429</t>
  </si>
  <si>
    <t>8799/4254</t>
  </si>
  <si>
    <t>63570/1993</t>
  </si>
  <si>
    <t>63572/2013</t>
  </si>
  <si>
    <t>8813/5290</t>
  </si>
  <si>
    <t>8814/5306</t>
  </si>
  <si>
    <t>8815/4261</t>
  </si>
  <si>
    <t>8830/5313</t>
  </si>
  <si>
    <t>8831/5320</t>
  </si>
  <si>
    <t>8832/4278</t>
  </si>
  <si>
    <t>63598/2204</t>
  </si>
  <si>
    <t>63600/2228</t>
  </si>
  <si>
    <t>8848/5337</t>
  </si>
  <si>
    <t>8849/5344</t>
  </si>
  <si>
    <t>8850/7941</t>
  </si>
  <si>
    <t>63566/1962</t>
  </si>
  <si>
    <t>63568/1986</t>
  </si>
  <si>
    <t>8899/5399</t>
  </si>
  <si>
    <t>8900/5405</t>
  </si>
  <si>
    <t>8901/7965</t>
  </si>
  <si>
    <t>63586/2112</t>
  </si>
  <si>
    <t>63588/2136</t>
  </si>
  <si>
    <t>9009/4408</t>
  </si>
  <si>
    <t>9014/4422</t>
  </si>
  <si>
    <t>9022/4569</t>
  </si>
  <si>
    <t>9027/4576</t>
  </si>
  <si>
    <t>10072/2766</t>
  </si>
  <si>
    <t>10077/4507</t>
  </si>
  <si>
    <t>5424/3228</t>
  </si>
  <si>
    <t>5429/3150</t>
  </si>
  <si>
    <t>5431/6533</t>
  </si>
  <si>
    <t>5426/6540</t>
  </si>
  <si>
    <t>5415/3211</t>
  </si>
  <si>
    <t>5420/3129</t>
  </si>
  <si>
    <t>5422/6519</t>
  </si>
  <si>
    <t>5402/3235</t>
  </si>
  <si>
    <t>5409/3181</t>
  </si>
  <si>
    <t>5412/6557</t>
  </si>
  <si>
    <t>5404/6564</t>
  </si>
  <si>
    <t>5433/3242</t>
  </si>
  <si>
    <t>5438/3099</t>
  </si>
  <si>
    <t>5440/6496</t>
  </si>
  <si>
    <t>5435/6502</t>
  </si>
  <si>
    <t>6263/0243</t>
  </si>
  <si>
    <t>8533/4583</t>
  </si>
  <si>
    <t>8536/4590</t>
  </si>
  <si>
    <t>8514/3838</t>
  </si>
  <si>
    <t>8518/3852</t>
  </si>
  <si>
    <t>8351/0174</t>
  </si>
  <si>
    <t>8353/1349</t>
  </si>
  <si>
    <t>8356/1356</t>
  </si>
  <si>
    <t>8455/6007</t>
  </si>
  <si>
    <t>4438/5695</t>
  </si>
  <si>
    <t>4441/5718</t>
  </si>
  <si>
    <t>4442/5725</t>
  </si>
  <si>
    <t>4444/5732</t>
  </si>
  <si>
    <t>11202/5749</t>
  </si>
  <si>
    <t>6417/1188</t>
  </si>
  <si>
    <t>6420/1201</t>
  </si>
  <si>
    <t>6428/3311</t>
  </si>
  <si>
    <t>6429/3328</t>
  </si>
  <si>
    <t>10574/2605</t>
  </si>
  <si>
    <t>10579/4347</t>
  </si>
  <si>
    <t>10610/2186</t>
  </si>
  <si>
    <t>10615/4385</t>
  </si>
  <si>
    <t>10627/4354</t>
  </si>
  <si>
    <t>10622/2636</t>
  </si>
  <si>
    <t>10638/4392</t>
  </si>
  <si>
    <t>10586/4456</t>
  </si>
  <si>
    <t>10591/4361</t>
  </si>
  <si>
    <t>66018/7537</t>
  </si>
  <si>
    <t>66020/7551</t>
  </si>
  <si>
    <t>66021/7568</t>
  </si>
  <si>
    <t>66023/7582</t>
  </si>
  <si>
    <t>66024/7599</t>
  </si>
  <si>
    <t>66026/7612</t>
  </si>
  <si>
    <t>10477/1553</t>
  </si>
  <si>
    <t>10479/1560</t>
  </si>
  <si>
    <t>65172/5175</t>
  </si>
  <si>
    <t>65174/5199</t>
  </si>
  <si>
    <t>65198/5359</t>
  </si>
  <si>
    <t>65200/5373</t>
  </si>
  <si>
    <t>10817/2313</t>
  </si>
  <si>
    <t>10816/2306</t>
  </si>
  <si>
    <t>10818/2320</t>
  </si>
  <si>
    <t>9040/6890</t>
  </si>
  <si>
    <t>9039/6883</t>
  </si>
  <si>
    <t>9041/6906</t>
  </si>
  <si>
    <t>9047/6975</t>
  </si>
  <si>
    <t>9049/6999</t>
  </si>
  <si>
    <t>9003/6944</t>
  </si>
  <si>
    <t>9005/6968</t>
  </si>
  <si>
    <t>9058/7026</t>
  </si>
  <si>
    <t>9056/7002</t>
  </si>
  <si>
    <t>9062/7040</t>
  </si>
  <si>
    <t>9064/7064</t>
  </si>
  <si>
    <t>9088/7088</t>
  </si>
  <si>
    <t>9090/7101</t>
  </si>
  <si>
    <t>9212/7125</t>
  </si>
  <si>
    <t>9214/7149</t>
  </si>
  <si>
    <t>9232/7156</t>
  </si>
  <si>
    <t>9234/7170</t>
  </si>
  <si>
    <t>9258/7194</t>
  </si>
  <si>
    <t>9298/7323</t>
  </si>
  <si>
    <t>9583/7361</t>
  </si>
  <si>
    <t>9704/7439</t>
  </si>
  <si>
    <t>9706/7453</t>
  </si>
  <si>
    <t>9749/7514</t>
  </si>
  <si>
    <t>9751/7538</t>
  </si>
  <si>
    <t>9781/7569</t>
  </si>
  <si>
    <t>9779/7545</t>
  </si>
  <si>
    <t>9921/7637</t>
  </si>
  <si>
    <t>9923/7651</t>
  </si>
  <si>
    <t>10093/7699</t>
  </si>
  <si>
    <t>10095/7712</t>
  </si>
  <si>
    <t>10102/7729</t>
  </si>
  <si>
    <t>10104/7743</t>
  </si>
  <si>
    <t>10181/7781</t>
  </si>
  <si>
    <t>10179/7767</t>
  </si>
  <si>
    <t>10209/7828</t>
  </si>
  <si>
    <t>10207/7804</t>
  </si>
  <si>
    <t>9260/7217</t>
  </si>
  <si>
    <t>07-012</t>
  </si>
  <si>
    <t>07-008</t>
  </si>
  <si>
    <t>07-009</t>
  </si>
  <si>
    <t>07-013</t>
  </si>
  <si>
    <t>07-017</t>
  </si>
  <si>
    <t>07-018</t>
  </si>
  <si>
    <t>07-022</t>
  </si>
  <si>
    <t>07-011</t>
  </si>
  <si>
    <t>07-015</t>
  </si>
  <si>
    <t>07-019</t>
  </si>
  <si>
    <t>07-020</t>
  </si>
  <si>
    <t>07-023</t>
  </si>
  <si>
    <t>25А-024</t>
  </si>
  <si>
    <t>07-024</t>
  </si>
  <si>
    <t>07-025</t>
  </si>
  <si>
    <t>07-026</t>
  </si>
  <si>
    <t>07-027</t>
  </si>
  <si>
    <t>25А-029</t>
  </si>
  <si>
    <t>07-029</t>
  </si>
  <si>
    <t>07-035</t>
  </si>
  <si>
    <t>07-037</t>
  </si>
  <si>
    <t>07-039</t>
  </si>
  <si>
    <t>25А-041</t>
  </si>
  <si>
    <t>07-050</t>
  </si>
  <si>
    <t>07-036</t>
  </si>
  <si>
    <t>07-041</t>
  </si>
  <si>
    <t>07-042</t>
  </si>
  <si>
    <t>07-051</t>
  </si>
  <si>
    <t>07-057</t>
  </si>
  <si>
    <t>25А-052</t>
  </si>
  <si>
    <t>25А-057</t>
  </si>
  <si>
    <t>11-067-05</t>
  </si>
  <si>
    <t>24-002-04</t>
  </si>
  <si>
    <t>24-002-01</t>
  </si>
  <si>
    <t>46-021-04</t>
  </si>
  <si>
    <t>45-017-02</t>
  </si>
  <si>
    <t>45-014-02</t>
  </si>
  <si>
    <t>24-065-05</t>
  </si>
  <si>
    <t>11-044-06</t>
  </si>
  <si>
    <t>11-011-07</t>
  </si>
  <si>
    <t>11-035-05</t>
  </si>
  <si>
    <t>24-003-05</t>
  </si>
  <si>
    <t>31-002</t>
  </si>
  <si>
    <t>WD-0001     200 ML</t>
  </si>
  <si>
    <t>WD-00016   300 ML</t>
  </si>
  <si>
    <t>001-1</t>
  </si>
  <si>
    <t>001-5</t>
  </si>
  <si>
    <t>001-10</t>
  </si>
  <si>
    <t>001-20</t>
  </si>
  <si>
    <t>020-1</t>
  </si>
  <si>
    <t>020-5</t>
  </si>
  <si>
    <t>024-5</t>
  </si>
  <si>
    <t>025-5</t>
  </si>
  <si>
    <t>025-10</t>
  </si>
  <si>
    <t>003-1</t>
  </si>
  <si>
    <t>003-5</t>
  </si>
  <si>
    <t>023-1</t>
  </si>
  <si>
    <t>021-1</t>
  </si>
  <si>
    <t>021-5</t>
  </si>
  <si>
    <t>004-1</t>
  </si>
  <si>
    <t>008-1</t>
  </si>
  <si>
    <t>008-5</t>
  </si>
  <si>
    <t>005-1</t>
  </si>
  <si>
    <t>005-5</t>
  </si>
  <si>
    <t>019-05</t>
  </si>
  <si>
    <t>019-1</t>
  </si>
  <si>
    <t>019-5</t>
  </si>
  <si>
    <t>022-05</t>
  </si>
  <si>
    <t>022-1</t>
  </si>
  <si>
    <t>022-5</t>
  </si>
  <si>
    <t>017-5</t>
  </si>
  <si>
    <t>017-10</t>
  </si>
  <si>
    <t>015-5</t>
  </si>
  <si>
    <t>015-10</t>
  </si>
  <si>
    <t>002-1</t>
  </si>
  <si>
    <t>002-5</t>
  </si>
  <si>
    <t xml:space="preserve">МП001119   </t>
  </si>
  <si>
    <t>GOs5</t>
  </si>
  <si>
    <t>GOs10</t>
  </si>
  <si>
    <t>GO400</t>
  </si>
  <si>
    <t>GO800</t>
  </si>
  <si>
    <t>C4001</t>
  </si>
  <si>
    <t>C6101</t>
  </si>
  <si>
    <t>CSA180</t>
  </si>
  <si>
    <t>CSS764w</t>
  </si>
  <si>
    <t>CSS764600</t>
  </si>
  <si>
    <t>CSS664sw</t>
  </si>
  <si>
    <t>CSS664w</t>
  </si>
  <si>
    <t xml:space="preserve">0,8 кг </t>
  </si>
  <si>
    <t>Силируб силикон для аквариумов бесцветный 15*310 мл Soudal</t>
  </si>
  <si>
    <t>Силируб силикон для аквариумов черный15*310 мл Soudal</t>
  </si>
  <si>
    <t>Товар/ Торговая марка</t>
  </si>
  <si>
    <t>Описание акции</t>
  </si>
  <si>
    <t>Сроки проведения</t>
  </si>
  <si>
    <t>2,2 кг</t>
  </si>
  <si>
    <t>4440/5665</t>
  </si>
  <si>
    <t>20263/52835</t>
  </si>
  <si>
    <t xml:space="preserve">Пена монтажная профессиональная "Makroflex ShakeTec" всесезонная </t>
  </si>
  <si>
    <t xml:space="preserve">Титан Professional Герметик Силиконовый Санитарный UPG прозрачный </t>
  </si>
  <si>
    <t xml:space="preserve">Tитан Professional Герметик Силиконовый Санитарный UPG белый </t>
  </si>
  <si>
    <t xml:space="preserve">Титан Professional Быстрый пено-клей 60 СЕКУНД </t>
  </si>
  <si>
    <t>Титан Professional Монтажный клей Hydro Fix</t>
  </si>
  <si>
    <t>Титан Монтажный клей Multi-use SBS 100</t>
  </si>
  <si>
    <t xml:space="preserve">Профиль 65 пистолетная пена зимняя W </t>
  </si>
  <si>
    <t xml:space="preserve">Эмаль ПФ-115 по деревянным, металлическим, оштукатуренным пов-тям ЭКОНОМ   (голубая, зеленая,  желтая )    </t>
  </si>
  <si>
    <t>ELITE WOOD   деревозащитное средство с высокими декоративными свойствами (бесцветный, калужница, махагон, орегон,тик)</t>
  </si>
  <si>
    <t xml:space="preserve">Пена монтажная профессиональная «Мakroflex ShakeTec 65" всесезонная </t>
  </si>
  <si>
    <t>Силикон нейтральный (белый, бесцветный)  Soudal</t>
  </si>
  <si>
    <t>АВАТИНТ BH (синий)</t>
  </si>
  <si>
    <t>АВАТИНТ BW (голубой)</t>
  </si>
  <si>
    <t>АВАТИНТ CH (темно-серый)</t>
  </si>
  <si>
    <t>АВАТИНТ CW (серый)</t>
  </si>
  <si>
    <t>АВАТИНТ GH (светло-зеленый)</t>
  </si>
  <si>
    <t>АВАТИНТ GX (зеленый)</t>
  </si>
  <si>
    <t>АВАТИНТ MG (фуксия)</t>
  </si>
  <si>
    <t>АВАТИНТ OM (оранжевый)</t>
  </si>
  <si>
    <t>АВАТИНТ OX (светло-оранжевый)</t>
  </si>
  <si>
    <t>АВАТИНТ RH (светло-красный)</t>
  </si>
  <si>
    <t>АВАТИНТ RX (красный)</t>
  </si>
  <si>
    <t>АВАТИНТ VM (фиолетовый)</t>
  </si>
  <si>
    <t>АВАТИНТ WX (белый)</t>
  </si>
  <si>
    <t>АВАТИНТ YE (желтый)</t>
  </si>
  <si>
    <t>АВАТИНТ YH (светло-желтый)</t>
  </si>
  <si>
    <t>АВАТИНТ YX (темно-желтый)</t>
  </si>
  <si>
    <t>Колоранты ACOMIX WB1 (синий)</t>
  </si>
  <si>
    <t>Колоранты ACOMIX WB3 (светло-синий)</t>
  </si>
  <si>
    <t>Колоранты ACOMIX WG1 (зеленый)</t>
  </si>
  <si>
    <t>Колоранты ACOMIX WO3 (оранжевый)</t>
  </si>
  <si>
    <t>Колоранты ACOMIX WR1 (охра красная)</t>
  </si>
  <si>
    <t>Колоранты ACOMIX WR2 (насыщеный красный)</t>
  </si>
  <si>
    <t>Колоранты ACOMIX WR5 (красный)</t>
  </si>
  <si>
    <t>Колоранты ACOMIX WTR (темно-коричневый)</t>
  </si>
  <si>
    <t>Колоранты ACOMIX WTY (светло-коричневый)</t>
  </si>
  <si>
    <t>Колоранты ACOMIX WV1 (фиолетовый)</t>
  </si>
  <si>
    <t>Колоранты ACOMIX WV2 (малиновый)</t>
  </si>
  <si>
    <t>Колоранты ACOMIX WW1 (белый)</t>
  </si>
  <si>
    <t>Колоранты ACOMIX WY1 (охра желтая)</t>
  </si>
  <si>
    <t>Колоранты ACOMIX WY2 (насыщенный желтый)</t>
  </si>
  <si>
    <t>Колоранты ACOMIX WY3 (желтый)</t>
  </si>
  <si>
    <t>Колоранты ACOMIX WZ1 (черный)</t>
  </si>
  <si>
    <t>Уретановый лак-аэрозоль прозрачный глянцевый "Touch n Tone" на основе растворителя (бел., бел. Мат., желтый, зеленый, коричневый, красная вишня, мет. Алюм., мет. Золотой, миндаль, оранжевый, серый, синий,прозрачный, т.синий, черный гл., черный мат.)</t>
  </si>
  <si>
    <t>Акриловая аэрозольная краска"Monarca" универсальная RAL(сигнально желтый, слоновая кость, светлая слоновая кость, красное вино, светофорно-красный, синий-ультрамарин, сигнально синий, зеленый лист, зеленымох, сигнально серый, шоколадно-коричневый,  черный гл., белый алюминий, белый мат., черный мат., оранжевый, сигнально фиолетовый, серый графит, серо-коричневый)</t>
  </si>
  <si>
    <t>Акриловая аэрозольная краска"Monarca" металлик ( блестящий красный, блестящий голубой, яркий хром, яркое золото)</t>
  </si>
  <si>
    <t xml:space="preserve">БИОТЕКС  КЛАССИК    средство для защиты и декоративной отделки древесины (бесцветный, калужница, махагон, орегон, орех, рябина, тик, вишня, груша, дуб, клен, палисандр, папоротник, сосна) </t>
  </si>
  <si>
    <t>Краска колеровочная водно-дисперсионная  (красная№1, оранжевая№2, жёлтая№3, золотистая№4,  изумрудно-зеленая№5, синяя№6, зеленое яблоко№7, красно-коричневая№8, охра№9, кофейный№10, черная№11, шоколадно-коричневая№13, зеленая№14,бежевая№15, синее море №17, сиреневый №20)</t>
  </si>
  <si>
    <t>Паста колеровочная универсальная  (красная, желтая, салатовая, зеленая желтая, синяя, сиреневая, персиковая, золотистая,  оранжевая, бирюзовая)</t>
  </si>
  <si>
    <t>Паста колеровочная универсальная (красно-коричневая, бежевая, охра, изумрудная , черная, коричневая, кофейная, карамель, бордовая, синее море)</t>
  </si>
  <si>
    <t>Эмаль ПФ-115 ОПТИМУМ  (голубая, ярко-голубая)</t>
  </si>
  <si>
    <t>Герметик универсальный полиуретановый Бостик PU 2637 ( белый,  серый, коричневый,черный)</t>
  </si>
  <si>
    <t>Краситель D230 VOLLTON UND ABTONFARBE (золотисто-желтый, оранж, красн, хромово-желтый, баклажан, синий, оксидно-зел, умбра, охра, черн, оксидно-красный, оксидно-коричневый,  бел, табачн, фиол, сирен, петрол, т-син, терракота, синий мат., цвет кр.вина, цвет мяты, петролевый, цвет зелен.яблока, васильковый, топаз кор.,цвет весенней зелени, коралл )</t>
  </si>
  <si>
    <t xml:space="preserve">МП016876   </t>
  </si>
  <si>
    <t>Штукатурка</t>
  </si>
  <si>
    <t xml:space="preserve"> Премиум Штукатурка силоксановая SILOXANE STUCCO </t>
  </si>
  <si>
    <t xml:space="preserve">МП016855   </t>
  </si>
  <si>
    <t>КЕСТО затирка для швов кафеля (бел., природно-бел., желтый, оранжевый, розовый, т-розовый, красный, песочный, св-бежевый, бежевый, св-коричн., т-коричн., какао, бело-мраморный, кирпично-красный, серо-корич.,  серый, средне-серый, св-серый,сине-серый, т-серый, угольно-серый, черный, серо-зеленый, зеленый, синий-пастельный, светло-бирюзовый,ледяной синий, ярко-зеленый, зелен.-пастельный, св.-бирюзовый )</t>
  </si>
  <si>
    <t>12 м</t>
  </si>
  <si>
    <t xml:space="preserve">Момент Лента тефлоновая уплот. ФУМ </t>
  </si>
  <si>
    <t>Клей СуперМомент универсальный 3г в промо упаковке</t>
  </si>
  <si>
    <t>МоментТангит Обезжириватель (очиститель) (1л)</t>
  </si>
  <si>
    <t>02-04-71</t>
  </si>
  <si>
    <t>Ким Тек (KimTec)</t>
  </si>
  <si>
    <t>Герм.акрил. КИМТЕК 201Д  бел</t>
  </si>
  <si>
    <t>Герм.силик. КИМТЕК 101Е бесцв</t>
  </si>
  <si>
    <t>02-01-32</t>
  </si>
  <si>
    <t>400 мл</t>
  </si>
  <si>
    <t xml:space="preserve">Средство"STRONG" д/защиты швов </t>
  </si>
  <si>
    <t>Клей для швов ПВХ Линоколь 50 мл Бостик</t>
  </si>
  <si>
    <t>Макрофлекс пистолет д/пены PР</t>
  </si>
  <si>
    <t>MAESTRO Фасадная Акриловая в/э краска База BW</t>
  </si>
  <si>
    <t>0,310 кг</t>
  </si>
  <si>
    <t>0,600 кг</t>
  </si>
  <si>
    <t xml:space="preserve"> NEOMID Био Колор Классик палисандр </t>
  </si>
  <si>
    <t>Обои под покраску АРТ 07-034</t>
  </si>
  <si>
    <t>07-034</t>
  </si>
  <si>
    <t>Пена-клей PROFFLEX Proffix 100 850мл</t>
  </si>
  <si>
    <t>Шпатлевка по дереву "ПИНОКОЛОР"  (береза, бук, дуб,  дуб светлый, лиственница,  махагон, сосна, ясень)</t>
  </si>
  <si>
    <t>Пистолет для монтажной пены FG-STD15</t>
  </si>
  <si>
    <t xml:space="preserve">Мозаичная краска  (светло-коричневая, светло-серый гранит,  светлая охра,  светло-синяя,светло-зеленая, зеленая) </t>
  </si>
  <si>
    <t>Морилка водная (мокко, эбеновое дерево, дуб, палисандр, орех, лиственица, махагон, лимон, красное дерево, слива, бордо, клен )</t>
  </si>
  <si>
    <t>Морилка водная (махагон, палисандр, дуб, слива, эбеновое дерево,бордо, клен, орех)</t>
  </si>
  <si>
    <t>Морилка неводная  (дуб, мокко, орех, лиственница, красное дерево,  дуб мореный, клен, орегон, палисандр, эбеновое дерево, лимон)</t>
  </si>
  <si>
    <t xml:space="preserve">Эмаль с молотковым эффектом (серебристо-красная, серебристо-голубая, серебристо-зеленая, серебристо-стальная, серебристая, темно-серая)                                   </t>
  </si>
  <si>
    <t>Эмаль износостойкая по металлу, бетону, дереву алкидно-уретановая ГЛАВНЫЙ ТЕХНОЛОГ (белая, серая, коричнево-красная, зеленая, коричневая, голубая)</t>
  </si>
  <si>
    <t>АВАТИНТ FCX (серый)</t>
  </si>
  <si>
    <t>СПАККЕЛИ ПУУКИТТИ  шпаклевка по дереву водоразбавляемая для внутренних работ (сосна, дуб, бук, махагон, береза, сучок дуба)</t>
  </si>
  <si>
    <t>Смесь самовыравнивающаяся быстроотв. пол 30кг CN 173</t>
  </si>
  <si>
    <t>PINOTEX INTERIOR водоразбавляемое декоративное средство для отделки древесины (бесцветный, орегон, тик, махагон, калужница, красное дерево, орех)</t>
  </si>
  <si>
    <t>Гидропломба для ликвидации  протечек BoscoCem Plug  Bostik</t>
  </si>
  <si>
    <t xml:space="preserve">Лента уплотнительная для герметизации деформационных швов  CL 152 </t>
  </si>
  <si>
    <t>Грунтовка Бетонконтакт морозостойкая СТ 19 ЗИМА</t>
  </si>
  <si>
    <t xml:space="preserve">Грунтовка Бетонконтакт  СТ 19 </t>
  </si>
  <si>
    <t>Грунтовка в/д универсальная глубоко проникающая СТ 17</t>
  </si>
  <si>
    <t>Грунтовка в/д универсальная глубоко проникающая                                             СТ 17 ЗИМА</t>
  </si>
  <si>
    <t xml:space="preserve">Грунтовка-концентрат укрепляющий  СТ 17 </t>
  </si>
  <si>
    <t>Эмаль ПФ-115 по деревянным, металлическим, оштукатуренным пов-тям ДИСКАУНТ (Белая, желтая, красная, синия, бежевая, зеленая, серая, черная )</t>
  </si>
  <si>
    <t>Клей для плитки СМ 17 высокоэластичный (фольга)</t>
  </si>
  <si>
    <t>Клей для плитки СМ 14 для внутренних и наружных работ(фольга)</t>
  </si>
  <si>
    <t>Клей для мраморной плитки и стеклянной мозаики СМ 115 (фольга)</t>
  </si>
  <si>
    <t>Штукатурка и ремонтная шпаклёвка для минеральных оснований  СТ 29 (фольга)</t>
  </si>
  <si>
    <t>Масса  гидроизоляционная CR  65  жесткая (фольга)</t>
  </si>
  <si>
    <t xml:space="preserve"> 5 кг</t>
  </si>
  <si>
    <t>Макрофлекс герметик-клей многоцелев. FT101 бел</t>
  </si>
  <si>
    <t>Момент"Локтайт Супер Фаст Ультра Гель" ,на блистер-карте, в шоу-боксе</t>
  </si>
  <si>
    <t>3 гр.</t>
  </si>
  <si>
    <t xml:space="preserve"> Грунтовка "Момент"</t>
  </si>
  <si>
    <t>150 гр</t>
  </si>
  <si>
    <t>Герметик - затирка</t>
  </si>
  <si>
    <t>Момент Герметик-Затирка Moment Ceramics (багамы)</t>
  </si>
  <si>
    <t>Момент Герметик-Затирка Moment Ceramics (белый)</t>
  </si>
  <si>
    <t>Момент Герметик-Затирка Moment Ceramics (жасмин)</t>
  </si>
  <si>
    <t>Момент Герметик-Затирка Moment Ceramics (карамель)</t>
  </si>
  <si>
    <t>Момент Герметик-Затирка Moment Ceramics (серый)</t>
  </si>
  <si>
    <t>Момент Герметик-Затирка Moment Ceramics (темно-коричневый)</t>
  </si>
  <si>
    <t>283 мл</t>
  </si>
  <si>
    <t>284 мл</t>
  </si>
  <si>
    <t>285 мл</t>
  </si>
  <si>
    <t>290 г</t>
  </si>
  <si>
    <t>440 г</t>
  </si>
  <si>
    <t>Клей-герметик Момент МОНТАЖ "Один для всего" Кристально Прозрачный, прозрачн.</t>
  </si>
  <si>
    <t>Монтажный клей Момент МОНТАЖ "Один для всего"  Мгновенный Суперсильный, белый</t>
  </si>
  <si>
    <t>Момент  клей для плитки Керамикс 440гр бел.</t>
  </si>
  <si>
    <t>440 гр</t>
  </si>
  <si>
    <t>Момент Тангит эпоксидный состав (48 гр)</t>
  </si>
  <si>
    <t>48 гр</t>
  </si>
  <si>
    <t>300 гр</t>
  </si>
  <si>
    <t>Момент"Хозлента" Упаковочная, 48мм*66м</t>
  </si>
  <si>
    <t>Момент"Хозлента" Разметочная, 50мм*25м</t>
  </si>
  <si>
    <t>Момент"Хозлента" Светоотражающая клеящая, 48мм*5м</t>
  </si>
  <si>
    <t>Момент"Хозлента" Серпянка, 50мм*20м</t>
  </si>
  <si>
    <t>Момент"Хозлента" Серпянка, 50мм*45м</t>
  </si>
  <si>
    <t>Момент"Хозлента" Сигнальная (не клейкая), 50мм*200м</t>
  </si>
  <si>
    <t>Момент"Хозлента" Металлизированная, 48мм*50м</t>
  </si>
  <si>
    <t>420 мл</t>
  </si>
  <si>
    <t xml:space="preserve">Момент герметик акриловый Универсальный Морозостойкий "Экон" </t>
  </si>
  <si>
    <t xml:space="preserve">Макрофлекс Строительная клей-пена профессиональная </t>
  </si>
  <si>
    <t>Макрофлекс пена ShakeTec Премиум PRO  BC</t>
  </si>
  <si>
    <t>770 мл</t>
  </si>
  <si>
    <t>400 гр</t>
  </si>
  <si>
    <t xml:space="preserve">Макрофлекс клей BioLine Ультрасильный прозрачный MF190 </t>
  </si>
  <si>
    <t>Макрофлекс клей BioLine Ультрасильный прозрачный MF190</t>
  </si>
  <si>
    <t>Макрофлекс клей BioLine Ультрасильный MF190  Белый</t>
  </si>
  <si>
    <t>250 гр</t>
  </si>
  <si>
    <t>Эмаль для бассейнов голубая SCHWIMMBECKENFARBE</t>
  </si>
  <si>
    <t>Батарейки</t>
  </si>
  <si>
    <t>Алкалиновые батарейки Момент Energy, тип АА, 2 шт на блистере</t>
  </si>
  <si>
    <t>Алкалиновые батарейки Момент Energy, тип АА, 4 шт на блистере</t>
  </si>
  <si>
    <t>Алкалиновые батарейки Момент Energy, тип ААА, 2 шт на блистере</t>
  </si>
  <si>
    <t>Алкалиновые батарейки Момент Energy, тип ААА, 4 шт на блистере</t>
  </si>
  <si>
    <t>Герметики, клеи, затирки, батарейки</t>
  </si>
  <si>
    <t>Поглотитель влаги Универсальный "STOP ВЛАЖНОСТЬ" с абсор.таблеткой 300г   Новый</t>
  </si>
  <si>
    <t>SCOTE GRUND VIT для стен и потолков</t>
  </si>
  <si>
    <t>1745814/2049006</t>
  </si>
  <si>
    <t>1875028/2123862</t>
  </si>
  <si>
    <t>Эмаль акриловая Ореол матовая белая  Ростов</t>
  </si>
  <si>
    <t>52828/20249</t>
  </si>
  <si>
    <t>96245/98096</t>
  </si>
  <si>
    <t>ДЮФА ВУД ТЕКС</t>
  </si>
  <si>
    <t xml:space="preserve">Герметик универсальный Бостик MS WIESS 2750 белый </t>
  </si>
  <si>
    <t>ДЮФА ВУД ТЕКС (Wood Tex)</t>
  </si>
  <si>
    <t>ДЮФА ВУД ПРОТЕКТ (Wood Protect)</t>
  </si>
  <si>
    <t>ДЮФА ПРОФИЛЮКС (DUFA PROFILUX)</t>
  </si>
  <si>
    <t>ДЮФА ПРОФИЛЮКС (PROFILUX)</t>
  </si>
  <si>
    <t xml:space="preserve">МП014714   </t>
  </si>
  <si>
    <t xml:space="preserve">МП014715   </t>
  </si>
  <si>
    <t xml:space="preserve">МП014684   </t>
  </si>
  <si>
    <t xml:space="preserve">МП014683   </t>
  </si>
  <si>
    <t xml:space="preserve">АНТИПЛЕСЕНЬ  Профилюкс  </t>
  </si>
  <si>
    <t xml:space="preserve">Антисептик Трудновымываемый Профилюкс  </t>
  </si>
  <si>
    <t>Пропитка PROPITEX LASUR Профилюкс (бесцветный, дуб, калужница, махагон, орегон, орех, палисандр, рябина, сосна, тик)</t>
  </si>
  <si>
    <t>Огнезащита</t>
  </si>
  <si>
    <t xml:space="preserve">МП015073   </t>
  </si>
  <si>
    <t xml:space="preserve">МП015074   </t>
  </si>
  <si>
    <t xml:space="preserve">МП014725   </t>
  </si>
  <si>
    <t xml:space="preserve">МП014726   </t>
  </si>
  <si>
    <t xml:space="preserve">Огнебиозащита 1 группа EXTRA Профилюкс </t>
  </si>
  <si>
    <t xml:space="preserve">Огнебиозащита 2 группа  Профилюкс  </t>
  </si>
  <si>
    <t>Грунт эмаль по ржавчине 3 в 1 Профилюкс (белый)</t>
  </si>
  <si>
    <t>Грунт эмаль по ржавчине 3 в 1 Профилюкс (желтый)</t>
  </si>
  <si>
    <t>Грунт эмаль по ржавчине 3 в 1 Профилюкс (зеленый)</t>
  </si>
  <si>
    <t>Грунт эмаль по ржавчине 3 в 1 Профилюкс (коричневй)</t>
  </si>
  <si>
    <t>Грунт эмаль по ржавчине 3 в 1 Профилюкс (серый)</t>
  </si>
  <si>
    <t>Грунт эмаль по ржавчине 3 в 1 Профилюкс (синий)</t>
  </si>
  <si>
    <t>Грунт эмаль по ржавчине 3 в 1 Профилюкс (черный)</t>
  </si>
  <si>
    <t xml:space="preserve">МП015185   </t>
  </si>
  <si>
    <t xml:space="preserve">МП017591   </t>
  </si>
  <si>
    <t xml:space="preserve">МП015259   </t>
  </si>
  <si>
    <t xml:space="preserve">МП015260   </t>
  </si>
  <si>
    <t xml:space="preserve">МП017711   </t>
  </si>
  <si>
    <t xml:space="preserve">МП016170   </t>
  </si>
  <si>
    <t xml:space="preserve">МП015188   </t>
  </si>
  <si>
    <t xml:space="preserve">МП015189   </t>
  </si>
  <si>
    <t xml:space="preserve">МП017593   </t>
  </si>
  <si>
    <t xml:space="preserve">МП015194   </t>
  </si>
  <si>
    <t xml:space="preserve">МП015195   </t>
  </si>
  <si>
    <t xml:space="preserve">МП017595   </t>
  </si>
  <si>
    <t xml:space="preserve">МП015190   </t>
  </si>
  <si>
    <t xml:space="preserve">МП017594   </t>
  </si>
  <si>
    <t xml:space="preserve">МП015192   </t>
  </si>
  <si>
    <t xml:space="preserve">МП015193   </t>
  </si>
  <si>
    <t xml:space="preserve">МП017712   </t>
  </si>
  <si>
    <t xml:space="preserve">МП015196   </t>
  </si>
  <si>
    <t xml:space="preserve">МП017592   </t>
  </si>
  <si>
    <t>Грунт ГФ-021 Профилюкс (красно-коричневый)</t>
  </si>
  <si>
    <t>Грунт ГФ-021 Профилюкс (серый)</t>
  </si>
  <si>
    <t xml:space="preserve">Грунт PL-16A акриловый  для внутр. работ (зелёная эт.) Профилюкс  </t>
  </si>
  <si>
    <t xml:space="preserve">Грунт PRIMER глубокого  проникновения с антисептическими добавками Профилюкс Профешенел </t>
  </si>
  <si>
    <t xml:space="preserve">Грунт БЕТОКОНТАКТ для  вн. и нар. работ Профилюкс </t>
  </si>
  <si>
    <t xml:space="preserve">Грунт PL-17A акриловый  для наруж. и внутр. работ (малиновая эт.) Профилюкс </t>
  </si>
  <si>
    <t xml:space="preserve">Грунт ПРАЙМЕР битумный Профилюкс  </t>
  </si>
  <si>
    <t xml:space="preserve">МП016724   </t>
  </si>
  <si>
    <t>Краска для стен и потолков</t>
  </si>
  <si>
    <t>1,4 кг</t>
  </si>
  <si>
    <t xml:space="preserve">Профилюкс Профешенел ВД краска EXTRA WHITE  акриловая СУХАЯ УБОРКА  </t>
  </si>
  <si>
    <t xml:space="preserve">Профилюкс Профешенел ВД краска INTERIOR латексная  для стен и потолков, МОЮЩАЯСЯ база 3 </t>
  </si>
  <si>
    <t xml:space="preserve">Профилюкс Профешенел ВД краска INTERIOR латексная  для стен и потолков, МОЮЩАЯСЯ </t>
  </si>
  <si>
    <t xml:space="preserve">Профилюкс ВД краска PL-04А акриловая  для стен и потолков, белая </t>
  </si>
  <si>
    <t xml:space="preserve">Профилюкс ВД краска PL-07А акриловая  интерьерная  , СУПЕРбелая </t>
  </si>
  <si>
    <t>Профилюкс ВД краска PL-10L латекс.  интерьерная влагостойкая  , белая</t>
  </si>
  <si>
    <t xml:space="preserve">Профилюкс Профешенел ВД краска FACADE &amp;  SOCLE акриловая для фасадов и цоколей база 3  </t>
  </si>
  <si>
    <t xml:space="preserve">Профилюкс Профешенел ВД краска FACADE &amp;  SOCLE акриловая для фасадов и цоколей  </t>
  </si>
  <si>
    <t xml:space="preserve">Профилюкс ВД краска PL-112А фасад.  влагостойкая  , белая </t>
  </si>
  <si>
    <t xml:space="preserve">Профилюкс ВД краска PL-115А фасадная особопрочная износоустойчивая белая (фиолет. эт.),  база 1 </t>
  </si>
  <si>
    <t xml:space="preserve">Профилюкс ВД краска Profiterm Универсальная  </t>
  </si>
  <si>
    <t>Краска для влажных помещений</t>
  </si>
  <si>
    <t xml:space="preserve">Профилюкс Профешенел ВД краска INTERIOR латексная  для стен и потолков, ВЛАЖНАЯ УБОРКА  </t>
  </si>
  <si>
    <t xml:space="preserve">Профилюкс ВД краска PL-13L латекс.  моющаяся износоуст.  база 1  , СУПЕРбелая </t>
  </si>
  <si>
    <t xml:space="preserve">Профилюкс Клей GLASGEWEBEKLEBER для  стеклообоев </t>
  </si>
  <si>
    <t xml:space="preserve">Профилюкс Клей ПВА СТРОИТЕЛЬНО-БЫТОВОЙ  </t>
  </si>
  <si>
    <t xml:space="preserve">Профилюкс Клей ПВА СУПЕР  </t>
  </si>
  <si>
    <t xml:space="preserve">Профилюкс Клей ПВА УНИВЕРСАЛ  </t>
  </si>
  <si>
    <t>450 мл</t>
  </si>
  <si>
    <t>1,8 кг</t>
  </si>
  <si>
    <t xml:space="preserve">Профилюкс ВД краска Profiterm Фасадная </t>
  </si>
  <si>
    <t xml:space="preserve">Профилюкс ВД краска Profiterm Фасадная  </t>
  </si>
  <si>
    <t xml:space="preserve">Профилюкс ВД краска ФАСАДНАЯ фактурная  </t>
  </si>
  <si>
    <t>Штукатурки</t>
  </si>
  <si>
    <t>Дюфа Эмаль для радиаторов Profilux  (0,9кг)</t>
  </si>
  <si>
    <t>Дюфа Эмаль для радиаторов Profilux  (2,7кг)</t>
  </si>
  <si>
    <t xml:space="preserve">Профилюкс Лак ПО КАМНЮ </t>
  </si>
  <si>
    <t>Профилюкс Лак ПО КАМНЮ</t>
  </si>
  <si>
    <t xml:space="preserve">Дюфа Лак ПФ-231 паркетный Profilux </t>
  </si>
  <si>
    <t xml:space="preserve">Дюфа Лак ПФ-283 мебельный Profilux </t>
  </si>
  <si>
    <t>Профилюкс Пропитка ПО КАМНЮ</t>
  </si>
  <si>
    <t>Профилюкс Растворитель № 646</t>
  </si>
  <si>
    <t>Профилюкс Растворитель № 647</t>
  </si>
  <si>
    <t>Профилюкс Растворитель № 650</t>
  </si>
  <si>
    <t>Профилюкс Растворитель Керосин</t>
  </si>
  <si>
    <t>Профилюкс Растворитель Р-4</t>
  </si>
  <si>
    <t>Профилюкс Растворитель Скипидар</t>
  </si>
  <si>
    <t>Профилюкс Растворитель Сольвент</t>
  </si>
  <si>
    <t>Профилюкс Растворитель Уайт-спирит</t>
  </si>
  <si>
    <t xml:space="preserve">АНТИЖУК   Profilux </t>
  </si>
  <si>
    <t xml:space="preserve">Отбеливатель для древесины  Profilux </t>
  </si>
  <si>
    <t xml:space="preserve">Профилюкс Штукатурка Роллерная  </t>
  </si>
  <si>
    <t xml:space="preserve">Профилюкс Штукатурка Структурная  </t>
  </si>
  <si>
    <t xml:space="preserve">Дюфа Эмаль ПФ-115 глянцевая Profilux, белая </t>
  </si>
  <si>
    <t xml:space="preserve">Дюфа Эмаль ПФ-115 глянцевая Profilux, вишнёвая </t>
  </si>
  <si>
    <t xml:space="preserve">Дюфа Эмаль ПФ-115 глянцевая Profilux, голубая </t>
  </si>
  <si>
    <t xml:space="preserve">Дюфа Эмаль ПФ-115 глянцевая Profilux, жёлтая </t>
  </si>
  <si>
    <t>Дюфа Эмаль ПФ-115 глянцевая Profilux, жёлто-зелёная</t>
  </si>
  <si>
    <t xml:space="preserve">Дюфа Эмаль ПФ-115 глянцевая Profilux, зелёная </t>
  </si>
  <si>
    <t xml:space="preserve">Дюфа Эмаль ПФ-115 глянцевая Profilux, коричневая </t>
  </si>
  <si>
    <t xml:space="preserve">Дюфа Эмаль ПФ-115 глянцевая Profilux, красная </t>
  </si>
  <si>
    <t xml:space="preserve">Дюфа Эмаль ПФ-115 глянцевая Profilux, салатовая (светло-зелёная) </t>
  </si>
  <si>
    <t xml:space="preserve">Дюфа Эмаль ПФ-115 глянцевая Profilux, серая </t>
  </si>
  <si>
    <t xml:space="preserve">Дюфа Эмаль ПФ-115 глянцевая Profilux, синяя </t>
  </si>
  <si>
    <t xml:space="preserve">Дюфа Эмаль ПФ-115 глянцевая Profilux, чёрная </t>
  </si>
  <si>
    <t xml:space="preserve">Дюфа Эмаль ПФ-115 матовая Profilux, белая </t>
  </si>
  <si>
    <t xml:space="preserve">Дюфа Эмаль ПФ-266  Profilux, жёлто-коричневая </t>
  </si>
  <si>
    <t xml:space="preserve">Дюфа Эмаль ПФ-266  Profilux, золотисто-коричневая </t>
  </si>
  <si>
    <t xml:space="preserve">Дюфа Эмаль ПФ-266  Profilux, красно-коричневая </t>
  </si>
  <si>
    <t>0,7 л</t>
  </si>
  <si>
    <t>Пропитка DUFATEX-AQUA декоративно-защитная для дерева,  (белая, бесцветная, махагон, палисандр, сосна, тик)  Дюфа Россия</t>
  </si>
  <si>
    <t>Антисептики, грунты, клеи, краски, лаки, эмали, шпатлёвки</t>
  </si>
  <si>
    <t xml:space="preserve">Антисептики </t>
  </si>
  <si>
    <t xml:space="preserve">МП016629   </t>
  </si>
  <si>
    <t xml:space="preserve">МП005899   </t>
  </si>
  <si>
    <t xml:space="preserve">МП016725   </t>
  </si>
  <si>
    <t xml:space="preserve">МП016630   </t>
  </si>
  <si>
    <t xml:space="preserve">МП005901   </t>
  </si>
  <si>
    <t xml:space="preserve">МП005884   </t>
  </si>
  <si>
    <t xml:space="preserve">МП005885   </t>
  </si>
  <si>
    <t xml:space="preserve">МП005886   </t>
  </si>
  <si>
    <t xml:space="preserve">МП005892   </t>
  </si>
  <si>
    <t xml:space="preserve">МП005893   </t>
  </si>
  <si>
    <t xml:space="preserve">МП005894   </t>
  </si>
  <si>
    <t xml:space="preserve">МП018123   </t>
  </si>
  <si>
    <t xml:space="preserve">МП018124   </t>
  </si>
  <si>
    <t xml:space="preserve">МП017891   </t>
  </si>
  <si>
    <t xml:space="preserve">МП018100   </t>
  </si>
  <si>
    <t xml:space="preserve">МП018101   </t>
  </si>
  <si>
    <t xml:space="preserve">МП018122   </t>
  </si>
  <si>
    <t xml:space="preserve">МП018121   </t>
  </si>
  <si>
    <t xml:space="preserve">МП018115   </t>
  </si>
  <si>
    <t xml:space="preserve">МП018116   </t>
  </si>
  <si>
    <t xml:space="preserve">МП016093   </t>
  </si>
  <si>
    <t xml:space="preserve">МП018071   </t>
  </si>
  <si>
    <t xml:space="preserve">МП005829   </t>
  </si>
  <si>
    <t xml:space="preserve">МП005832   </t>
  </si>
  <si>
    <t xml:space="preserve">МП005830   </t>
  </si>
  <si>
    <t xml:space="preserve">МП015936   </t>
  </si>
  <si>
    <t xml:space="preserve">МП005843   </t>
  </si>
  <si>
    <t xml:space="preserve">МП005841   </t>
  </si>
  <si>
    <t xml:space="preserve">МП005844   </t>
  </si>
  <si>
    <t xml:space="preserve">МП005842   </t>
  </si>
  <si>
    <t xml:space="preserve">МП015935   </t>
  </si>
  <si>
    <t xml:space="preserve">МП018103   </t>
  </si>
  <si>
    <t xml:space="preserve">МП005845   </t>
  </si>
  <si>
    <t xml:space="preserve">МП005848   </t>
  </si>
  <si>
    <t xml:space="preserve">МП005846   </t>
  </si>
  <si>
    <t xml:space="preserve">МП018120   </t>
  </si>
  <si>
    <t xml:space="preserve">МП018119   </t>
  </si>
  <si>
    <t xml:space="preserve">МП018117   </t>
  </si>
  <si>
    <t xml:space="preserve">МП018118   </t>
  </si>
  <si>
    <t xml:space="preserve">МП018039   </t>
  </si>
  <si>
    <t xml:space="preserve">МП005853   </t>
  </si>
  <si>
    <t xml:space="preserve">МП005856   </t>
  </si>
  <si>
    <t xml:space="preserve">МП005854   </t>
  </si>
  <si>
    <t xml:space="preserve">МП005859   </t>
  </si>
  <si>
    <t xml:space="preserve">МП005857   </t>
  </si>
  <si>
    <t xml:space="preserve">МП005860   </t>
  </si>
  <si>
    <t xml:space="preserve">МП005858   </t>
  </si>
  <si>
    <t xml:space="preserve">МП017912   </t>
  </si>
  <si>
    <t xml:space="preserve">МП017914   </t>
  </si>
  <si>
    <t xml:space="preserve">МП017913   </t>
  </si>
  <si>
    <t xml:space="preserve">МП017915   </t>
  </si>
  <si>
    <t xml:space="preserve">МП015878   </t>
  </si>
  <si>
    <t xml:space="preserve">МП005861   </t>
  </si>
  <si>
    <t xml:space="preserve">МП018114   </t>
  </si>
  <si>
    <t xml:space="preserve">МП018113   </t>
  </si>
  <si>
    <t xml:space="preserve">МП015934   </t>
  </si>
  <si>
    <t>МП005851</t>
  </si>
  <si>
    <t xml:space="preserve">МП005849   </t>
  </si>
  <si>
    <t xml:space="preserve">МП005852   </t>
  </si>
  <si>
    <t xml:space="preserve">МП005850   </t>
  </si>
  <si>
    <t xml:space="preserve">Профилюкс Мастика БИТУМНАЯ  </t>
  </si>
  <si>
    <t xml:space="preserve">Профилюкс Мастика РЕЗИНО-БИТУМНАЯ  </t>
  </si>
  <si>
    <t xml:space="preserve">МП014716   </t>
  </si>
  <si>
    <t xml:space="preserve">МП005919   </t>
  </si>
  <si>
    <t xml:space="preserve">МП005921   </t>
  </si>
  <si>
    <t xml:space="preserve">МП005920   </t>
  </si>
  <si>
    <t xml:space="preserve">МП005923   </t>
  </si>
  <si>
    <t xml:space="preserve">МП005925   </t>
  </si>
  <si>
    <t xml:space="preserve">МП005924   </t>
  </si>
  <si>
    <t xml:space="preserve">МП005927   </t>
  </si>
  <si>
    <t xml:space="preserve">МП005929   </t>
  </si>
  <si>
    <t xml:space="preserve">МП005928   </t>
  </si>
  <si>
    <t xml:space="preserve">МП013962   </t>
  </si>
  <si>
    <t xml:space="preserve">МП017889   </t>
  </si>
  <si>
    <t xml:space="preserve">МП013963   </t>
  </si>
  <si>
    <t xml:space="preserve">МП017890   </t>
  </si>
  <si>
    <t xml:space="preserve">МП006079   </t>
  </si>
  <si>
    <t xml:space="preserve">МП006078   </t>
  </si>
  <si>
    <t xml:space="preserve">МП006081   </t>
  </si>
  <si>
    <t xml:space="preserve">МП006082   </t>
  </si>
  <si>
    <t xml:space="preserve">МП006084   </t>
  </si>
  <si>
    <t xml:space="preserve">МП006085   </t>
  </si>
  <si>
    <t xml:space="preserve">МП006130   </t>
  </si>
  <si>
    <t xml:space="preserve">МП006129   </t>
  </si>
  <si>
    <t xml:space="preserve">МП009531   </t>
  </si>
  <si>
    <t xml:space="preserve">МП009532   </t>
  </si>
  <si>
    <t xml:space="preserve">МП009533   </t>
  </si>
  <si>
    <t xml:space="preserve">МП009536   </t>
  </si>
  <si>
    <t xml:space="preserve">МП009537   </t>
  </si>
  <si>
    <t xml:space="preserve">МП009528   </t>
  </si>
  <si>
    <t xml:space="preserve">МП009529   </t>
  </si>
  <si>
    <t xml:space="preserve">МП009539   </t>
  </si>
  <si>
    <t xml:space="preserve">МП009540   </t>
  </si>
  <si>
    <t xml:space="preserve">МП009538   </t>
  </si>
  <si>
    <t xml:space="preserve">МП009541   </t>
  </si>
  <si>
    <t xml:space="preserve">МП009542   </t>
  </si>
  <si>
    <t xml:space="preserve">МП009543   </t>
  </si>
  <si>
    <t xml:space="preserve">МП014682   </t>
  </si>
  <si>
    <t xml:space="preserve">МП014681   </t>
  </si>
  <si>
    <t xml:space="preserve">МП014680   </t>
  </si>
  <si>
    <t xml:space="preserve">МП014669   </t>
  </si>
  <si>
    <t xml:space="preserve">МП015394   </t>
  </si>
  <si>
    <t xml:space="preserve">МП015393   </t>
  </si>
  <si>
    <t xml:space="preserve">МП016774   </t>
  </si>
  <si>
    <t xml:space="preserve">МП016775   </t>
  </si>
  <si>
    <t xml:space="preserve">МП006293   </t>
  </si>
  <si>
    <t xml:space="preserve">МП006303   </t>
  </si>
  <si>
    <t xml:space="preserve">МП006304   </t>
  </si>
  <si>
    <t xml:space="preserve">МП006305   </t>
  </si>
  <si>
    <t xml:space="preserve">МП006307   </t>
  </si>
  <si>
    <t xml:space="preserve">МП006308   </t>
  </si>
  <si>
    <t xml:space="preserve">МП006309   </t>
  </si>
  <si>
    <t xml:space="preserve">МП006311   </t>
  </si>
  <si>
    <t xml:space="preserve">МП006312   </t>
  </si>
  <si>
    <t xml:space="preserve">МП006313   </t>
  </si>
  <si>
    <t xml:space="preserve">МП006315   </t>
  </si>
  <si>
    <t xml:space="preserve">МП006316   </t>
  </si>
  <si>
    <t xml:space="preserve">МП017588   </t>
  </si>
  <si>
    <t xml:space="preserve">МП006317   </t>
  </si>
  <si>
    <t xml:space="preserve">МП006319   </t>
  </si>
  <si>
    <t xml:space="preserve">МП006320   </t>
  </si>
  <si>
    <t xml:space="preserve">МП017590   </t>
  </si>
  <si>
    <t xml:space="preserve">МП006321   </t>
  </si>
  <si>
    <t xml:space="preserve">МП006323   </t>
  </si>
  <si>
    <t xml:space="preserve">МП006324   </t>
  </si>
  <si>
    <t xml:space="preserve">МП006329   </t>
  </si>
  <si>
    <t xml:space="preserve">МП006331   </t>
  </si>
  <si>
    <t xml:space="preserve">МП006332   </t>
  </si>
  <si>
    <t xml:space="preserve">МП006333   </t>
  </si>
  <si>
    <t xml:space="preserve">МП006335   </t>
  </si>
  <si>
    <t xml:space="preserve">МП006336   </t>
  </si>
  <si>
    <t xml:space="preserve">МП017589   </t>
  </si>
  <si>
    <t xml:space="preserve">МП006337   </t>
  </si>
  <si>
    <t xml:space="preserve">МП006339   </t>
  </si>
  <si>
    <t xml:space="preserve">МП006340   </t>
  </si>
  <si>
    <t xml:space="preserve">МП006341   </t>
  </si>
  <si>
    <t xml:space="preserve">МП006343   </t>
  </si>
  <si>
    <t xml:space="preserve">МП006344   </t>
  </si>
  <si>
    <t xml:space="preserve">МП006289   </t>
  </si>
  <si>
    <t xml:space="preserve">МП006291   </t>
  </si>
  <si>
    <t xml:space="preserve">МП006292   </t>
  </si>
  <si>
    <t xml:space="preserve">МП006355   </t>
  </si>
  <si>
    <t xml:space="preserve">МП006357   </t>
  </si>
  <si>
    <t xml:space="preserve">МП006358   </t>
  </si>
  <si>
    <t xml:space="preserve">МП006359   </t>
  </si>
  <si>
    <t xml:space="preserve">МП006361   </t>
  </si>
  <si>
    <t xml:space="preserve">МП006362   </t>
  </si>
  <si>
    <t xml:space="preserve">МП006363   </t>
  </si>
  <si>
    <t xml:space="preserve">МП006365   </t>
  </si>
  <si>
    <t xml:space="preserve">МП006366   </t>
  </si>
  <si>
    <t>Антисептики, огнезащита, краски по металлу, грунты, краски, клеи, мастики,лаки, растворители, эмали, штукатурки</t>
  </si>
  <si>
    <t>Профилюкс Краситель PROFICOLOR универсальный ( лимонный, фукси, сиреневый, салатная,зеленая елб, изумруд, мор.волна, малахит, голубой, синий, фиалка, желтый, фиолетовый, черный, коричневый, карамель, охра, желто-кор., кофейный, бежевый, персик, оранжевй, алый, красно-коричневый, розовый )</t>
  </si>
  <si>
    <t>Соединительная лента с металлическими вставками Шитрок (30,4м*5,2см)</t>
  </si>
  <si>
    <t xml:space="preserve">МП018002   </t>
  </si>
  <si>
    <t xml:space="preserve">Эмаль акриловая аква для окон AQUA-FENSTERLACK </t>
  </si>
  <si>
    <t>Клей монтажный "Mastifix Декор"  QUELYD</t>
  </si>
  <si>
    <t xml:space="preserve">Грунт-эмаль по металлу ANTICORR AQUA на ржавчину база BW </t>
  </si>
  <si>
    <t>Грунт-эмаль по металлу ANTICORR AQUA на ржавчину база BС</t>
  </si>
  <si>
    <t>210 г</t>
  </si>
  <si>
    <t>285 г</t>
  </si>
  <si>
    <t>Грунт дисперсионный укрепляющий R777 Thomsit Россия</t>
  </si>
  <si>
    <t>Эмаль ПРОСТОКРАШЕНО БАУ ПФ-115 (бежевая)</t>
  </si>
  <si>
    <t>Эмаль ПРОСТОКРАШЕНО БАУ ПФ-115 (бирюза)</t>
  </si>
  <si>
    <t>Эмаль ПРОСТОКРАШЕНО БАУ ПФ-115 (васильковая)</t>
  </si>
  <si>
    <t>2,07 кг</t>
  </si>
  <si>
    <t>Эмаль ПРОСТОКРАШЕНО БАУ ПФ-115 (светло-зеленая)</t>
  </si>
  <si>
    <t>Эмаль ПРОСТОКРАШЕНО БАУ ПФ-115 (сиреневая)</t>
  </si>
  <si>
    <t>Эмаль ПРОСТОКРАШЕНО БАУ ПФ-115 (ярко-зеленая)</t>
  </si>
  <si>
    <t>РАСЦВЕТ эмаль для пола быстросохнущая (кофе с молоком)</t>
  </si>
  <si>
    <t>Эмаль акриловая Ореол глянцевая (белая; вишня, голубая; желтая; зеленая; красная; серая; синия; черная; ярк.-зел.)Ростов</t>
  </si>
  <si>
    <r>
      <t>Краска для стен и потолков</t>
    </r>
    <r>
      <rPr>
        <sz val="14"/>
        <rFont val="Arial Cyr"/>
        <charset val="204"/>
      </rPr>
      <t xml:space="preserve"> Harmonieweiss</t>
    </r>
    <r>
      <rPr>
        <sz val="12"/>
        <rFont val="Arial Cyr"/>
        <charset val="204"/>
      </rPr>
      <t xml:space="preserve"> </t>
    </r>
  </si>
  <si>
    <t>МП018284</t>
  </si>
  <si>
    <t>ЕВРО ФАСАД АКВА база MRA водно-дисперсионная акриловая фасадная краска</t>
  </si>
  <si>
    <t>ЕВРО ФАСАД АКВА база MRC водно-дисперсионная акриловая фасадная краска</t>
  </si>
  <si>
    <t>9 k</t>
  </si>
  <si>
    <t xml:space="preserve">Дюфа Эмаль ПФ-115 глянцевая Profilux, слоновая кость </t>
  </si>
  <si>
    <t xml:space="preserve">Премиум Эмаль Пу Семи Глосси Д331 полиурет. шелков.-мат. </t>
  </si>
  <si>
    <t>Премиум Эмаль Пу Глосси Д332 полиуретан. глянц.</t>
  </si>
  <si>
    <t xml:space="preserve">МП017610   </t>
  </si>
  <si>
    <t xml:space="preserve">МП017611   </t>
  </si>
  <si>
    <t xml:space="preserve">МП017612   </t>
  </si>
  <si>
    <t xml:space="preserve">МП017613   </t>
  </si>
  <si>
    <t xml:space="preserve">МП018665   </t>
  </si>
  <si>
    <t xml:space="preserve">МП018666   </t>
  </si>
  <si>
    <t xml:space="preserve">МП018667   </t>
  </si>
  <si>
    <t xml:space="preserve">МП018668   </t>
  </si>
  <si>
    <t xml:space="preserve">МП018669   </t>
  </si>
  <si>
    <t xml:space="preserve">МП018671   </t>
  </si>
  <si>
    <t xml:space="preserve">МП018670   </t>
  </si>
  <si>
    <t>Грунтовка Интерьер  IN 10 Церезит Россия (зима)</t>
  </si>
  <si>
    <t>Лак для деревянных панелей</t>
  </si>
  <si>
    <r>
      <rPr>
        <sz val="14"/>
        <rFont val="Arial Cyr"/>
        <charset val="204"/>
      </rPr>
      <t xml:space="preserve"> Panellack</t>
    </r>
    <r>
      <rPr>
        <sz val="12"/>
        <rFont val="Arial Cyr"/>
        <charset val="204"/>
      </rPr>
      <t xml:space="preserve"> Лак водоэмульсионный полуматовый</t>
    </r>
  </si>
  <si>
    <t>Эко Вуд лессирующий антисептик для дерева (бесцветный)</t>
  </si>
  <si>
    <t>Эко Вуд лессирующий антисептик для дерева (кр.дерево, орегон, полисандр)</t>
  </si>
  <si>
    <t>Эко Вуд лессирующий антисептик для дерева (рябина)</t>
  </si>
  <si>
    <t>Эко Вуд лессирующий антисептик для дерева ( светлый дуб)</t>
  </si>
  <si>
    <t>Евро</t>
  </si>
  <si>
    <t>0,225 л</t>
  </si>
  <si>
    <t xml:space="preserve">Паркетти-Ясся морилка </t>
  </si>
  <si>
    <t xml:space="preserve">Малипесу очиститель </t>
  </si>
  <si>
    <t>0,33 л</t>
  </si>
  <si>
    <t xml:space="preserve">Оксалакка   </t>
  </si>
  <si>
    <t xml:space="preserve">ОТЕКС Аква A  </t>
  </si>
  <si>
    <t xml:space="preserve">Пенсселипесу  очиститель </t>
  </si>
  <si>
    <t>0,1 л</t>
  </si>
  <si>
    <t xml:space="preserve">Клей для бытового ПВХ и ковролина Стандарт </t>
  </si>
  <si>
    <t>РАСЦВЕТ эмаль универсальная ПФ-115 по деревянным, металлическим, оштукатуренным пов-тям (морская волна)</t>
  </si>
  <si>
    <t>РАСЦВЕТ эмаль универсальная ПФ-115 по деревянным, металлическим, оштукатуренным пов-тям (салатовая)</t>
  </si>
  <si>
    <t>Pinotex Standard пропитка универсальная декоративная</t>
  </si>
  <si>
    <t>Антисептик защитно-декоративный</t>
  </si>
  <si>
    <t xml:space="preserve">Пинотекс Интерьер пропитка, База CLR </t>
  </si>
  <si>
    <t>Макрофлекс пена проф. 65 промо(850мл)</t>
  </si>
  <si>
    <t>SILIKONIPOHJUSTE Грунтовка силиконовая</t>
  </si>
  <si>
    <t>Грунт укрепляющий</t>
  </si>
  <si>
    <t>Стоп цена</t>
  </si>
  <si>
    <t>18 л</t>
  </si>
  <si>
    <t>ПЕРФЕКТА акриловая краска глубокоматовая интерьерная для стен и потолков. Базис А</t>
  </si>
  <si>
    <t>ПЕРФЕКТА акриловая краска глубокоматовая интерьерная для стен и потолков. Базис С</t>
  </si>
  <si>
    <t xml:space="preserve">МП018638   </t>
  </si>
  <si>
    <t xml:space="preserve">МП018639   </t>
  </si>
  <si>
    <t xml:space="preserve">МП018640   </t>
  </si>
  <si>
    <t>МоментЭкон клей-гель секундный "ЭКОН Экстрим" ( 3г) на мульти-карте</t>
  </si>
  <si>
    <t>3г</t>
  </si>
  <si>
    <t>450 г</t>
  </si>
  <si>
    <t>УНИКА СУПЕР 90 уретано-алкидный лак для полов,паркета,лодок для внутренних и наружных работ глянцевый</t>
  </si>
  <si>
    <t>УНИКА СУПЕР 60 уретано-алкидный лак для полов,паркета,лодок для внутренних и наружных работ полуглянцевый</t>
  </si>
  <si>
    <t>УНИКА СУПЕР 20уретано-алкидный лак для полов,паркета,лодок для внутренних и наружных работ полуматовый</t>
  </si>
  <si>
    <t>ВАЛТТИ ЛОГ Пропиточно-лессирующий антисептик для защиты и отделки деревянных поверхностей снаружи помещений. База ЕС</t>
  </si>
  <si>
    <t>ВАЛТТИ ЛОГ Пропиточно-лессирующий антисептик для защиты и отделки деревянных поверхностей снаружи помещений. ( сосна; тик; орегон; палисандр; кр.дерево; рябина)</t>
  </si>
  <si>
    <t>ВАЛТТИ ПРО Пленочно-лессирующая лазурь. Предназначена для защиты и отделки деревянных поверхностей снаружи помещений. База ЕС</t>
  </si>
  <si>
    <t>ВАЛТТИ ПРО Пленочно-лессирующая лазурь. Предназначена для защиты и отделки деревянных поверхностей снаружи помещений. ( тик; орегон; орех; палисандр; кр.дерево)</t>
  </si>
  <si>
    <t>ВАЛТТИ ЭКСПЕРТ АКВА антисептик для дерева (бесцветный,полисандр, тик, бел.дуб,орегон, рябина, сосна)</t>
  </si>
  <si>
    <t>ВАЛТТИ ЭКСПЕРТ БЕЙС грунт под антисептик (бесцветный)</t>
  </si>
  <si>
    <t>ВАЛТТИ ПРАЙМЕР грунт под  антисептик ( бесцветный)</t>
  </si>
  <si>
    <t>ВАЛТТИ ТЕРРАС ОЙЛ Органоразбавляемое масло содержащее воск для защиты и отделки новых или обработанных ранее маслом деревянных поверхностей снаружи помещений. База ЕС</t>
  </si>
  <si>
    <t>МП017615</t>
  </si>
  <si>
    <t>МП017614</t>
  </si>
  <si>
    <t>Премиум Эмаль Пу Праймер Д338 полиуретановая грунтовочная</t>
  </si>
  <si>
    <t xml:space="preserve">Лаки </t>
  </si>
  <si>
    <t xml:space="preserve">МП017670   </t>
  </si>
  <si>
    <t xml:space="preserve">МП017671   </t>
  </si>
  <si>
    <t xml:space="preserve">Премиум Лак PU Parquet Laquer D334 полиуретановый паркетный полуматовый  </t>
  </si>
  <si>
    <t xml:space="preserve">МП017669   </t>
  </si>
  <si>
    <t xml:space="preserve">Премиум Лак PU Parquet Laquer D333 полиуретановый паркетный глянцевый  </t>
  </si>
  <si>
    <t xml:space="preserve">МП017668   </t>
  </si>
  <si>
    <t>Грунты, краски,штукатурки, эмали</t>
  </si>
  <si>
    <t xml:space="preserve">Премиум Грунт на основе акрил-гидрозоля HYDROSOL PRIMER </t>
  </si>
  <si>
    <t>МП017584</t>
  </si>
  <si>
    <t>Премиум Грунт WOOD PRIMER защитный</t>
  </si>
  <si>
    <t>Жидкая пластмасса DUFA (кор.-беж.; гол.; цвет мха; серебр.-сер.; бел.; кр.-кор.)</t>
  </si>
  <si>
    <t>МП016878</t>
  </si>
  <si>
    <t xml:space="preserve">МП001149   </t>
  </si>
  <si>
    <t xml:space="preserve">Премиум Краска ВД интерьерная EUROPLAST 7, База 1 </t>
  </si>
  <si>
    <t xml:space="preserve">МП018963   </t>
  </si>
  <si>
    <t xml:space="preserve">МП018960   </t>
  </si>
  <si>
    <t xml:space="preserve">МП018961   </t>
  </si>
  <si>
    <t xml:space="preserve">МП018962   </t>
  </si>
  <si>
    <t>PINOTEX CLASSIC пропитка для защиты древесины (бесцветный, орегон, орех, тик, красное дерево, сосна,  палисандр, рябина, калужница, дуб, осенний клен, CLR)</t>
  </si>
  <si>
    <t xml:space="preserve">9 л </t>
  </si>
  <si>
    <t>PINOTEX ULTRA пропитка для защиты деревянных оснований (бесцветный, орегон, орех, тик, махагон, белый, черный, палисандр, рябина, калужница, сосна, красное дерево, CLR )</t>
  </si>
  <si>
    <t>стоп цена</t>
  </si>
  <si>
    <t>Антисептик WOOD TEX  (дуб, тик, палисандр, орех,  махагон, бесцветный, сосна, белый,орегон, рябина, венге)</t>
  </si>
  <si>
    <t>дюПропитка Вудтекс (венге)  Дюфа</t>
  </si>
  <si>
    <t>0,9л; 3л; 10л</t>
  </si>
  <si>
    <t>Вуд Текс (Woodtex)</t>
  </si>
  <si>
    <t>Лак для саун полуматовый ПРОФИ</t>
  </si>
  <si>
    <t>Лак для саун п/мат Профи ТЕКС</t>
  </si>
  <si>
    <t>0,9 л; 2л</t>
  </si>
  <si>
    <t>Текс</t>
  </si>
  <si>
    <t>Лак для бань и саун</t>
  </si>
  <si>
    <t>ТМ"Хаммерлак"</t>
  </si>
  <si>
    <t>Эмаль на ржавчину гладкая Hammerlack ( белая, желтая, коричневая,красная, серая, серебряная, синия , т-зеленая, черная )</t>
  </si>
  <si>
    <t>Аэрозоли</t>
  </si>
  <si>
    <t>аэр Титан Prof. Art of the colour Краска разные цвета</t>
  </si>
  <si>
    <t>Аэрозроль универсальный</t>
  </si>
  <si>
    <t>Акриловый Герметик "Макрофлекс FA131" белый  (морозостойкий) (450 мл)</t>
  </si>
  <si>
    <t>Макрофлекс герметик акрил. морозост. FА131 бел</t>
  </si>
  <si>
    <t>450 гр</t>
  </si>
  <si>
    <t>Макрофлекс (Makroflex)</t>
  </si>
  <si>
    <t xml:space="preserve">Герметик акриловый универсальный </t>
  </si>
  <si>
    <t>Краска аэрозольная Tytan Professional Art ofof the colour( золотая глянец, золотая матовая )</t>
  </si>
  <si>
    <t>0,15 л</t>
  </si>
  <si>
    <t>WD-0000 150 ML</t>
  </si>
  <si>
    <t>Краска аэрозольная Tytan Professional Art of the colour (белая глянец, белая матовая, желтая, коричневая, красная, красное вино, металлик, праймер серый, светло-зеленая, серая, синяя, темно-зеленая, черная глянец, черная матовая)</t>
  </si>
  <si>
    <t>Пена монтажная, клеи, герметики</t>
  </si>
  <si>
    <t>ТМ"Текс" Дискаунт</t>
  </si>
  <si>
    <t xml:space="preserve">распродажа остатков </t>
  </si>
  <si>
    <t>Антисептики, грунты, краски, лаки, шпатлёвки, эмали</t>
  </si>
  <si>
    <t>Титан пена профессиональная  UNI (65л)</t>
  </si>
  <si>
    <t>Пена с увеличенным выходом</t>
  </si>
  <si>
    <t>Титан пена проф. UNI (65л)</t>
  </si>
  <si>
    <t>снят с пр-ва</t>
  </si>
  <si>
    <t>6) 19.06.2017  АКЦИЯ на ТМ"Текс" Дискаунт  распродажа остатков</t>
  </si>
  <si>
    <t>С4201- 4216</t>
  </si>
  <si>
    <t>Акриловая аэрозольная краска"Monarca" термостойкая ( черный, серебристый)</t>
  </si>
  <si>
    <t xml:space="preserve">МП001665   </t>
  </si>
  <si>
    <t xml:space="preserve">МП001666   </t>
  </si>
  <si>
    <t xml:space="preserve">МП001664   </t>
  </si>
  <si>
    <t xml:space="preserve">МП001679   </t>
  </si>
  <si>
    <t xml:space="preserve">МП001680   </t>
  </si>
  <si>
    <t xml:space="preserve">МП001678   </t>
  </si>
  <si>
    <t xml:space="preserve">МП001655   </t>
  </si>
  <si>
    <t xml:space="preserve">МП001654   </t>
  </si>
  <si>
    <t xml:space="preserve">МП011645   </t>
  </si>
  <si>
    <t xml:space="preserve">МП011646   </t>
  </si>
  <si>
    <t xml:space="preserve">МП011647   </t>
  </si>
  <si>
    <t>05995/26876</t>
  </si>
  <si>
    <t>6961/23264</t>
  </si>
  <si>
    <t xml:space="preserve">Краска Dulux Trade Diamond Extra Matt матовая База BC </t>
  </si>
  <si>
    <t xml:space="preserve">Краска Dulux Trade Diamond Extra Matt матовая База BW </t>
  </si>
  <si>
    <t>Дюлакс (Dulux)</t>
  </si>
  <si>
    <t>1 л; 2,5 л; 5 л;         10 л</t>
  </si>
  <si>
    <t>0,9 л; 2,25 л;      4,5 л</t>
  </si>
  <si>
    <t>0,65 л</t>
  </si>
  <si>
    <t>HAMMERITE краска гладкая глянц. База белая</t>
  </si>
  <si>
    <t>HAMMERITE краска гладкая глянц. База бесцветная</t>
  </si>
  <si>
    <t>хаммерайтКраска гладк. глянц. База белая; бесцветная</t>
  </si>
  <si>
    <t>0,7 л; 0,65 л</t>
  </si>
  <si>
    <t>Краска по металлу 3 в 1</t>
  </si>
  <si>
    <t>Хаммерайт (Hammerite)</t>
  </si>
  <si>
    <t>РАСЦВЕТ эмаль универсальная ПФ-115 по деревянным, металлическим, оштукатуренным пов-тям (хаки)</t>
  </si>
  <si>
    <t>Расцвет эмаль ПФ-115 (хаки) Ростов</t>
  </si>
  <si>
    <t>0,9 кг; 2,7 кг</t>
  </si>
  <si>
    <t>Эмаль универсальная</t>
  </si>
  <si>
    <t>Расцвет</t>
  </si>
  <si>
    <t>Штукатурки декоративные</t>
  </si>
  <si>
    <t>МИНЕРАЛ ДЕКОР Штукатурка структурная декоративная КОРОЕД 2мм</t>
  </si>
  <si>
    <t>МИНЕРАЛ ДЕКОР Штукатурка структурная декоративная ШУБА 1,5мм</t>
  </si>
  <si>
    <t>МИНЕРАЛ ДЕКОР Штукатурка структурная декоративная ШУБА 2,5 мм</t>
  </si>
  <si>
    <t>Финнколор (Finncolor)</t>
  </si>
  <si>
    <t xml:space="preserve">ткМинерал Декор короед 2 мм </t>
  </si>
  <si>
    <t>Штукатурка декоративная</t>
  </si>
  <si>
    <t xml:space="preserve">ткМинерал Декор шуба 1,5 мм </t>
  </si>
  <si>
    <t>16 кг; 25 кг</t>
  </si>
  <si>
    <t xml:space="preserve">ткМинерал Декор шуба 2,5 мм </t>
  </si>
  <si>
    <t xml:space="preserve">ткМинерал Грунт  </t>
  </si>
  <si>
    <t>2,7 л; 9 л</t>
  </si>
  <si>
    <t>Грунты, краски, штукатурки декоративные</t>
  </si>
  <si>
    <t>Минеральный Грунт Адгезионный грунт</t>
  </si>
  <si>
    <t>Эмаль универсальная акриловая (бел. глянцевая) Универсал ТЕКС</t>
  </si>
  <si>
    <t xml:space="preserve">Акрил. эмаль ( белый глянец ) Универсал ТЕКС </t>
  </si>
  <si>
    <t>0,9 л; 2,7 л</t>
  </si>
  <si>
    <t>Расцвет эмаль ПФ-115 (оранжевая)Ростов</t>
  </si>
  <si>
    <t>Расцвет эмаль ПФ-115 (салатовая)Ростов</t>
  </si>
  <si>
    <t>Профилюкс (Profilux)</t>
  </si>
  <si>
    <t>Эмаль ПФ-115 глянцевая все цвета и матовая белая Профилюкс</t>
  </si>
  <si>
    <t xml:space="preserve">МП006294   </t>
  </si>
  <si>
    <t xml:space="preserve">МП006286   </t>
  </si>
  <si>
    <t xml:space="preserve">МП006298   </t>
  </si>
  <si>
    <t xml:space="preserve">МП006302   </t>
  </si>
  <si>
    <t xml:space="preserve">МП006306   </t>
  </si>
  <si>
    <t xml:space="preserve">МП006310   </t>
  </si>
  <si>
    <t xml:space="preserve">МП006314   </t>
  </si>
  <si>
    <t xml:space="preserve">МП006318   </t>
  </si>
  <si>
    <t xml:space="preserve">МП006322   </t>
  </si>
  <si>
    <t xml:space="preserve">МП006330   </t>
  </si>
  <si>
    <t xml:space="preserve">МП006334   </t>
  </si>
  <si>
    <t xml:space="preserve">МП006338   </t>
  </si>
  <si>
    <t xml:space="preserve">МП006342   </t>
  </si>
  <si>
    <t xml:space="preserve">МП006290   </t>
  </si>
  <si>
    <t xml:space="preserve">1809542/1590693 </t>
  </si>
  <si>
    <t>5971/26890</t>
  </si>
  <si>
    <t>до 31.07.17</t>
  </si>
  <si>
    <t>7) 19.06.2017 Изменение цены на ТМ"Гепард" герметики</t>
  </si>
  <si>
    <t>3) 03.07.2017 АКЦИЯ ЗАКОНЧИЛАСЬ на ТМ "Веллтон" и "Оскар" Стеклообои Букет и Ромб</t>
  </si>
  <si>
    <t>1) 03.07.2017 Изменение цены на ТМ "Титан" пены и герметики</t>
  </si>
  <si>
    <t>2) 03.07.2017 АКЦИЯ ЗАКОНЧИЛАСЬ ТМ "Бостик" на клея, пены и герметики</t>
  </si>
  <si>
    <t xml:space="preserve">4) 03.07.17  АКЦИЯ ЗАКОНЧИЛАСЬ  на ТМ"Дьюлакс" Биндо 3 (10л); ТМ"Хаммерайт" п/мат </t>
  </si>
  <si>
    <t>Дата обновления  03.07.2017</t>
  </si>
  <si>
    <t xml:space="preserve">5) 03.07.2017 АКЦИЯ ЗАКОНЧИЛАСЬ  на "Краска Dulux Ultra Resist" </t>
  </si>
  <si>
    <t>8) 02.06.2017 АКЦИЯ на ТМ"Хаммерлак" до 31.07.17</t>
  </si>
</sst>
</file>

<file path=xl/styles.xml><?xml version="1.0" encoding="utf-8"?>
<styleSheet xmlns="http://schemas.openxmlformats.org/spreadsheetml/2006/main">
  <fonts count="7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Helv"/>
    </font>
    <font>
      <sz val="10"/>
      <name val="Arial"/>
      <family val="2"/>
      <charset val="204"/>
    </font>
    <font>
      <b/>
      <i/>
      <sz val="16"/>
      <name val="Times New Roman Cyr"/>
      <family val="1"/>
      <charset val="204"/>
    </font>
    <font>
      <b/>
      <i/>
      <sz val="15"/>
      <name val="Times New Roman Cyr"/>
      <family val="1"/>
      <charset val="204"/>
    </font>
    <font>
      <sz val="16"/>
      <name val="Helv"/>
    </font>
    <font>
      <sz val="10"/>
      <name val="Arial Cyr"/>
      <charset val="204"/>
    </font>
    <font>
      <b/>
      <i/>
      <sz val="45"/>
      <color indexed="10"/>
      <name val="Times New Roman CE"/>
      <family val="1"/>
      <charset val="238"/>
    </font>
    <font>
      <sz val="16"/>
      <color indexed="58"/>
      <name val="Helv"/>
    </font>
    <font>
      <sz val="16"/>
      <color indexed="10"/>
      <name val="Helv"/>
    </font>
    <font>
      <sz val="14"/>
      <name val="Arial Cyr"/>
      <charset val="204"/>
    </font>
    <font>
      <b/>
      <i/>
      <sz val="18"/>
      <name val="Times New Roman Cyr"/>
      <charset val="204"/>
    </font>
    <font>
      <b/>
      <i/>
      <sz val="20"/>
      <name val="Times New Roman Cyr"/>
      <charset val="204"/>
    </font>
    <font>
      <b/>
      <i/>
      <sz val="16"/>
      <color indexed="10"/>
      <name val="Times New Roman Cyr"/>
      <charset val="204"/>
    </font>
    <font>
      <b/>
      <i/>
      <sz val="48"/>
      <color indexed="10"/>
      <name val="Times New Roman Cyr"/>
      <charset val="204"/>
    </font>
    <font>
      <sz val="20"/>
      <name val="Times New Roman Cyr"/>
      <charset val="204"/>
    </font>
    <font>
      <b/>
      <i/>
      <sz val="16"/>
      <name val="Times New Roman Cyr"/>
      <charset val="204"/>
    </font>
    <font>
      <sz val="16"/>
      <name val="Times New Roman Cyr"/>
      <charset val="204"/>
    </font>
    <font>
      <b/>
      <u/>
      <sz val="16"/>
      <color indexed="10"/>
      <name val="Times New Roman Cyr"/>
      <charset val="204"/>
    </font>
    <font>
      <sz val="10"/>
      <name val="Times New Roman Cyr"/>
      <charset val="204"/>
    </font>
    <font>
      <b/>
      <u/>
      <sz val="12"/>
      <color indexed="8"/>
      <name val="Times New Roman Cyr"/>
      <charset val="204"/>
    </font>
    <font>
      <sz val="35"/>
      <name val="Times New Roman"/>
      <family val="1"/>
      <charset val="204"/>
    </font>
    <font>
      <sz val="25"/>
      <name val="Arial Cyr"/>
      <charset val="204"/>
    </font>
    <font>
      <sz val="14"/>
      <name val="Times New Roman"/>
      <family val="1"/>
      <charset val="204"/>
    </font>
    <font>
      <b/>
      <sz val="25"/>
      <name val="Arial Cyr"/>
      <charset val="204"/>
    </font>
    <font>
      <b/>
      <i/>
      <sz val="24"/>
      <name val="Times New Roman Cyr"/>
      <charset val="204"/>
    </font>
    <font>
      <b/>
      <sz val="24"/>
      <name val="Times New Roman"/>
      <family val="1"/>
      <charset val="204"/>
    </font>
    <font>
      <b/>
      <sz val="24"/>
      <name val="Times New Roman Cyr"/>
      <charset val="204"/>
    </font>
    <font>
      <b/>
      <i/>
      <sz val="24"/>
      <color indexed="10"/>
      <name val="Times New Roman Cyr"/>
      <charset val="204"/>
    </font>
    <font>
      <b/>
      <sz val="20"/>
      <name val="Times New Roman Cyr"/>
      <charset val="204"/>
    </font>
    <font>
      <b/>
      <u/>
      <sz val="20"/>
      <name val="Times New Roman Cyr"/>
      <charset val="204"/>
    </font>
    <font>
      <b/>
      <sz val="36"/>
      <color indexed="10"/>
      <name val="Times New Roman Cyr"/>
      <charset val="204"/>
    </font>
    <font>
      <b/>
      <i/>
      <sz val="22"/>
      <name val="Times New Roman"/>
      <family val="1"/>
      <charset val="204"/>
    </font>
    <font>
      <b/>
      <i/>
      <u/>
      <sz val="20"/>
      <name val="Times New Roman Cyr"/>
      <charset val="204"/>
    </font>
    <font>
      <sz val="9"/>
      <name val="Arial Cyr"/>
      <charset val="204"/>
    </font>
    <font>
      <b/>
      <sz val="14"/>
      <name val="Times New Roman"/>
      <family val="1"/>
      <charset val="204"/>
    </font>
    <font>
      <sz val="33"/>
      <name val="Times New Roman"/>
      <family val="1"/>
      <charset val="204"/>
    </font>
    <font>
      <b/>
      <sz val="16"/>
      <name val="Bell MT"/>
      <family val="1"/>
    </font>
    <font>
      <b/>
      <i/>
      <sz val="60"/>
      <color indexed="10"/>
      <name val="Times New Roman CE"/>
      <family val="1"/>
      <charset val="238"/>
    </font>
    <font>
      <sz val="22"/>
      <name val="Times New Roman"/>
      <family val="1"/>
      <charset val="204"/>
    </font>
    <font>
      <b/>
      <sz val="16"/>
      <name val="Bodoni MT Black"/>
      <family val="1"/>
    </font>
    <font>
      <b/>
      <sz val="18"/>
      <name val="Arial Black"/>
      <family val="2"/>
      <charset val="204"/>
    </font>
    <font>
      <b/>
      <sz val="18"/>
      <name val="Baskerville Old Face"/>
      <family val="1"/>
    </font>
    <font>
      <b/>
      <sz val="11"/>
      <name val="Arial Cyr"/>
      <charset val="204"/>
    </font>
    <font>
      <b/>
      <u/>
      <sz val="16"/>
      <name val="Helv"/>
      <charset val="204"/>
    </font>
    <font>
      <sz val="11"/>
      <name val="Arial Cyr"/>
      <charset val="204"/>
    </font>
    <font>
      <i/>
      <sz val="11"/>
      <name val="Arial Cyr"/>
      <charset val="204"/>
    </font>
    <font>
      <b/>
      <sz val="16"/>
      <name val="Times New Roman"/>
      <family val="1"/>
      <charset val="204"/>
    </font>
    <font>
      <sz val="16"/>
      <name val="Arial Cyr"/>
      <charset val="204"/>
    </font>
    <font>
      <b/>
      <sz val="14"/>
      <color indexed="8"/>
      <name val="Calibri"/>
      <family val="2"/>
      <charset val="204"/>
    </font>
    <font>
      <sz val="18"/>
      <name val="Arial Cyr"/>
      <charset val="204"/>
    </font>
    <font>
      <b/>
      <u/>
      <sz val="18"/>
      <name val="Times New Roman Cyr"/>
      <charset val="204"/>
    </font>
    <font>
      <b/>
      <sz val="18"/>
      <name val="Times New Roman Cyr"/>
      <charset val="204"/>
    </font>
    <font>
      <b/>
      <sz val="18"/>
      <color indexed="8"/>
      <name val="Times New Roman Cyr"/>
      <charset val="204"/>
    </font>
    <font>
      <b/>
      <u/>
      <sz val="18"/>
      <color indexed="8"/>
      <name val="Times New Roman Cyr"/>
      <charset val="204"/>
    </font>
    <font>
      <b/>
      <i/>
      <sz val="18"/>
      <color indexed="10"/>
      <name val="Times New Roman Cyr"/>
      <charset val="204"/>
    </font>
    <font>
      <sz val="18"/>
      <name val="Times New Roman Cyr"/>
      <charset val="204"/>
    </font>
    <font>
      <sz val="18"/>
      <name val="Helv"/>
    </font>
    <font>
      <b/>
      <i/>
      <u/>
      <sz val="18"/>
      <name val="Times New Roman Cyr"/>
      <charset val="204"/>
    </font>
    <font>
      <sz val="12"/>
      <name val="Arial Cyr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name val="Baskerville Old Face"/>
      <family val="1"/>
    </font>
    <font>
      <sz val="10"/>
      <name val="Arial Cyr"/>
    </font>
    <font>
      <sz val="12"/>
      <color theme="1"/>
      <name val="Calibri"/>
      <family val="2"/>
      <charset val="204"/>
      <scheme val="minor"/>
    </font>
    <font>
      <sz val="12"/>
      <color indexed="8"/>
      <name val="Arial Cyr"/>
      <charset val="204"/>
    </font>
    <font>
      <b/>
      <sz val="12"/>
      <name val="Arial Cyr"/>
      <charset val="204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6" fillId="0" borderId="0"/>
    <xf numFmtId="0" fontId="6" fillId="0" borderId="0"/>
    <xf numFmtId="9" fontId="2" fillId="0" borderId="0" applyFont="0" applyFill="0" applyBorder="0" applyAlignment="0" applyProtection="0"/>
    <xf numFmtId="0" fontId="1" fillId="0" borderId="0"/>
    <xf numFmtId="0" fontId="65" fillId="0" borderId="0"/>
    <xf numFmtId="0" fontId="67" fillId="0" borderId="0" applyBorder="0"/>
  </cellStyleXfs>
  <cellXfs count="68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9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7" fillId="0" borderId="0" xfId="2" applyFont="1" applyFill="1" applyBorder="1" applyAlignment="1">
      <alignment horizontal="center" vertical="top"/>
    </xf>
    <xf numFmtId="0" fontId="23" fillId="0" borderId="0" xfId="0" applyFont="1" applyBorder="1"/>
    <xf numFmtId="49" fontId="24" fillId="2" borderId="0" xfId="2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0" fontId="18" fillId="0" borderId="2" xfId="2" applyFont="1" applyFill="1" applyBorder="1" applyAlignment="1">
      <alignment horizontal="center" vertical="top"/>
    </xf>
    <xf numFmtId="0" fontId="21" fillId="0" borderId="0" xfId="0" applyFont="1" applyBorder="1"/>
    <xf numFmtId="0" fontId="23" fillId="0" borderId="2" xfId="0" applyFont="1" applyBorder="1"/>
    <xf numFmtId="0" fontId="23" fillId="0" borderId="3" xfId="0" applyFont="1" applyBorder="1"/>
    <xf numFmtId="0" fontId="31" fillId="0" borderId="3" xfId="0" applyFont="1" applyBorder="1" applyAlignment="1">
      <alignment horizontal="left"/>
    </xf>
    <xf numFmtId="0" fontId="31" fillId="0" borderId="4" xfId="0" applyFont="1" applyBorder="1" applyAlignment="1">
      <alignment horizontal="left"/>
    </xf>
    <xf numFmtId="49" fontId="16" fillId="0" borderId="0" xfId="2" applyNumberFormat="1" applyFont="1" applyFill="1" applyBorder="1" applyAlignment="1">
      <alignment vertical="center"/>
    </xf>
    <xf numFmtId="0" fontId="19" fillId="0" borderId="0" xfId="0" applyFont="1" applyFill="1" applyBorder="1" applyAlignment="1"/>
    <xf numFmtId="49" fontId="20" fillId="0" borderId="0" xfId="2" applyNumberFormat="1" applyFont="1" applyFill="1" applyBorder="1" applyAlignment="1">
      <alignment vertical="center"/>
    </xf>
    <xf numFmtId="49" fontId="15" fillId="0" borderId="0" xfId="2" applyNumberFormat="1" applyFont="1" applyFill="1" applyBorder="1" applyAlignment="1">
      <alignment horizontal="left" vertical="center"/>
    </xf>
    <xf numFmtId="49" fontId="22" fillId="2" borderId="0" xfId="2" applyNumberFormat="1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Fill="1" applyBorder="1"/>
    <xf numFmtId="0" fontId="9" fillId="0" borderId="8" xfId="0" applyFont="1" applyBorder="1"/>
    <xf numFmtId="0" fontId="0" fillId="0" borderId="8" xfId="0" applyBorder="1"/>
    <xf numFmtId="0" fontId="14" fillId="0" borderId="8" xfId="0" applyFont="1" applyBorder="1"/>
    <xf numFmtId="0" fontId="0" fillId="0" borderId="9" xfId="0" applyBorder="1"/>
    <xf numFmtId="49" fontId="24" fillId="2" borderId="3" xfId="2" applyNumberFormat="1" applyFont="1" applyFill="1" applyBorder="1" applyAlignment="1">
      <alignment horizontal="left" vertical="center"/>
    </xf>
    <xf numFmtId="49" fontId="33" fillId="0" borderId="0" xfId="2" applyNumberFormat="1" applyFont="1" applyFill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pivotButton="1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1" xfId="0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2" fontId="4" fillId="0" borderId="0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0" fillId="0" borderId="13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45" fillId="1" borderId="16" xfId="0" applyFont="1" applyFill="1" applyBorder="1" applyAlignment="1">
      <alignment vertical="center"/>
    </xf>
    <xf numFmtId="0" fontId="45" fillId="1" borderId="14" xfId="0" applyFont="1" applyFill="1" applyBorder="1" applyAlignment="1">
      <alignment vertical="center"/>
    </xf>
    <xf numFmtId="0" fontId="5" fillId="4" borderId="8" xfId="0" applyFont="1" applyFill="1" applyBorder="1"/>
    <xf numFmtId="0" fontId="48" fillId="0" borderId="0" xfId="0" applyFont="1"/>
    <xf numFmtId="0" fontId="49" fillId="0" borderId="19" xfId="0" applyFont="1" applyBorder="1" applyAlignment="1">
      <alignment horizontal="left" vertical="center"/>
    </xf>
    <xf numFmtId="0" fontId="50" fillId="0" borderId="1" xfId="0" applyNumberFormat="1" applyFont="1" applyBorder="1" applyAlignment="1">
      <alignment horizontal="left" vertical="center" wrapText="1"/>
    </xf>
    <xf numFmtId="9" fontId="49" fillId="0" borderId="1" xfId="4" applyFont="1" applyBorder="1" applyAlignment="1">
      <alignment vertical="center"/>
    </xf>
    <xf numFmtId="1" fontId="49" fillId="0" borderId="20" xfId="4" applyNumberFormat="1" applyFont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left" vertical="center" wrapText="1"/>
    </xf>
    <xf numFmtId="0" fontId="49" fillId="0" borderId="21" xfId="0" applyFont="1" applyBorder="1" applyAlignment="1">
      <alignment horizontal="left" vertical="center"/>
    </xf>
    <xf numFmtId="0" fontId="50" fillId="0" borderId="22" xfId="0" applyNumberFormat="1" applyFont="1" applyFill="1" applyBorder="1" applyAlignment="1">
      <alignment horizontal="left" vertical="center" wrapText="1"/>
    </xf>
    <xf numFmtId="9" fontId="49" fillId="0" borderId="22" xfId="4" applyFont="1" applyBorder="1" applyAlignment="1">
      <alignment vertical="center"/>
    </xf>
    <xf numFmtId="0" fontId="49" fillId="0" borderId="19" xfId="0" applyFont="1" applyBorder="1" applyAlignment="1">
      <alignment vertical="center"/>
    </xf>
    <xf numFmtId="0" fontId="49" fillId="0" borderId="19" xfId="0" applyFont="1" applyBorder="1"/>
    <xf numFmtId="0" fontId="49" fillId="0" borderId="21" xfId="0" applyFont="1" applyBorder="1" applyAlignment="1">
      <alignment vertical="center"/>
    </xf>
    <xf numFmtId="0" fontId="49" fillId="0" borderId="21" xfId="0" applyFont="1" applyBorder="1"/>
    <xf numFmtId="0" fontId="50" fillId="0" borderId="22" xfId="0" applyNumberFormat="1" applyFont="1" applyBorder="1" applyAlignment="1">
      <alignment horizontal="left" vertical="center" wrapText="1"/>
    </xf>
    <xf numFmtId="0" fontId="49" fillId="0" borderId="23" xfId="0" applyFont="1" applyBorder="1" applyAlignment="1">
      <alignment vertical="center"/>
    </xf>
    <xf numFmtId="0" fontId="49" fillId="0" borderId="11" xfId="0" applyFont="1" applyBorder="1" applyAlignment="1">
      <alignment horizontal="left" vertical="center"/>
    </xf>
    <xf numFmtId="0" fontId="50" fillId="0" borderId="11" xfId="0" applyNumberFormat="1" applyFont="1" applyFill="1" applyBorder="1" applyAlignment="1">
      <alignment horizontal="left" vertical="center" wrapText="1"/>
    </xf>
    <xf numFmtId="9" fontId="49" fillId="0" borderId="11" xfId="4" applyFont="1" applyBorder="1" applyAlignment="1">
      <alignment vertical="center"/>
    </xf>
    <xf numFmtId="1" fontId="49" fillId="0" borderId="11" xfId="4" applyNumberFormat="1" applyFont="1" applyBorder="1" applyAlignment="1">
      <alignment horizontal="center" vertical="center"/>
    </xf>
    <xf numFmtId="0" fontId="49" fillId="0" borderId="24" xfId="0" applyFont="1" applyBorder="1" applyAlignment="1">
      <alignment vertical="center"/>
    </xf>
    <xf numFmtId="0" fontId="49" fillId="0" borderId="26" xfId="0" applyFont="1" applyBorder="1"/>
    <xf numFmtId="0" fontId="50" fillId="0" borderId="27" xfId="0" applyFont="1" applyBorder="1"/>
    <xf numFmtId="9" fontId="49" fillId="0" borderId="27" xfId="4" applyFont="1" applyBorder="1" applyAlignment="1">
      <alignment vertical="center"/>
    </xf>
    <xf numFmtId="0" fontId="50" fillId="0" borderId="1" xfId="0" applyFont="1" applyBorder="1"/>
    <xf numFmtId="0" fontId="0" fillId="0" borderId="28" xfId="0" applyBorder="1" applyAlignment="1">
      <alignment wrapText="1"/>
    </xf>
    <xf numFmtId="0" fontId="47" fillId="0" borderId="18" xfId="0" pivotButton="1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1" fontId="47" fillId="0" borderId="18" xfId="0" applyNumberFormat="1" applyFont="1" applyBorder="1" applyAlignment="1">
      <alignment horizontal="center" vertical="center" wrapText="1"/>
    </xf>
    <xf numFmtId="0" fontId="49" fillId="0" borderId="29" xfId="0" applyFont="1" applyBorder="1"/>
    <xf numFmtId="0" fontId="49" fillId="0" borderId="30" xfId="0" applyFont="1" applyBorder="1"/>
    <xf numFmtId="0" fontId="39" fillId="0" borderId="0" xfId="0" applyFont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 wrapText="1"/>
    </xf>
    <xf numFmtId="0" fontId="50" fillId="0" borderId="0" xfId="0" applyNumberFormat="1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4" fillId="0" borderId="8" xfId="0" applyFont="1" applyBorder="1"/>
    <xf numFmtId="0" fontId="59" fillId="0" borderId="0" xfId="2" applyFont="1" applyFill="1" applyBorder="1" applyAlignment="1">
      <alignment horizontal="center" vertical="top"/>
    </xf>
    <xf numFmtId="0" fontId="60" fillId="0" borderId="0" xfId="0" applyFont="1" applyBorder="1"/>
    <xf numFmtId="49" fontId="55" fillId="0" borderId="0" xfId="2" applyNumberFormat="1" applyFont="1" applyFill="1" applyBorder="1" applyAlignment="1">
      <alignment horizontal="left"/>
    </xf>
    <xf numFmtId="0" fontId="62" fillId="0" borderId="0" xfId="2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0" fillId="0" borderId="34" xfId="0" applyNumberFormat="1" applyFont="1" applyBorder="1" applyAlignment="1">
      <alignment horizontal="left" vertical="top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vertical="center"/>
    </xf>
    <xf numFmtId="0" fontId="49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6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38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41" fillId="0" borderId="12" xfId="0" applyFont="1" applyBorder="1" applyAlignment="1">
      <alignment horizontal="center" vertical="center" wrapText="1"/>
    </xf>
    <xf numFmtId="0" fontId="0" fillId="0" borderId="0" xfId="0"/>
    <xf numFmtId="0" fontId="46" fillId="5" borderId="16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horizontal="left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6" xfId="0" applyFont="1" applyBorder="1" applyAlignment="1">
      <alignment horizontal="left" vertical="center" wrapText="1"/>
    </xf>
    <xf numFmtId="0" fontId="49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" fillId="0" borderId="1" xfId="0" pivotButton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/>
    <xf numFmtId="1" fontId="49" fillId="0" borderId="37" xfId="4" applyNumberFormat="1" applyFont="1" applyBorder="1" applyAlignment="1">
      <alignment horizontal="center" vertical="center"/>
    </xf>
    <xf numFmtId="0" fontId="49" fillId="0" borderId="26" xfId="0" applyFont="1" applyBorder="1" applyAlignment="1">
      <alignment vertical="center"/>
    </xf>
    <xf numFmtId="0" fontId="50" fillId="0" borderId="27" xfId="0" applyNumberFormat="1" applyFont="1" applyFill="1" applyBorder="1" applyAlignment="1">
      <alignment horizontal="left" vertical="center" wrapText="1"/>
    </xf>
    <xf numFmtId="1" fontId="49" fillId="0" borderId="44" xfId="4" applyNumberFormat="1" applyFont="1" applyBorder="1" applyAlignment="1">
      <alignment horizontal="center" vertical="center"/>
    </xf>
    <xf numFmtId="0" fontId="50" fillId="0" borderId="27" xfId="0" applyNumberFormat="1" applyFont="1" applyBorder="1" applyAlignment="1">
      <alignment horizontal="left" vertical="center" wrapText="1"/>
    </xf>
    <xf numFmtId="9" fontId="49" fillId="0" borderId="1" xfId="0" applyNumberFormat="1" applyFont="1" applyBorder="1"/>
    <xf numFmtId="9" fontId="49" fillId="0" borderId="27" xfId="4" applyNumberFormat="1" applyFont="1" applyBorder="1" applyAlignment="1">
      <alignment vertical="center"/>
    </xf>
    <xf numFmtId="0" fontId="50" fillId="0" borderId="1" xfId="0" applyFont="1" applyBorder="1" applyAlignment="1">
      <alignment wrapText="1"/>
    </xf>
    <xf numFmtId="0" fontId="50" fillId="0" borderId="27" xfId="0" applyFont="1" applyBorder="1" applyAlignment="1">
      <alignment wrapText="1"/>
    </xf>
    <xf numFmtId="0" fontId="49" fillId="0" borderId="26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19" xfId="0" applyFon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1" applyBorder="1"/>
    <xf numFmtId="0" fontId="49" fillId="0" borderId="46" xfId="0" applyFont="1" applyBorder="1"/>
    <xf numFmtId="0" fontId="0" fillId="0" borderId="0" xfId="0"/>
    <xf numFmtId="0" fontId="49" fillId="6" borderId="26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49" fillId="0" borderId="47" xfId="0" applyFont="1" applyBorder="1" applyAlignment="1">
      <alignment vertical="center"/>
    </xf>
    <xf numFmtId="0" fontId="50" fillId="0" borderId="10" xfId="0" applyNumberFormat="1" applyFont="1" applyFill="1" applyBorder="1" applyAlignment="1">
      <alignment horizontal="left" vertical="center" wrapText="1"/>
    </xf>
    <xf numFmtId="9" fontId="49" fillId="0" borderId="10" xfId="4" applyFont="1" applyBorder="1" applyAlignment="1">
      <alignment vertical="center"/>
    </xf>
    <xf numFmtId="1" fontId="49" fillId="0" borderId="48" xfId="4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/>
    <xf numFmtId="0" fontId="64" fillId="0" borderId="1" xfId="7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" fillId="0" borderId="1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3" xfId="0" applyFill="1" applyBorder="1" applyAlignment="1">
      <alignment horizontal="center" vertical="center" wrapText="1"/>
    </xf>
    <xf numFmtId="0" fontId="0" fillId="0" borderId="0" xfId="0"/>
    <xf numFmtId="0" fontId="49" fillId="0" borderId="1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9" fontId="49" fillId="0" borderId="30" xfId="4" applyFont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0" fontId="68" fillId="0" borderId="1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9" fillId="0" borderId="0" xfId="0" applyFont="1" applyBorder="1"/>
    <xf numFmtId="0" fontId="61" fillId="0" borderId="0" xfId="0" applyFont="1" applyBorder="1"/>
    <xf numFmtId="0" fontId="54" fillId="0" borderId="0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3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top" wrapText="1"/>
    </xf>
    <xf numFmtId="1" fontId="0" fillId="0" borderId="0" xfId="0" applyNumberFormat="1" applyBorder="1" applyAlignment="1">
      <alignment horizontal="center" vertical="top" wrapText="1"/>
    </xf>
    <xf numFmtId="0" fontId="4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" fontId="0" fillId="0" borderId="34" xfId="0" applyNumberFormat="1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 applyBorder="1"/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54" fillId="0" borderId="0" xfId="0" applyFont="1" applyBorder="1"/>
    <xf numFmtId="49" fontId="56" fillId="2" borderId="0" xfId="2" applyNumberFormat="1" applyFont="1" applyFill="1" applyBorder="1" applyAlignment="1">
      <alignment vertical="center" wrapText="1"/>
    </xf>
    <xf numFmtId="0" fontId="49" fillId="0" borderId="17" xfId="0" applyFont="1" applyBorder="1" applyAlignment="1">
      <alignment vertical="center"/>
    </xf>
    <xf numFmtId="49" fontId="57" fillId="2" borderId="0" xfId="2" applyNumberFormat="1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Fill="1" applyBorder="1"/>
    <xf numFmtId="0" fontId="14" fillId="0" borderId="0" xfId="0" applyFont="1" applyBorder="1"/>
    <xf numFmtId="0" fontId="41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63" fillId="0" borderId="36" xfId="0" applyFont="1" applyFill="1" applyBorder="1" applyAlignment="1">
      <alignment horizontal="left" vertical="center" wrapText="1"/>
    </xf>
    <xf numFmtId="0" fontId="63" fillId="0" borderId="36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40" xfId="0" applyNumberFormat="1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49" xfId="0" applyNumberFormat="1" applyFont="1" applyBorder="1" applyAlignment="1">
      <alignment horizontal="left" vertical="top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wrapText="1"/>
    </xf>
    <xf numFmtId="0" fontId="63" fillId="0" borderId="15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63" fillId="0" borderId="17" xfId="0" applyFont="1" applyFill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0" xfId="0" applyFont="1" applyAlignment="1">
      <alignment horizontal="left"/>
    </xf>
    <xf numFmtId="0" fontId="63" fillId="0" borderId="1" xfId="0" applyFont="1" applyFill="1" applyBorder="1" applyAlignment="1">
      <alignment horizontal="left" wrapText="1"/>
    </xf>
    <xf numFmtId="0" fontId="69" fillId="0" borderId="19" xfId="0" applyFont="1" applyFill="1" applyBorder="1" applyAlignment="1">
      <alignment horizontal="left" vertical="top" wrapText="1"/>
    </xf>
    <xf numFmtId="0" fontId="63" fillId="0" borderId="34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top" wrapText="1"/>
    </xf>
    <xf numFmtId="0" fontId="63" fillId="0" borderId="1" xfId="0" applyNumberFormat="1" applyFont="1" applyFill="1" applyBorder="1" applyAlignment="1">
      <alignment horizontal="left" vertical="top" wrapText="1"/>
    </xf>
    <xf numFmtId="0" fontId="63" fillId="2" borderId="1" xfId="0" applyFont="1" applyFill="1" applyBorder="1" applyAlignment="1">
      <alignment horizontal="left" wrapText="1"/>
    </xf>
    <xf numFmtId="0" fontId="63" fillId="0" borderId="0" xfId="0" applyFont="1" applyAlignment="1">
      <alignment horizontal="left" vertical="center" wrapText="1"/>
    </xf>
    <xf numFmtId="0" fontId="63" fillId="0" borderId="35" xfId="0" applyNumberFormat="1" applyFont="1" applyBorder="1" applyAlignment="1">
      <alignment horizontal="left" vertical="top" wrapText="1"/>
    </xf>
    <xf numFmtId="0" fontId="63" fillId="0" borderId="1" xfId="0" applyFont="1" applyBorder="1" applyAlignment="1">
      <alignment horizontal="left"/>
    </xf>
    <xf numFmtId="0" fontId="63" fillId="7" borderId="1" xfId="0" applyFont="1" applyFill="1" applyBorder="1" applyAlignment="1">
      <alignment horizontal="left" vertical="center" wrapText="1"/>
    </xf>
    <xf numFmtId="0" fontId="63" fillId="0" borderId="16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/>
    </xf>
    <xf numFmtId="0" fontId="63" fillId="0" borderId="12" xfId="0" applyNumberFormat="1" applyFont="1" applyBorder="1" applyAlignment="1">
      <alignment horizontal="left" vertical="top" wrapText="1"/>
    </xf>
    <xf numFmtId="0" fontId="63" fillId="0" borderId="16" xfId="0" applyFont="1" applyFill="1" applyBorder="1" applyAlignment="1">
      <alignment horizontal="left" vertical="center" wrapText="1"/>
    </xf>
    <xf numFmtId="0" fontId="63" fillId="0" borderId="1" xfId="0" applyFont="1" applyBorder="1" applyAlignment="1">
      <alignment horizontal="center" vertical="center"/>
    </xf>
    <xf numFmtId="2" fontId="70" fillId="0" borderId="1" xfId="0" applyNumberFormat="1" applyFont="1" applyBorder="1" applyAlignment="1">
      <alignment horizontal="center" vertical="center" wrapText="1"/>
    </xf>
    <xf numFmtId="0" fontId="63" fillId="0" borderId="4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0" fillId="0" borderId="0" xfId="0" applyBorder="1"/>
    <xf numFmtId="0" fontId="63" fillId="0" borderId="12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3" fillId="0" borderId="16" xfId="0" applyNumberFormat="1" applyFont="1" applyFill="1" applyBorder="1" applyAlignment="1">
      <alignment horizontal="left" vertical="top" wrapText="1"/>
    </xf>
    <xf numFmtId="0" fontId="41" fillId="0" borderId="1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3" fillId="6" borderId="0" xfId="0" applyFont="1" applyFill="1" applyAlignment="1">
      <alignment horizontal="center" vertical="center"/>
    </xf>
    <xf numFmtId="0" fontId="63" fillId="0" borderId="32" xfId="0" applyFont="1" applyBorder="1" applyAlignment="1">
      <alignment horizontal="left" vertical="center"/>
    </xf>
    <xf numFmtId="0" fontId="63" fillId="0" borderId="16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9" fillId="0" borderId="19" xfId="0" applyFont="1" applyFill="1" applyBorder="1"/>
    <xf numFmtId="0" fontId="71" fillId="0" borderId="1" xfId="0" applyNumberFormat="1" applyFont="1" applyBorder="1" applyAlignment="1">
      <alignment vertical="center" wrapText="1"/>
    </xf>
    <xf numFmtId="0" fontId="71" fillId="0" borderId="34" xfId="0" applyNumberFormat="1" applyFont="1" applyBorder="1" applyAlignment="1">
      <alignment vertical="center" wrapText="1"/>
    </xf>
    <xf numFmtId="0" fontId="71" fillId="0" borderId="1" xfId="0" applyNumberFormat="1" applyFont="1" applyBorder="1" applyAlignment="1">
      <alignment vertical="top" wrapText="1"/>
    </xf>
    <xf numFmtId="0" fontId="63" fillId="0" borderId="10" xfId="0" applyFont="1" applyBorder="1" applyAlignment="1">
      <alignment horizontal="left" vertical="center" wrapText="1"/>
    </xf>
    <xf numFmtId="0" fontId="63" fillId="0" borderId="1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49" fillId="0" borderId="50" xfId="0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 wrapText="1"/>
    </xf>
    <xf numFmtId="0" fontId="63" fillId="0" borderId="10" xfId="0" applyFont="1" applyBorder="1" applyAlignment="1">
      <alignment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63" fillId="0" borderId="10" xfId="0" applyFont="1" applyFill="1" applyBorder="1" applyAlignment="1">
      <alignment horizontal="left" vertical="center" wrapText="1"/>
    </xf>
    <xf numFmtId="0" fontId="63" fillId="0" borderId="12" xfId="0" applyFont="1" applyFill="1" applyBorder="1" applyAlignment="1">
      <alignment horizontal="left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4" fillId="0" borderId="0" xfId="0" applyFont="1" applyBorder="1"/>
    <xf numFmtId="49" fontId="56" fillId="2" borderId="2" xfId="2" applyNumberFormat="1" applyFont="1" applyFill="1" applyBorder="1" applyAlignment="1">
      <alignment vertical="center" wrapText="1"/>
    </xf>
    <xf numFmtId="0" fontId="63" fillId="0" borderId="1" xfId="0" applyFont="1" applyBorder="1" applyAlignment="1">
      <alignment horizontal="left" vertical="center" wrapText="1"/>
    </xf>
    <xf numFmtId="0" fontId="46" fillId="0" borderId="14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2" xfId="0" applyFont="1" applyBorder="1" applyAlignment="1">
      <alignment horizontal="left" vertical="center"/>
    </xf>
    <xf numFmtId="0" fontId="63" fillId="0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63" fillId="0" borderId="13" xfId="0" applyFont="1" applyBorder="1" applyAlignment="1">
      <alignment horizontal="center" vertical="center" wrapText="1"/>
    </xf>
    <xf numFmtId="0" fontId="63" fillId="0" borderId="19" xfId="0" applyFont="1" applyBorder="1" applyAlignment="1">
      <alignment horizontal="center" vertical="center" wrapText="1"/>
    </xf>
    <xf numFmtId="0" fontId="39" fillId="0" borderId="8" xfId="0" applyFont="1" applyBorder="1" applyAlignment="1">
      <alignment horizontal="left" vertical="center" wrapText="1"/>
    </xf>
    <xf numFmtId="0" fontId="63" fillId="0" borderId="8" xfId="0" applyFont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3" fillId="0" borderId="0" xfId="0" applyFont="1" applyBorder="1" applyAlignment="1">
      <alignment horizontal="center" vertical="center" wrapText="1"/>
    </xf>
    <xf numFmtId="0" fontId="63" fillId="0" borderId="21" xfId="0" applyFont="1" applyBorder="1" applyAlignment="1">
      <alignment horizontal="center" vertical="center" wrapText="1"/>
    </xf>
    <xf numFmtId="0" fontId="63" fillId="0" borderId="22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3" fillId="0" borderId="1" xfId="0" applyFont="1" applyFill="1" applyBorder="1" applyAlignment="1">
      <alignment horizontal="left" vertical="center" wrapText="1"/>
    </xf>
    <xf numFmtId="0" fontId="63" fillId="0" borderId="31" xfId="0" applyFont="1" applyBorder="1" applyAlignment="1">
      <alignment horizontal="left" vertical="center"/>
    </xf>
    <xf numFmtId="0" fontId="63" fillId="0" borderId="17" xfId="0" applyNumberFormat="1" applyFont="1" applyBorder="1" applyAlignment="1">
      <alignment horizontal="left" vertical="center"/>
    </xf>
    <xf numFmtId="0" fontId="4" fillId="6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top" wrapText="1"/>
    </xf>
    <xf numFmtId="0" fontId="53" fillId="0" borderId="1" xfId="0" applyFont="1" applyBorder="1" applyAlignment="1">
      <alignment horizontal="center" vertical="center" wrapText="1"/>
    </xf>
    <xf numFmtId="0" fontId="6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46" fillId="5" borderId="0" xfId="0" applyFont="1" applyFill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7" fillId="0" borderId="8" xfId="0" applyFont="1" applyBorder="1" applyAlignment="1">
      <alignment horizontal="left" vertical="center" wrapText="1"/>
    </xf>
    <xf numFmtId="0" fontId="0" fillId="0" borderId="0" xfId="0" applyBorder="1"/>
    <xf numFmtId="0" fontId="63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6" fillId="0" borderId="6" xfId="0" applyFont="1" applyFill="1" applyBorder="1" applyAlignment="1">
      <alignment vertical="center" wrapText="1"/>
    </xf>
    <xf numFmtId="0" fontId="63" fillId="0" borderId="9" xfId="0" applyFont="1" applyBorder="1" applyAlignment="1">
      <alignment horizontal="center" vertical="center" wrapText="1"/>
    </xf>
    <xf numFmtId="0" fontId="63" fillId="0" borderId="3" xfId="0" applyFont="1" applyBorder="1" applyAlignment="1">
      <alignment horizontal="center" vertical="center" wrapText="1"/>
    </xf>
    <xf numFmtId="0" fontId="63" fillId="0" borderId="5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63" fillId="0" borderId="51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26" fillId="0" borderId="7" xfId="0" applyFont="1" applyFill="1" applyBorder="1" applyAlignment="1">
      <alignment vertical="center" wrapText="1"/>
    </xf>
    <xf numFmtId="0" fontId="0" fillId="0" borderId="2" xfId="0" applyFill="1" applyBorder="1"/>
    <xf numFmtId="0" fontId="63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63" fillId="0" borderId="52" xfId="0" applyFont="1" applyBorder="1" applyAlignment="1">
      <alignment horizontal="center" vertical="center" wrapText="1"/>
    </xf>
    <xf numFmtId="0" fontId="47" fillId="0" borderId="24" xfId="0" pivotButton="1" applyFont="1" applyBorder="1" applyAlignment="1">
      <alignment horizontal="center" vertical="center" wrapText="1"/>
    </xf>
    <xf numFmtId="0" fontId="47" fillId="0" borderId="25" xfId="0" pivotButton="1" applyFont="1" applyBorder="1" applyAlignment="1">
      <alignment horizontal="center" vertical="center" wrapText="1"/>
    </xf>
    <xf numFmtId="0" fontId="47" fillId="0" borderId="45" xfId="0" pivotButton="1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7" fillId="0" borderId="43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/>
    </xf>
    <xf numFmtId="49" fontId="56" fillId="2" borderId="0" xfId="2" applyNumberFormat="1" applyFont="1" applyFill="1" applyBorder="1" applyAlignment="1">
      <alignment vertical="center" wrapText="1"/>
    </xf>
    <xf numFmtId="49" fontId="56" fillId="2" borderId="2" xfId="2" applyNumberFormat="1" applyFont="1" applyFill="1" applyBorder="1" applyAlignment="1">
      <alignment vertical="center" wrapText="1"/>
    </xf>
    <xf numFmtId="0" fontId="31" fillId="0" borderId="0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49" fontId="57" fillId="2" borderId="0" xfId="2" applyNumberFormat="1" applyFont="1" applyFill="1" applyBorder="1" applyAlignment="1">
      <alignment horizontal="left" vertical="center" wrapText="1"/>
    </xf>
    <xf numFmtId="49" fontId="57" fillId="2" borderId="2" xfId="2" applyNumberFormat="1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49" fontId="29" fillId="2" borderId="0" xfId="2" applyNumberFormat="1" applyFont="1" applyFill="1" applyBorder="1" applyAlignment="1">
      <alignment horizontal="center" vertical="center"/>
    </xf>
    <xf numFmtId="49" fontId="29" fillId="2" borderId="2" xfId="2" applyNumberFormat="1" applyFont="1" applyFill="1" applyBorder="1" applyAlignment="1">
      <alignment horizontal="center" vertical="center"/>
    </xf>
    <xf numFmtId="0" fontId="55" fillId="2" borderId="0" xfId="2" applyNumberFormat="1" applyFont="1" applyFill="1" applyBorder="1" applyAlignment="1">
      <alignment horizontal="left" vertical="center" wrapText="1"/>
    </xf>
    <xf numFmtId="0" fontId="54" fillId="0" borderId="0" xfId="0" applyFont="1" applyBorder="1"/>
    <xf numFmtId="0" fontId="54" fillId="0" borderId="2" xfId="0" applyFont="1" applyBorder="1"/>
    <xf numFmtId="49" fontId="56" fillId="2" borderId="0" xfId="2" applyNumberFormat="1" applyFont="1" applyFill="1" applyBorder="1" applyAlignment="1">
      <alignment horizontal="center" vertical="center" wrapText="1"/>
    </xf>
    <xf numFmtId="0" fontId="42" fillId="0" borderId="0" xfId="2" applyFont="1" applyFill="1" applyBorder="1" applyAlignment="1">
      <alignment horizontal="right" vertical="center"/>
    </xf>
    <xf numFmtId="0" fontId="42" fillId="0" borderId="2" xfId="2" applyFont="1" applyFill="1" applyBorder="1" applyAlignment="1">
      <alignment horizontal="right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49" fontId="37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35" fillId="0" borderId="0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63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38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1" fillId="0" borderId="16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46" fillId="5" borderId="16" xfId="0" applyFont="1" applyFill="1" applyBorder="1" applyAlignment="1">
      <alignment horizontal="center" vertical="center"/>
    </xf>
    <xf numFmtId="0" fontId="46" fillId="5" borderId="14" xfId="0" applyFont="1" applyFill="1" applyBorder="1" applyAlignment="1">
      <alignment horizontal="center" vertical="center"/>
    </xf>
    <xf numFmtId="0" fontId="46" fillId="5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3" fillId="0" borderId="10" xfId="0" applyFont="1" applyFill="1" applyBorder="1" applyAlignment="1">
      <alignment horizontal="left" vertical="center" wrapText="1"/>
    </xf>
    <xf numFmtId="0" fontId="63" fillId="0" borderId="12" xfId="0" applyFont="1" applyFill="1" applyBorder="1" applyAlignment="1">
      <alignment horizontal="left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71" fillId="0" borderId="10" xfId="0" applyNumberFormat="1" applyFont="1" applyBorder="1" applyAlignment="1">
      <alignment vertical="center" wrapText="1"/>
    </xf>
    <xf numFmtId="0" fontId="63" fillId="0" borderId="12" xfId="0" applyFont="1" applyBorder="1" applyAlignment="1">
      <alignment vertical="center" wrapText="1"/>
    </xf>
    <xf numFmtId="0" fontId="41" fillId="0" borderId="39" xfId="0" applyFont="1" applyBorder="1" applyAlignment="1">
      <alignment horizontal="center" vertical="center" wrapText="1"/>
    </xf>
    <xf numFmtId="0" fontId="63" fillId="0" borderId="17" xfId="0" applyFont="1" applyBorder="1" applyAlignment="1">
      <alignment horizontal="left" vertical="center" wrapText="1"/>
    </xf>
    <xf numFmtId="0" fontId="63" fillId="0" borderId="31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wrapText="1"/>
    </xf>
    <xf numFmtId="0" fontId="63" fillId="0" borderId="12" xfId="0" applyFont="1" applyBorder="1" applyAlignment="1">
      <alignment horizontal="left" wrapText="1"/>
    </xf>
    <xf numFmtId="0" fontId="63" fillId="0" borderId="15" xfId="0" applyFont="1" applyBorder="1" applyAlignment="1">
      <alignment vertical="center" wrapText="1"/>
    </xf>
    <xf numFmtId="0" fontId="63" fillId="0" borderId="32" xfId="0" applyFont="1" applyFill="1" applyBorder="1" applyAlignment="1">
      <alignment horizontal="left" vertical="center" wrapText="1"/>
    </xf>
    <xf numFmtId="0" fontId="63" fillId="0" borderId="15" xfId="0" applyFont="1" applyFill="1" applyBorder="1" applyAlignment="1">
      <alignment horizontal="left" vertical="center" wrapText="1"/>
    </xf>
    <xf numFmtId="0" fontId="46" fillId="5" borderId="39" xfId="0" applyFont="1" applyFill="1" applyBorder="1" applyAlignment="1">
      <alignment horizontal="center" vertical="center"/>
    </xf>
    <xf numFmtId="0" fontId="63" fillId="0" borderId="36" xfId="0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11" xfId="0" applyFont="1" applyBorder="1" applyAlignment="1">
      <alignment vertical="center" wrapText="1"/>
    </xf>
    <xf numFmtId="0" fontId="63" fillId="0" borderId="11" xfId="0" applyFont="1" applyBorder="1" applyAlignment="1">
      <alignment horizontal="left" vertical="center"/>
    </xf>
    <xf numFmtId="0" fontId="63" fillId="0" borderId="12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3" fillId="3" borderId="12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wrapText="1"/>
    </xf>
    <xf numFmtId="0" fontId="0" fillId="0" borderId="12" xfId="0" applyBorder="1" applyAlignment="1">
      <alignment vertical="center" wrapText="1"/>
    </xf>
    <xf numFmtId="0" fontId="63" fillId="0" borderId="10" xfId="0" applyNumberFormat="1" applyFont="1" applyBorder="1" applyAlignment="1">
      <alignment horizontal="left" vertical="top" wrapText="1"/>
    </xf>
    <xf numFmtId="0" fontId="63" fillId="0" borderId="12" xfId="0" applyFont="1" applyBorder="1" applyAlignment="1">
      <alignment horizontal="left" vertical="top" wrapText="1"/>
    </xf>
    <xf numFmtId="0" fontId="0" fillId="0" borderId="38" xfId="0" applyBorder="1" applyAlignment="1">
      <alignment horizontal="left" vertical="center" wrapText="1"/>
    </xf>
    <xf numFmtId="0" fontId="63" fillId="0" borderId="38" xfId="0" applyFont="1" applyBorder="1" applyAlignment="1">
      <alignment vertical="center" wrapText="1"/>
    </xf>
    <xf numFmtId="0" fontId="71" fillId="0" borderId="1" xfId="0" applyNumberFormat="1" applyFont="1" applyBorder="1" applyAlignment="1">
      <alignment vertical="center" wrapText="1"/>
    </xf>
    <xf numFmtId="0" fontId="63" fillId="0" borderId="1" xfId="0" applyFont="1" applyBorder="1" applyAlignment="1">
      <alignment vertical="center" wrapText="1"/>
    </xf>
    <xf numFmtId="0" fontId="45" fillId="1" borderId="16" xfId="0" applyFont="1" applyFill="1" applyBorder="1" applyAlignment="1">
      <alignment horizontal="center" vertical="center"/>
    </xf>
    <xf numFmtId="0" fontId="45" fillId="1" borderId="14" xfId="0" applyFont="1" applyFill="1" applyBorder="1" applyAlignment="1">
      <alignment horizontal="center" vertical="center"/>
    </xf>
    <xf numFmtId="0" fontId="45" fillId="1" borderId="13" xfId="0" applyFont="1" applyFill="1" applyBorder="1" applyAlignment="1">
      <alignment horizontal="center" vertical="center"/>
    </xf>
    <xf numFmtId="0" fontId="71" fillId="0" borderId="11" xfId="0" applyNumberFormat="1" applyFont="1" applyBorder="1" applyAlignment="1">
      <alignment vertical="center" wrapText="1"/>
    </xf>
    <xf numFmtId="0" fontId="71" fillId="0" borderId="12" xfId="0" applyNumberFormat="1" applyFont="1" applyBorder="1" applyAlignment="1">
      <alignment vertical="center" wrapText="1"/>
    </xf>
    <xf numFmtId="0" fontId="49" fillId="0" borderId="10" xfId="0" applyFont="1" applyBorder="1" applyAlignment="1">
      <alignment horizontal="left" vertical="center" wrapText="1"/>
    </xf>
    <xf numFmtId="0" fontId="49" fillId="0" borderId="12" xfId="0" applyFont="1" applyBorder="1" applyAlignment="1">
      <alignment horizontal="left" vertical="center" wrapText="1"/>
    </xf>
    <xf numFmtId="0" fontId="4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3" fillId="2" borderId="10" xfId="3" applyFont="1" applyFill="1" applyBorder="1" applyAlignment="1">
      <alignment horizontal="left" vertical="center" wrapText="1"/>
    </xf>
    <xf numFmtId="0" fontId="46" fillId="5" borderId="1" xfId="0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center" vertical="center" wrapText="1"/>
    </xf>
    <xf numFmtId="0" fontId="63" fillId="0" borderId="17" xfId="0" applyNumberFormat="1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63" fillId="6" borderId="11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/>
    </xf>
    <xf numFmtId="0" fontId="63" fillId="0" borderId="17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63" fillId="2" borderId="1" xfId="0" applyFont="1" applyFill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63" fillId="0" borderId="10" xfId="0" applyFont="1" applyFill="1" applyBorder="1" applyAlignment="1">
      <alignment horizontal="left" wrapText="1"/>
    </xf>
    <xf numFmtId="0" fontId="63" fillId="0" borderId="12" xfId="0" applyFont="1" applyFill="1" applyBorder="1" applyAlignment="1">
      <alignment horizontal="left" wrapText="1"/>
    </xf>
    <xf numFmtId="0" fontId="44" fillId="0" borderId="1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center" vertical="center" wrapText="1"/>
    </xf>
    <xf numFmtId="0" fontId="63" fillId="0" borderId="12" xfId="0" applyFont="1" applyBorder="1" applyAlignment="1">
      <alignment horizontal="center" vertical="center" wrapText="1"/>
    </xf>
    <xf numFmtId="0" fontId="63" fillId="0" borderId="32" xfId="0" applyFont="1" applyBorder="1" applyAlignment="1">
      <alignment horizontal="center" vertical="center" wrapText="1"/>
    </xf>
    <xf numFmtId="0" fontId="63" fillId="0" borderId="38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16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left" vertical="center" wrapText="1"/>
    </xf>
    <xf numFmtId="0" fontId="63" fillId="0" borderId="31" xfId="0" applyFont="1" applyBorder="1" applyAlignment="1">
      <alignment vertical="center" wrapText="1"/>
    </xf>
    <xf numFmtId="0" fontId="63" fillId="6" borderId="12" xfId="0" applyFont="1" applyFill="1" applyBorder="1" applyAlignment="1">
      <alignment horizontal="left" vertical="center" wrapText="1"/>
    </xf>
    <xf numFmtId="0" fontId="63" fillId="0" borderId="40" xfId="0" applyFont="1" applyBorder="1" applyAlignment="1">
      <alignment horizontal="left" vertical="center" wrapText="1"/>
    </xf>
    <xf numFmtId="0" fontId="63" fillId="0" borderId="0" xfId="0" applyFont="1" applyAlignment="1">
      <alignment horizontal="left" vertical="center" wrapText="1"/>
    </xf>
    <xf numFmtId="0" fontId="63" fillId="0" borderId="41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51" fillId="0" borderId="3" xfId="0" applyFont="1" applyBorder="1" applyAlignment="1">
      <alignment horizontal="left" vertical="center" wrapText="1"/>
    </xf>
    <xf numFmtId="0" fontId="52" fillId="0" borderId="3" xfId="0" applyFont="1" applyBorder="1" applyAlignment="1">
      <alignment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3" fillId="0" borderId="0" xfId="0" applyFont="1" applyBorder="1" applyAlignment="1">
      <alignment horizontal="center" vertical="center" wrapText="1"/>
    </xf>
  </cellXfs>
  <cellStyles count="8">
    <cellStyle name="Обычный" xfId="0" builtinId="0"/>
    <cellStyle name="Обычный 12" xfId="6"/>
    <cellStyle name="Обычный 2" xfId="1"/>
    <cellStyle name="Обычный 6" xfId="5"/>
    <cellStyle name="Обычный_568e6000" xfId="2"/>
    <cellStyle name="Обычный_568e6000_price_момент" xfId="3"/>
    <cellStyle name="Обычный_Сводка 30" xfId="7"/>
    <cellStyle name="Процентный" xfId="4" builtinId="5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4" name="Группа 27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33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13" name="Скругленный прямоугольник 12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36" name="Рисунок 31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5" name="Равнобедренный треугольник 14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6" name="Овал 15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7" name="Полилиния 16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12" name="Прямоугольник 11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5" name="Группа 61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26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25" name="Скругленный прямоугольник 24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29" name="Рисунок 65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27" name="Равнобедренный треугольник 26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8" name="Овал 27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9" name="Полилиния 28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24" name="Прямоугольник 23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-res.ru/" TargetMode="External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0"/>
  <sheetViews>
    <sheetView view="pageBreakPreview" zoomScaleSheetLayoutView="100" workbookViewId="0">
      <selection activeCell="F57" sqref="F57"/>
    </sheetView>
  </sheetViews>
  <sheetFormatPr defaultRowHeight="12.75"/>
  <cols>
    <col min="1" max="1" width="1.85546875" customWidth="1"/>
    <col min="2" max="2" width="2.28515625" customWidth="1"/>
    <col min="3" max="3" width="4.7109375" style="5" customWidth="1"/>
    <col min="4" max="4" width="34" customWidth="1"/>
    <col min="5" max="5" width="63.85546875" customWidth="1"/>
    <col min="6" max="6" width="20.28515625" style="4" customWidth="1"/>
    <col min="7" max="7" width="13.5703125" style="2" customWidth="1"/>
    <col min="8" max="8" width="2.28515625" customWidth="1"/>
  </cols>
  <sheetData>
    <row r="1" spans="1:10" ht="13.5" thickBot="1">
      <c r="A1" s="346"/>
      <c r="B1" s="346"/>
      <c r="C1" s="205"/>
      <c r="D1" s="346"/>
      <c r="E1" s="346"/>
      <c r="F1" s="346"/>
      <c r="G1" s="355"/>
      <c r="H1" s="346"/>
    </row>
    <row r="2" spans="1:10" ht="12.75" customHeight="1">
      <c r="A2" s="346"/>
      <c r="B2" s="28"/>
      <c r="C2" s="29"/>
      <c r="D2" s="30"/>
      <c r="E2" s="30"/>
      <c r="F2" s="30"/>
      <c r="G2" s="31"/>
      <c r="H2" s="346"/>
    </row>
    <row r="3" spans="1:10" s="2" customFormat="1" ht="18.95" customHeight="1">
      <c r="A3" s="355"/>
      <c r="B3" s="32"/>
      <c r="C3" s="567" t="s">
        <v>561</v>
      </c>
      <c r="D3" s="567"/>
      <c r="E3" s="567"/>
      <c r="F3" s="567"/>
      <c r="G3" s="568"/>
      <c r="H3" s="355"/>
    </row>
    <row r="4" spans="1:10" s="2" customFormat="1" ht="18.75" customHeight="1">
      <c r="A4" s="355"/>
      <c r="B4" s="32"/>
      <c r="C4" s="567"/>
      <c r="D4" s="567"/>
      <c r="E4" s="567"/>
      <c r="F4" s="567"/>
      <c r="G4" s="568"/>
      <c r="H4" s="355"/>
    </row>
    <row r="5" spans="1:10" s="2" customFormat="1" ht="18.95" customHeight="1">
      <c r="A5" s="355"/>
      <c r="B5" s="32"/>
      <c r="C5" s="567"/>
      <c r="D5" s="567"/>
      <c r="E5" s="567"/>
      <c r="F5" s="567"/>
      <c r="G5" s="568"/>
      <c r="H5" s="355"/>
    </row>
    <row r="6" spans="1:10" s="2" customFormat="1" ht="27" customHeight="1">
      <c r="A6" s="355"/>
      <c r="B6" s="32"/>
      <c r="C6" s="567"/>
      <c r="D6" s="567"/>
      <c r="E6" s="567"/>
      <c r="F6" s="567"/>
      <c r="G6" s="568"/>
      <c r="H6" s="355"/>
    </row>
    <row r="7" spans="1:10" s="7" customFormat="1" ht="15" customHeight="1">
      <c r="A7" s="356"/>
      <c r="B7" s="77"/>
      <c r="C7" s="569"/>
      <c r="D7" s="569"/>
      <c r="E7" s="569"/>
      <c r="F7" s="569"/>
      <c r="G7" s="570"/>
      <c r="H7" s="356"/>
    </row>
    <row r="8" spans="1:10" s="3" customFormat="1" ht="21" customHeight="1">
      <c r="A8" s="312"/>
      <c r="B8" s="34"/>
      <c r="C8" s="571" t="s">
        <v>599</v>
      </c>
      <c r="D8" s="572"/>
      <c r="E8" s="572"/>
      <c r="F8" s="572"/>
      <c r="G8" s="573"/>
      <c r="H8" s="312"/>
      <c r="J8" s="9"/>
    </row>
    <row r="9" spans="1:10" s="7" customFormat="1" ht="14.25" customHeight="1">
      <c r="A9" s="356"/>
      <c r="B9" s="33"/>
      <c r="C9" s="347"/>
      <c r="D9" s="347"/>
      <c r="E9" s="347"/>
      <c r="F9" s="347"/>
      <c r="G9" s="348"/>
      <c r="H9" s="356"/>
    </row>
    <row r="10" spans="1:10" s="7" customFormat="1" ht="14.25" customHeight="1">
      <c r="A10" s="356"/>
      <c r="B10" s="33"/>
      <c r="C10" s="347"/>
      <c r="D10" s="347"/>
      <c r="E10" s="347"/>
      <c r="F10" s="347"/>
      <c r="G10" s="348"/>
      <c r="H10" s="356"/>
    </row>
    <row r="11" spans="1:10" s="7" customFormat="1" ht="20.100000000000001" customHeight="1">
      <c r="A11" s="356"/>
      <c r="B11" s="33"/>
      <c r="C11" s="576" t="s">
        <v>842</v>
      </c>
      <c r="D11" s="576"/>
      <c r="E11" s="576"/>
      <c r="F11" s="576"/>
      <c r="G11" s="577"/>
      <c r="H11" s="356"/>
    </row>
    <row r="12" spans="1:10" s="7" customFormat="1" ht="37.5" customHeight="1">
      <c r="A12" s="356"/>
      <c r="B12" s="33"/>
      <c r="C12" s="576"/>
      <c r="D12" s="576"/>
      <c r="E12" s="576"/>
      <c r="F12" s="576"/>
      <c r="G12" s="577"/>
      <c r="H12" s="356"/>
    </row>
    <row r="13" spans="1:10" s="7" customFormat="1" ht="9" customHeight="1">
      <c r="A13" s="356"/>
      <c r="B13" s="33"/>
      <c r="C13" s="349"/>
      <c r="D13" s="349"/>
      <c r="E13" s="349"/>
      <c r="F13" s="349"/>
      <c r="G13" s="350"/>
      <c r="H13" s="356"/>
    </row>
    <row r="14" spans="1:10" s="7" customFormat="1" ht="20.100000000000001" customHeight="1">
      <c r="A14" s="356"/>
      <c r="B14" s="33"/>
      <c r="C14" s="578" t="s">
        <v>843</v>
      </c>
      <c r="D14" s="578"/>
      <c r="E14" s="578"/>
      <c r="F14" s="578"/>
      <c r="G14" s="579"/>
      <c r="H14" s="356"/>
    </row>
    <row r="15" spans="1:10" s="7" customFormat="1" ht="20.100000000000001" customHeight="1">
      <c r="A15" s="356"/>
      <c r="B15" s="33"/>
      <c r="C15" s="578"/>
      <c r="D15" s="578"/>
      <c r="E15" s="578"/>
      <c r="F15" s="578"/>
      <c r="G15" s="579"/>
      <c r="H15" s="356"/>
    </row>
    <row r="16" spans="1:10" s="7" customFormat="1" ht="20.100000000000001" customHeight="1">
      <c r="A16" s="356"/>
      <c r="B16" s="33"/>
      <c r="C16" s="349"/>
      <c r="D16" s="349"/>
      <c r="E16" s="349"/>
      <c r="F16" s="349"/>
      <c r="G16" s="350"/>
      <c r="H16" s="356"/>
    </row>
    <row r="17" spans="1:10" s="7" customFormat="1" ht="20.100000000000001" customHeight="1">
      <c r="A17" s="356"/>
      <c r="B17" s="33"/>
      <c r="C17" s="347"/>
      <c r="D17" s="347"/>
      <c r="E17" s="347"/>
      <c r="F17" s="347"/>
      <c r="G17" s="348"/>
      <c r="H17" s="356"/>
    </row>
    <row r="18" spans="1:10" s="3" customFormat="1" ht="21" customHeight="1">
      <c r="A18" s="312"/>
      <c r="B18" s="34"/>
      <c r="C18" s="39" t="s">
        <v>416</v>
      </c>
      <c r="D18" s="115"/>
      <c r="E18" s="115"/>
      <c r="F18" s="115"/>
      <c r="G18" s="17"/>
      <c r="H18" s="312"/>
    </row>
    <row r="19" spans="1:10" s="3" customFormat="1" ht="21" customHeight="1">
      <c r="A19" s="312"/>
      <c r="B19" s="34"/>
      <c r="C19" s="23" t="s">
        <v>1813</v>
      </c>
      <c r="D19" s="115"/>
      <c r="E19" s="115"/>
      <c r="F19" s="115"/>
      <c r="G19" s="17"/>
      <c r="H19" s="312"/>
      <c r="J19" s="9"/>
    </row>
    <row r="20" spans="1:10" s="3" customFormat="1" ht="21" customHeight="1">
      <c r="A20" s="312"/>
      <c r="B20" s="34"/>
      <c r="C20" s="23" t="s">
        <v>1124</v>
      </c>
      <c r="D20" s="115"/>
      <c r="E20" s="115"/>
      <c r="F20" s="115"/>
      <c r="G20" s="17"/>
      <c r="H20" s="312"/>
    </row>
    <row r="21" spans="1:10" s="3" customFormat="1" ht="12.75" customHeight="1">
      <c r="A21" s="312"/>
      <c r="B21" s="34"/>
      <c r="C21" s="24"/>
      <c r="D21" s="116"/>
      <c r="E21" s="115"/>
      <c r="F21" s="115"/>
      <c r="G21" s="17"/>
      <c r="H21" s="312"/>
    </row>
    <row r="22" spans="1:10" s="3" customFormat="1" ht="21" customHeight="1">
      <c r="A22" s="312"/>
      <c r="B22" s="34"/>
      <c r="C22" s="39" t="s">
        <v>417</v>
      </c>
      <c r="D22" s="115"/>
      <c r="E22" s="115"/>
      <c r="F22" s="115"/>
      <c r="G22" s="17"/>
      <c r="H22" s="312"/>
      <c r="I22" s="8"/>
    </row>
    <row r="23" spans="1:10" s="3" customFormat="1" ht="21" customHeight="1">
      <c r="A23" s="312"/>
      <c r="B23" s="34"/>
      <c r="C23" s="23" t="s">
        <v>1814</v>
      </c>
      <c r="D23" s="115"/>
      <c r="E23" s="115"/>
      <c r="F23" s="115"/>
      <c r="G23" s="17"/>
      <c r="H23" s="312"/>
    </row>
    <row r="24" spans="1:10" s="3" customFormat="1" ht="21" customHeight="1">
      <c r="A24" s="312"/>
      <c r="B24" s="34"/>
      <c r="C24" s="23" t="s">
        <v>1125</v>
      </c>
      <c r="D24" s="115"/>
      <c r="E24" s="115"/>
      <c r="F24" s="115"/>
      <c r="G24" s="17"/>
      <c r="H24" s="312"/>
    </row>
    <row r="25" spans="1:10" s="3" customFormat="1" ht="19.5" customHeight="1">
      <c r="A25" s="312"/>
      <c r="B25" s="34"/>
      <c r="C25" s="25"/>
      <c r="D25" s="115"/>
      <c r="E25" s="115"/>
      <c r="F25" s="115"/>
      <c r="G25" s="17"/>
      <c r="H25" s="312"/>
    </row>
    <row r="26" spans="1:10" s="3" customFormat="1" ht="21" customHeight="1">
      <c r="A26" s="312"/>
      <c r="B26" s="34"/>
      <c r="C26" s="26" t="s">
        <v>1092</v>
      </c>
      <c r="D26" s="116"/>
      <c r="E26" s="115"/>
      <c r="F26" s="115"/>
      <c r="G26" s="17"/>
      <c r="H26" s="312"/>
    </row>
    <row r="27" spans="1:10" s="3" customFormat="1" ht="18" customHeight="1">
      <c r="A27" s="312"/>
      <c r="B27" s="34"/>
      <c r="C27" s="25"/>
      <c r="D27" s="115"/>
      <c r="E27" s="115"/>
      <c r="F27" s="115"/>
      <c r="G27" s="17"/>
      <c r="H27" s="312"/>
    </row>
    <row r="28" spans="1:10" s="3" customFormat="1" ht="18.75" customHeight="1">
      <c r="A28" s="312"/>
      <c r="B28" s="34"/>
      <c r="C28" s="312"/>
      <c r="D28" s="117" t="s">
        <v>871</v>
      </c>
      <c r="E28" s="313"/>
      <c r="F28" s="115"/>
      <c r="G28" s="17"/>
      <c r="H28" s="312"/>
    </row>
    <row r="29" spans="1:10" s="3" customFormat="1" ht="21" customHeight="1">
      <c r="A29" s="312"/>
      <c r="B29" s="34"/>
      <c r="C29" s="26"/>
      <c r="D29" s="118" t="s">
        <v>872</v>
      </c>
      <c r="E29" s="115"/>
      <c r="F29" s="115"/>
      <c r="G29" s="17"/>
      <c r="H29" s="312"/>
      <c r="I29" s="78"/>
    </row>
    <row r="30" spans="1:10" s="3" customFormat="1" ht="21" customHeight="1">
      <c r="A30" s="312"/>
      <c r="B30" s="34"/>
      <c r="C30" s="26"/>
      <c r="D30" s="18"/>
      <c r="E30" s="12"/>
      <c r="F30" s="12"/>
      <c r="G30" s="17"/>
      <c r="H30" s="312"/>
    </row>
    <row r="31" spans="1:10" ht="21" customHeight="1">
      <c r="A31" s="346"/>
      <c r="B31" s="35"/>
      <c r="C31" s="27" t="s">
        <v>2991</v>
      </c>
      <c r="D31" s="13"/>
      <c r="E31" s="13"/>
      <c r="F31" s="13"/>
      <c r="G31" s="19"/>
      <c r="H31" s="346"/>
    </row>
    <row r="32" spans="1:10" ht="21" customHeight="1">
      <c r="A32" s="346"/>
      <c r="B32" s="35"/>
      <c r="C32" s="27"/>
      <c r="D32" s="13"/>
      <c r="E32" s="13"/>
      <c r="F32" s="13"/>
      <c r="G32" s="19"/>
      <c r="H32" s="346"/>
    </row>
    <row r="33" spans="1:10" ht="45">
      <c r="A33" s="346"/>
      <c r="B33" s="35"/>
      <c r="C33" s="574" t="s">
        <v>1060</v>
      </c>
      <c r="D33" s="574"/>
      <c r="E33" s="574"/>
      <c r="F33" s="574"/>
      <c r="G33" s="575"/>
      <c r="H33" s="346"/>
    </row>
    <row r="34" spans="1:10" s="11" customFormat="1" ht="24.75" customHeight="1">
      <c r="A34" s="357"/>
      <c r="B34" s="36"/>
      <c r="C34" s="561" t="s">
        <v>1059</v>
      </c>
      <c r="D34" s="561"/>
      <c r="E34" s="561"/>
      <c r="F34" s="561"/>
      <c r="G34" s="562"/>
      <c r="H34" s="357"/>
    </row>
    <row r="35" spans="1:10" s="11" customFormat="1" ht="112.5" customHeight="1">
      <c r="A35" s="357"/>
      <c r="B35" s="114"/>
      <c r="C35" s="563" t="s">
        <v>945</v>
      </c>
      <c r="D35" s="564"/>
      <c r="E35" s="564"/>
      <c r="F35" s="564"/>
      <c r="G35" s="565"/>
      <c r="H35" s="357"/>
    </row>
    <row r="36" spans="1:10" ht="54" hidden="1" customHeight="1">
      <c r="A36" s="346"/>
      <c r="B36" s="114"/>
      <c r="C36" s="314"/>
      <c r="D36" s="566"/>
      <c r="E36" s="566"/>
      <c r="F36" s="566"/>
      <c r="G36" s="460"/>
      <c r="H36" s="357"/>
    </row>
    <row r="37" spans="1:10" ht="58.5" customHeight="1">
      <c r="A37" s="346"/>
      <c r="B37" s="114"/>
      <c r="C37" s="314"/>
      <c r="D37" s="553" t="s">
        <v>2988</v>
      </c>
      <c r="E37" s="553"/>
      <c r="F37" s="553"/>
      <c r="G37" s="554"/>
      <c r="H37" s="357"/>
    </row>
    <row r="38" spans="1:10" s="310" customFormat="1" ht="54" customHeight="1">
      <c r="A38" s="414"/>
      <c r="B38" s="114"/>
      <c r="C38" s="314"/>
      <c r="D38" s="553" t="s">
        <v>2989</v>
      </c>
      <c r="E38" s="553"/>
      <c r="F38" s="553"/>
      <c r="G38" s="554"/>
      <c r="H38" s="357"/>
    </row>
    <row r="39" spans="1:10" ht="48.75" customHeight="1">
      <c r="A39" s="346"/>
      <c r="B39" s="114"/>
      <c r="C39" s="314"/>
      <c r="D39" s="553" t="s">
        <v>2987</v>
      </c>
      <c r="E39" s="553"/>
      <c r="F39" s="553"/>
      <c r="G39" s="554"/>
      <c r="H39" s="352"/>
      <c r="I39" s="4"/>
    </row>
    <row r="40" spans="1:10" s="310" customFormat="1" ht="48.75" customHeight="1">
      <c r="A40" s="346"/>
      <c r="B40" s="114"/>
      <c r="C40" s="314"/>
      <c r="D40" s="553" t="s">
        <v>2990</v>
      </c>
      <c r="E40" s="553"/>
      <c r="F40" s="553"/>
      <c r="G40" s="554"/>
      <c r="H40" s="352"/>
      <c r="I40" s="4"/>
    </row>
    <row r="41" spans="1:10" s="272" customFormat="1" ht="48.75" customHeight="1">
      <c r="A41" s="346"/>
      <c r="B41" s="114"/>
      <c r="C41" s="314" t="s">
        <v>1849</v>
      </c>
      <c r="D41" s="553" t="s">
        <v>2992</v>
      </c>
      <c r="E41" s="553"/>
      <c r="F41" s="553"/>
      <c r="G41" s="554"/>
      <c r="H41" s="354"/>
      <c r="I41" s="354"/>
      <c r="J41" s="346"/>
    </row>
    <row r="42" spans="1:10" ht="20.25" hidden="1" customHeight="1">
      <c r="A42" s="346"/>
      <c r="B42" s="114"/>
      <c r="C42" s="314"/>
      <c r="D42" s="480"/>
      <c r="E42" s="480"/>
      <c r="F42" s="480"/>
      <c r="G42" s="481"/>
      <c r="H42" s="357"/>
    </row>
    <row r="43" spans="1:10" s="11" customFormat="1" ht="21" hidden="1" customHeight="1">
      <c r="A43" s="357"/>
      <c r="B43" s="114"/>
      <c r="C43" s="351"/>
      <c r="D43" s="480"/>
      <c r="E43" s="480"/>
      <c r="F43" s="480"/>
      <c r="G43" s="481"/>
      <c r="H43" s="357"/>
    </row>
    <row r="44" spans="1:10" s="272" customFormat="1" ht="48.75" customHeight="1">
      <c r="A44" s="346"/>
      <c r="B44" s="114"/>
      <c r="C44" s="314"/>
      <c r="D44" s="553" t="s">
        <v>2915</v>
      </c>
      <c r="E44" s="553"/>
      <c r="F44" s="553"/>
      <c r="G44" s="554"/>
      <c r="H44" s="352"/>
      <c r="I44" s="4"/>
    </row>
    <row r="45" spans="1:10" s="272" customFormat="1" ht="48.75" customHeight="1">
      <c r="A45" s="346"/>
      <c r="B45" s="114"/>
      <c r="C45" s="314"/>
      <c r="D45" s="553" t="s">
        <v>2986</v>
      </c>
      <c r="E45" s="553"/>
      <c r="F45" s="553"/>
      <c r="G45" s="554"/>
      <c r="H45" s="352"/>
      <c r="I45" s="4"/>
    </row>
    <row r="46" spans="1:10" ht="63.75" customHeight="1">
      <c r="A46" s="346"/>
      <c r="B46" s="35"/>
      <c r="C46" s="205"/>
      <c r="D46" s="553" t="s">
        <v>2993</v>
      </c>
      <c r="E46" s="553"/>
      <c r="F46" s="553"/>
      <c r="G46" s="554"/>
      <c r="H46" s="346"/>
    </row>
    <row r="47" spans="1:10" ht="47.25" customHeight="1">
      <c r="A47" s="346"/>
      <c r="B47" s="35"/>
      <c r="C47" s="557" t="s">
        <v>1031</v>
      </c>
      <c r="D47" s="557"/>
      <c r="E47" s="557"/>
      <c r="F47" s="557"/>
      <c r="G47" s="558"/>
      <c r="H47" s="346"/>
    </row>
    <row r="48" spans="1:10" ht="18" customHeight="1">
      <c r="A48" s="346"/>
      <c r="B48" s="35"/>
      <c r="C48" s="14"/>
      <c r="H48" s="346"/>
    </row>
    <row r="49" spans="1:12" ht="33" customHeight="1">
      <c r="A49" s="346"/>
      <c r="B49" s="35"/>
      <c r="C49" s="14"/>
      <c r="D49" s="13"/>
      <c r="E49" s="559" t="s">
        <v>600</v>
      </c>
      <c r="F49" s="559"/>
      <c r="G49" s="560"/>
      <c r="H49" s="346"/>
    </row>
    <row r="50" spans="1:12" ht="26.25" customHeight="1">
      <c r="A50" s="346"/>
      <c r="B50" s="35"/>
      <c r="C50" s="14"/>
      <c r="D50" s="13"/>
      <c r="E50" s="555" t="s">
        <v>601</v>
      </c>
      <c r="F50" s="555"/>
      <c r="G50" s="556"/>
      <c r="H50" s="346"/>
    </row>
    <row r="51" spans="1:12" ht="16.5" customHeight="1" thickBot="1">
      <c r="A51" s="346"/>
      <c r="B51" s="37"/>
      <c r="C51" s="38"/>
      <c r="D51" s="20"/>
      <c r="E51" s="21"/>
      <c r="F51" s="21"/>
      <c r="G51" s="22"/>
      <c r="H51" s="346"/>
    </row>
    <row r="52" spans="1:12">
      <c r="A52" s="346"/>
      <c r="B52" s="346"/>
      <c r="C52" s="205"/>
      <c r="D52" s="346"/>
      <c r="E52" s="346"/>
      <c r="F52" s="346"/>
      <c r="G52" s="355"/>
      <c r="H52" s="346"/>
    </row>
    <row r="53" spans="1:12" ht="20.25">
      <c r="C53" s="552" t="s">
        <v>415</v>
      </c>
      <c r="D53" s="552"/>
      <c r="E53" s="552"/>
      <c r="F53" s="552"/>
      <c r="G53" s="552"/>
    </row>
    <row r="54" spans="1:12" ht="13.5" thickBot="1">
      <c r="C54" s="1"/>
      <c r="D54" s="102"/>
      <c r="E54" s="4"/>
      <c r="F54"/>
    </row>
    <row r="55" spans="1:12" s="1" customFormat="1" ht="30.75" thickBot="1">
      <c r="D55" s="103" t="s">
        <v>456</v>
      </c>
      <c r="E55" s="104" t="s">
        <v>834</v>
      </c>
      <c r="F55" s="104" t="s">
        <v>835</v>
      </c>
      <c r="G55" s="105" t="s">
        <v>836</v>
      </c>
      <c r="I55" s="5"/>
    </row>
    <row r="56" spans="1:12" s="1" customFormat="1" ht="15.75" thickBot="1">
      <c r="D56" s="542" t="s">
        <v>584</v>
      </c>
      <c r="E56" s="543"/>
      <c r="F56" s="543"/>
      <c r="G56" s="544"/>
      <c r="I56" s="5"/>
    </row>
    <row r="57" spans="1:12" ht="14.25">
      <c r="D57" s="216" t="s">
        <v>715</v>
      </c>
      <c r="E57" s="211" t="s">
        <v>837</v>
      </c>
      <c r="F57" s="100"/>
      <c r="G57" s="207">
        <f>VLOOKUP(D57,'Прайс ЛКМ'!L:M,2,0)</f>
        <v>1</v>
      </c>
    </row>
    <row r="58" spans="1:12" ht="14.25">
      <c r="D58" s="79" t="s">
        <v>716</v>
      </c>
      <c r="E58" s="83" t="s">
        <v>551</v>
      </c>
      <c r="F58" s="81"/>
      <c r="G58" s="82">
        <f>VLOOKUP(D58,'Прайс ЛКМ'!L:M,2,0)</f>
        <v>5</v>
      </c>
    </row>
    <row r="59" spans="1:12" ht="14.25">
      <c r="D59" s="79" t="s">
        <v>717</v>
      </c>
      <c r="E59" s="83" t="s">
        <v>710</v>
      </c>
      <c r="F59" s="81"/>
      <c r="G59" s="82">
        <f>VLOOKUP(D59,'Прайс ЛКМ'!L:M,2,0)</f>
        <v>5</v>
      </c>
    </row>
    <row r="60" spans="1:12" ht="15" thickBot="1">
      <c r="D60" s="84" t="s">
        <v>718</v>
      </c>
      <c r="E60" s="85" t="s">
        <v>1732</v>
      </c>
      <c r="F60" s="86"/>
      <c r="G60" s="210">
        <f>VLOOKUP(D60,'Прайс ЛКМ'!L:M,2,0)</f>
        <v>7</v>
      </c>
    </row>
    <row r="61" spans="1:12" ht="15.75" thickBot="1">
      <c r="D61" s="545" t="s">
        <v>585</v>
      </c>
      <c r="E61" s="546"/>
      <c r="F61" s="546"/>
      <c r="G61" s="547"/>
    </row>
    <row r="62" spans="1:12" ht="14.25">
      <c r="D62" s="208" t="s">
        <v>577</v>
      </c>
      <c r="E62" s="209" t="s">
        <v>2910</v>
      </c>
      <c r="F62" s="100"/>
      <c r="G62" s="207">
        <f>VLOOKUP(D62,'Прайс ЛКМ'!L:M,2,0)</f>
        <v>8</v>
      </c>
      <c r="H62" s="4"/>
      <c r="I62" s="4"/>
      <c r="J62" s="4"/>
      <c r="K62" s="4"/>
      <c r="L62" s="4"/>
    </row>
    <row r="63" spans="1:12" ht="14.25">
      <c r="D63" s="87" t="s">
        <v>1003</v>
      </c>
      <c r="E63" s="83" t="s">
        <v>563</v>
      </c>
      <c r="F63" s="81"/>
      <c r="G63" s="82">
        <f>VLOOKUP(D63,'Прайс ЛКМ'!L:M,2,0)</f>
        <v>9</v>
      </c>
      <c r="H63" s="110"/>
      <c r="I63" s="110"/>
      <c r="J63" s="110"/>
      <c r="K63" s="110"/>
      <c r="L63" s="110"/>
    </row>
    <row r="64" spans="1:12" ht="14.25">
      <c r="D64" s="88" t="s">
        <v>721</v>
      </c>
      <c r="E64" s="83" t="s">
        <v>827</v>
      </c>
      <c r="F64" s="81"/>
      <c r="G64" s="82">
        <f>VLOOKUP(D64,'Прайс ЛКМ'!L:M,2,0)</f>
        <v>13</v>
      </c>
      <c r="H64" s="4"/>
      <c r="I64" s="4"/>
      <c r="J64" s="4"/>
      <c r="K64" s="4"/>
      <c r="L64" s="4"/>
    </row>
    <row r="65" spans="3:12" ht="15" thickBot="1">
      <c r="D65" s="89" t="s">
        <v>568</v>
      </c>
      <c r="E65" s="85" t="s">
        <v>2960</v>
      </c>
      <c r="F65" s="86"/>
      <c r="G65" s="210">
        <f>VLOOKUP(D65,'Прайс ЛКМ'!L:M,2,0)</f>
        <v>14</v>
      </c>
    </row>
    <row r="66" spans="3:12" ht="15.75" thickBot="1">
      <c r="D66" s="545" t="s">
        <v>586</v>
      </c>
      <c r="E66" s="546"/>
      <c r="F66" s="546"/>
      <c r="G66" s="547"/>
    </row>
    <row r="67" spans="3:12" ht="14.25">
      <c r="D67" s="98" t="s">
        <v>1049</v>
      </c>
      <c r="E67" s="209" t="s">
        <v>471</v>
      </c>
      <c r="F67" s="100"/>
      <c r="G67" s="207">
        <f>VLOOKUP(D67,'Прайс ЛКМ'!L:M,2,0)</f>
        <v>15</v>
      </c>
    </row>
    <row r="68" spans="3:12" s="310" customFormat="1" ht="14.25">
      <c r="C68" s="5"/>
      <c r="D68" s="441" t="s">
        <v>2504</v>
      </c>
      <c r="E68" s="83" t="s">
        <v>471</v>
      </c>
      <c r="F68" s="81"/>
      <c r="G68" s="82">
        <f>VLOOKUP(D68,'Прайс ЛКМ'!L:M,2,0)</f>
        <v>15</v>
      </c>
    </row>
    <row r="69" spans="3:12" s="231" customFormat="1" ht="14.25">
      <c r="C69" s="5"/>
      <c r="D69" s="88" t="s">
        <v>1523</v>
      </c>
      <c r="E69" s="83" t="s">
        <v>2868</v>
      </c>
      <c r="F69" s="81"/>
      <c r="G69" s="82">
        <f>VLOOKUP(D69,'Прайс ЛКМ'!L:M,2,0)</f>
        <v>15</v>
      </c>
    </row>
    <row r="70" spans="3:12" s="231" customFormat="1" ht="14.25">
      <c r="C70" s="5"/>
      <c r="D70" s="88" t="s">
        <v>1525</v>
      </c>
      <c r="E70" s="83" t="s">
        <v>1528</v>
      </c>
      <c r="F70" s="81"/>
      <c r="G70" s="82">
        <f>VLOOKUP(D70,'Прайс ЛКМ'!L:M,2,0)</f>
        <v>16</v>
      </c>
    </row>
    <row r="71" spans="3:12" s="231" customFormat="1" ht="14.25">
      <c r="C71" s="5"/>
      <c r="D71" s="87" t="s">
        <v>723</v>
      </c>
      <c r="E71" s="83" t="s">
        <v>1785</v>
      </c>
      <c r="F71" s="81"/>
      <c r="G71" s="82">
        <f>VLOOKUP(D71,'Прайс ЛКМ'!L:M,2,0)</f>
        <v>17</v>
      </c>
    </row>
    <row r="72" spans="3:12" ht="28.5">
      <c r="D72" s="87" t="s">
        <v>722</v>
      </c>
      <c r="E72" s="83" t="s">
        <v>2621</v>
      </c>
      <c r="F72" s="81"/>
      <c r="G72" s="82">
        <f>VLOOKUP(D72,'Прайс ЛКМ'!L:M,2,0)</f>
        <v>18</v>
      </c>
    </row>
    <row r="73" spans="3:12" s="310" customFormat="1" ht="42.75">
      <c r="C73" s="5"/>
      <c r="D73" s="87" t="s">
        <v>2509</v>
      </c>
      <c r="E73" s="239" t="s">
        <v>2773</v>
      </c>
      <c r="F73" s="240"/>
      <c r="G73" s="82">
        <f>VLOOKUP(D73,'Прайс ЛКМ'!L:M,2,0)</f>
        <v>19</v>
      </c>
    </row>
    <row r="74" spans="3:12" ht="38.25" customHeight="1" thickBot="1">
      <c r="D74" s="89" t="s">
        <v>724</v>
      </c>
      <c r="E74" s="85" t="s">
        <v>1111</v>
      </c>
      <c r="F74" s="86"/>
      <c r="G74" s="210">
        <f>VLOOKUP(D74,'Прайс ЛКМ'!L:M,2,0)</f>
        <v>23</v>
      </c>
    </row>
    <row r="75" spans="3:12" ht="13.5" thickBot="1"/>
    <row r="76" spans="3:12" ht="28.5">
      <c r="D76" s="208" t="s">
        <v>726</v>
      </c>
      <c r="E76" s="209" t="s">
        <v>562</v>
      </c>
      <c r="F76" s="100"/>
      <c r="G76" s="207">
        <f>VLOOKUP(D76,'Прайс ЛКМ'!L:M,2,0)</f>
        <v>24</v>
      </c>
      <c r="L76" t="s">
        <v>1091</v>
      </c>
    </row>
    <row r="77" spans="3:12" ht="14.25">
      <c r="D77" s="238" t="s">
        <v>727</v>
      </c>
      <c r="E77" s="239" t="s">
        <v>1493</v>
      </c>
      <c r="F77" s="240"/>
      <c r="G77" s="241">
        <f>VLOOKUP(D77,'Прайс ЛКМ'!L:M,2,0)</f>
        <v>24</v>
      </c>
    </row>
    <row r="78" spans="3:12" s="237" customFormat="1" ht="17.25" customHeight="1" thickBot="1">
      <c r="C78" s="5"/>
      <c r="D78" s="89" t="s">
        <v>1545</v>
      </c>
      <c r="E78" s="85" t="s">
        <v>15</v>
      </c>
      <c r="F78" s="86"/>
      <c r="G78" s="210">
        <f>VLOOKUP(D78,'Прайс ЛКМ'!L:M,2,0)</f>
        <v>25</v>
      </c>
    </row>
    <row r="79" spans="3:12" ht="15.75" thickBot="1">
      <c r="D79" s="545" t="s">
        <v>587</v>
      </c>
      <c r="E79" s="546"/>
      <c r="F79" s="546"/>
      <c r="G79" s="547"/>
    </row>
    <row r="80" spans="3:12" ht="28.5">
      <c r="D80" s="208" t="s">
        <v>728</v>
      </c>
      <c r="E80" s="209" t="s">
        <v>1786</v>
      </c>
      <c r="F80" s="100"/>
      <c r="G80" s="207">
        <f>VLOOKUP(D80,'Прайс ЛКМ'!L:M,2,0)</f>
        <v>25</v>
      </c>
    </row>
    <row r="81" spans="4:7" ht="12.75" customHeight="1">
      <c r="D81" s="87" t="s">
        <v>729</v>
      </c>
      <c r="E81" s="83" t="s">
        <v>1094</v>
      </c>
      <c r="F81" s="81"/>
      <c r="G81" s="82">
        <f>VLOOKUP(D81,'Прайс ЛКМ'!L:M,2,0)</f>
        <v>25</v>
      </c>
    </row>
    <row r="82" spans="4:7" ht="15" thickBot="1">
      <c r="D82" s="90" t="s">
        <v>569</v>
      </c>
      <c r="E82" s="85" t="s">
        <v>560</v>
      </c>
      <c r="F82" s="86"/>
      <c r="G82" s="210">
        <f>VLOOKUP(D82,'Прайс ЛКМ'!L:M,2,0)</f>
        <v>26</v>
      </c>
    </row>
    <row r="83" spans="4:7" ht="15.75" thickBot="1">
      <c r="D83" s="549" t="s">
        <v>588</v>
      </c>
      <c r="E83" s="550"/>
      <c r="F83" s="550"/>
      <c r="G83" s="551"/>
    </row>
    <row r="84" spans="4:7" ht="28.5">
      <c r="D84" s="98" t="s">
        <v>730</v>
      </c>
      <c r="E84" s="209" t="s">
        <v>1457</v>
      </c>
      <c r="F84" s="100"/>
      <c r="G84" s="207">
        <f>VLOOKUP(D84,'Прайс ЛКМ'!L:M,2,0)</f>
        <v>26</v>
      </c>
    </row>
    <row r="85" spans="4:7" ht="14.25">
      <c r="D85" s="87" t="s">
        <v>731</v>
      </c>
      <c r="E85" s="83" t="s">
        <v>1093</v>
      </c>
      <c r="F85" s="81"/>
      <c r="G85" s="82">
        <f>VLOOKUP(D85,'Прайс ЛКМ'!L:M,2,0)</f>
        <v>27</v>
      </c>
    </row>
    <row r="86" spans="4:7" ht="15" thickBot="1">
      <c r="D86" s="89" t="s">
        <v>732</v>
      </c>
      <c r="E86" s="85" t="s">
        <v>1094</v>
      </c>
      <c r="F86" s="86"/>
      <c r="G86" s="210">
        <f>VLOOKUP(D86,'Прайс ЛКМ'!L:M,2,0)</f>
        <v>29</v>
      </c>
    </row>
    <row r="87" spans="4:7" ht="15.75" thickBot="1">
      <c r="D87" s="545" t="s">
        <v>589</v>
      </c>
      <c r="E87" s="546"/>
      <c r="F87" s="546"/>
      <c r="G87" s="547"/>
    </row>
    <row r="88" spans="4:7" ht="14.25">
      <c r="D88" s="216" t="s">
        <v>1066</v>
      </c>
      <c r="E88" s="209" t="s">
        <v>2496</v>
      </c>
      <c r="F88" s="100"/>
      <c r="G88" s="207">
        <f>VLOOKUP(D88,'Прайс ЛКМ'!L:M,2,0)</f>
        <v>29</v>
      </c>
    </row>
    <row r="89" spans="4:7" ht="14.25">
      <c r="D89" s="88" t="s">
        <v>1072</v>
      </c>
      <c r="E89" s="83" t="s">
        <v>1073</v>
      </c>
      <c r="F89" s="81"/>
      <c r="G89" s="82">
        <f>VLOOKUP(D89,'Прайс ЛКМ'!L:M,2,0)</f>
        <v>34</v>
      </c>
    </row>
    <row r="90" spans="4:7" ht="15" thickBot="1">
      <c r="D90" s="84" t="s">
        <v>1065</v>
      </c>
      <c r="E90" s="85" t="s">
        <v>1062</v>
      </c>
      <c r="F90" s="86"/>
      <c r="G90" s="210">
        <f>VLOOKUP(D90,'Прайс ЛКМ'!L:M,2,0)</f>
        <v>35</v>
      </c>
    </row>
    <row r="91" spans="4:7" ht="15" thickBot="1">
      <c r="D91" s="93"/>
      <c r="E91" s="94"/>
      <c r="F91" s="95"/>
      <c r="G91" s="96"/>
    </row>
    <row r="92" spans="4:7" ht="28.5">
      <c r="D92" s="208" t="s">
        <v>735</v>
      </c>
      <c r="E92" s="215" t="s">
        <v>821</v>
      </c>
      <c r="F92" s="100"/>
      <c r="G92" s="207">
        <f>VLOOKUP(D92,'Прайс ЛКМ'!L:M,2,0)</f>
        <v>37</v>
      </c>
    </row>
    <row r="93" spans="4:7" ht="14.25">
      <c r="D93" s="87" t="s">
        <v>38</v>
      </c>
      <c r="E93" s="214" t="s">
        <v>39</v>
      </c>
      <c r="F93" s="81"/>
      <c r="G93" s="82">
        <v>37</v>
      </c>
    </row>
    <row r="94" spans="4:7" ht="14.25">
      <c r="D94" s="87" t="s">
        <v>565</v>
      </c>
      <c r="E94" s="83" t="s">
        <v>880</v>
      </c>
      <c r="F94" s="81"/>
      <c r="G94" s="82">
        <f>VLOOKUP(D94,'Прайс ЛКМ'!L:M,2,0)</f>
        <v>40</v>
      </c>
    </row>
    <row r="95" spans="4:7" ht="14.25">
      <c r="D95" s="87" t="s">
        <v>566</v>
      </c>
      <c r="E95" s="83" t="s">
        <v>879</v>
      </c>
      <c r="F95" s="81"/>
      <c r="G95" s="82">
        <f>VLOOKUP(D95,'Прайс ЛКМ'!L:M,2,0)</f>
        <v>41</v>
      </c>
    </row>
    <row r="96" spans="4:7" ht="12.75" customHeight="1">
      <c r="D96" s="87" t="s">
        <v>736</v>
      </c>
      <c r="E96" s="83" t="s">
        <v>828</v>
      </c>
      <c r="F96" s="81"/>
      <c r="G96" s="82">
        <f>VLOOKUP(D96,'Прайс ЛКМ'!L:M,2,0)</f>
        <v>41</v>
      </c>
    </row>
    <row r="97" spans="3:7" s="257" customFormat="1" ht="19.5" customHeight="1" thickBot="1">
      <c r="C97" s="5"/>
      <c r="D97" s="89" t="s">
        <v>1592</v>
      </c>
      <c r="E97" s="85" t="s">
        <v>1604</v>
      </c>
      <c r="F97" s="86"/>
      <c r="G97" s="210">
        <v>42</v>
      </c>
    </row>
    <row r="98" spans="3:7" ht="15.75" thickBot="1">
      <c r="D98" s="545" t="s">
        <v>590</v>
      </c>
      <c r="E98" s="546"/>
      <c r="F98" s="546"/>
      <c r="G98" s="547"/>
    </row>
    <row r="99" spans="3:7" ht="15" customHeight="1">
      <c r="D99" s="208" t="s">
        <v>1071</v>
      </c>
      <c r="E99" s="209" t="s">
        <v>464</v>
      </c>
      <c r="F99" s="213"/>
      <c r="G99" s="207">
        <f>VLOOKUP(D99,'Прайс ЛКМ'!L:M,2,0)</f>
        <v>42</v>
      </c>
    </row>
    <row r="100" spans="3:7" ht="15" customHeight="1" thickBot="1">
      <c r="D100" s="89" t="s">
        <v>556</v>
      </c>
      <c r="E100" s="85" t="s">
        <v>1075</v>
      </c>
      <c r="F100" s="86"/>
      <c r="G100" s="210">
        <f>VLOOKUP(D100,'Прайс ЛКМ'!L:M,2,0)</f>
        <v>45</v>
      </c>
    </row>
    <row r="101" spans="3:7" ht="15.75" thickBot="1">
      <c r="D101" s="549" t="s">
        <v>591</v>
      </c>
      <c r="E101" s="550"/>
      <c r="F101" s="550"/>
      <c r="G101" s="551"/>
    </row>
    <row r="102" spans="3:7" ht="14.25">
      <c r="D102" s="208" t="s">
        <v>558</v>
      </c>
      <c r="E102" s="211" t="s">
        <v>453</v>
      </c>
      <c r="F102" s="100"/>
      <c r="G102" s="207">
        <f>VLOOKUP(D102,'Прайс ЛКМ'!L:M,2,0)</f>
        <v>47</v>
      </c>
    </row>
    <row r="103" spans="3:7" ht="14.25">
      <c r="D103" s="87" t="s">
        <v>559</v>
      </c>
      <c r="E103" s="80" t="s">
        <v>1549</v>
      </c>
      <c r="F103" s="81"/>
      <c r="G103" s="82">
        <f>VLOOKUP(D103,'Прайс ЛКМ'!L:M,2,0)</f>
        <v>48</v>
      </c>
    </row>
    <row r="104" spans="3:7" ht="15" thickBot="1">
      <c r="D104" s="89" t="s">
        <v>1076</v>
      </c>
      <c r="E104" s="91" t="s">
        <v>1518</v>
      </c>
      <c r="F104" s="86"/>
      <c r="G104" s="210">
        <f>VLOOKUP(D104,'Прайс ЛКМ'!L:M,2,0)</f>
        <v>48</v>
      </c>
    </row>
    <row r="105" spans="3:7" ht="15.75" thickBot="1">
      <c r="D105" s="549" t="s">
        <v>592</v>
      </c>
      <c r="E105" s="550"/>
      <c r="F105" s="550"/>
      <c r="G105" s="551"/>
    </row>
    <row r="106" spans="3:7" ht="28.5">
      <c r="D106" s="208" t="s">
        <v>1068</v>
      </c>
      <c r="E106" s="211" t="s">
        <v>1074</v>
      </c>
      <c r="F106" s="100"/>
      <c r="G106" s="207">
        <f>VLOOKUP(D106,'Прайс ЛКМ'!L:M,2,0)</f>
        <v>50</v>
      </c>
    </row>
    <row r="107" spans="3:7" ht="28.5">
      <c r="D107" s="87" t="s">
        <v>1069</v>
      </c>
      <c r="E107" s="80" t="s">
        <v>1074</v>
      </c>
      <c r="F107" s="81"/>
      <c r="G107" s="82">
        <f>VLOOKUP(D107,'Прайс ЛКМ'!L:M,2,0)</f>
        <v>52</v>
      </c>
    </row>
    <row r="108" spans="3:7" ht="14.25">
      <c r="D108" s="87" t="s">
        <v>567</v>
      </c>
      <c r="E108" s="83" t="s">
        <v>826</v>
      </c>
      <c r="F108" s="81"/>
      <c r="G108" s="82">
        <f>VLOOKUP(D108,'Прайс ЛКМ'!L:M,2,0)</f>
        <v>53</v>
      </c>
    </row>
    <row r="109" spans="3:7" ht="14.25">
      <c r="D109" s="87" t="s">
        <v>576</v>
      </c>
      <c r="E109" s="83" t="s">
        <v>828</v>
      </c>
      <c r="F109" s="81"/>
      <c r="G109" s="82">
        <f>VLOOKUP(D109,'Прайс ЛКМ'!L:M,2,0)</f>
        <v>53</v>
      </c>
    </row>
    <row r="110" spans="3:7" ht="14.25">
      <c r="D110" s="87" t="s">
        <v>811</v>
      </c>
      <c r="E110" s="83" t="s">
        <v>465</v>
      </c>
      <c r="F110" s="81"/>
      <c r="G110" s="82">
        <f>VLOOKUP(D110,'Прайс ЛКМ'!L:M,2,0)</f>
        <v>54</v>
      </c>
    </row>
    <row r="111" spans="3:7" ht="14.25">
      <c r="D111" s="87" t="s">
        <v>812</v>
      </c>
      <c r="E111" s="83" t="s">
        <v>1121</v>
      </c>
      <c r="F111" s="81"/>
      <c r="G111" s="82">
        <f>VLOOKUP(D111,'Прайс ЛКМ'!L:M,2,0)</f>
        <v>54</v>
      </c>
    </row>
    <row r="112" spans="3:7" ht="14.25">
      <c r="D112" s="87" t="s">
        <v>813</v>
      </c>
      <c r="E112" s="83" t="s">
        <v>466</v>
      </c>
      <c r="F112" s="81"/>
      <c r="G112" s="82">
        <f>VLOOKUP(D112,'Прайс ЛКМ'!L:M,2,0)</f>
        <v>54</v>
      </c>
    </row>
    <row r="113" spans="4:7" ht="14.25">
      <c r="D113" s="87" t="s">
        <v>814</v>
      </c>
      <c r="E113" s="83" t="s">
        <v>1548</v>
      </c>
      <c r="F113" s="81"/>
      <c r="G113" s="82">
        <f>VLOOKUP(D113,'Прайс ЛКМ'!L:M,2,0)</f>
        <v>55</v>
      </c>
    </row>
    <row r="114" spans="4:7" ht="14.25">
      <c r="D114" s="87" t="s">
        <v>816</v>
      </c>
      <c r="E114" s="83" t="s">
        <v>604</v>
      </c>
      <c r="F114" s="81"/>
      <c r="G114" s="82">
        <f>VLOOKUP(D114,'Прайс ЛКМ'!L:M,2,0)</f>
        <v>55</v>
      </c>
    </row>
    <row r="115" spans="4:7" ht="14.25">
      <c r="D115" s="87" t="s">
        <v>817</v>
      </c>
      <c r="E115" s="83" t="s">
        <v>468</v>
      </c>
      <c r="F115" s="81"/>
      <c r="G115" s="82">
        <f>VLOOKUP(D115,'Прайс ЛКМ'!L:M,2,0)</f>
        <v>55</v>
      </c>
    </row>
    <row r="116" spans="4:7" ht="14.25">
      <c r="D116" s="87" t="s">
        <v>818</v>
      </c>
      <c r="E116" s="83" t="s">
        <v>470</v>
      </c>
      <c r="F116" s="81"/>
      <c r="G116" s="82">
        <f>VLOOKUP(D116,'Прайс ЛКМ'!L:M,2,0)</f>
        <v>56</v>
      </c>
    </row>
    <row r="117" spans="4:7" ht="14.25">
      <c r="D117" s="87" t="s">
        <v>819</v>
      </c>
      <c r="E117" s="83" t="s">
        <v>1122</v>
      </c>
      <c r="F117" s="81"/>
      <c r="G117" s="82">
        <f>VLOOKUP(D117,'Прайс ЛКМ'!L:M,2,0)</f>
        <v>56</v>
      </c>
    </row>
    <row r="118" spans="4:7" ht="14.25">
      <c r="D118" s="87" t="s">
        <v>580</v>
      </c>
      <c r="E118" s="83" t="s">
        <v>1140</v>
      </c>
      <c r="F118" s="81"/>
      <c r="G118" s="82">
        <f>VLOOKUP(D118,'Прайс ЛКМ'!L:M,2,0)</f>
        <v>57</v>
      </c>
    </row>
    <row r="119" spans="4:7" ht="42.75">
      <c r="D119" s="87" t="s">
        <v>1067</v>
      </c>
      <c r="E119" s="83" t="s">
        <v>1423</v>
      </c>
      <c r="F119" s="81"/>
      <c r="G119" s="82">
        <f>VLOOKUP(D119,'Прайс ЛКМ'!L:M,2,0)</f>
        <v>57</v>
      </c>
    </row>
    <row r="120" spans="4:7" ht="14.25">
      <c r="D120" s="87" t="s">
        <v>941</v>
      </c>
      <c r="E120" s="83" t="s">
        <v>49</v>
      </c>
      <c r="F120" s="81"/>
      <c r="G120" s="82">
        <f>VLOOKUP(D120,'Прайс ЛКМ'!L:M,2,0)</f>
        <v>57</v>
      </c>
    </row>
    <row r="121" spans="4:7" ht="14.25">
      <c r="D121" s="87" t="s">
        <v>1070</v>
      </c>
      <c r="E121" s="83" t="s">
        <v>1061</v>
      </c>
      <c r="F121" s="81"/>
      <c r="G121" s="82">
        <f>VLOOKUP(D121,'Прайс ЛКМ'!L:M,2,0)</f>
        <v>58</v>
      </c>
    </row>
    <row r="122" spans="4:7" ht="14.25">
      <c r="D122" s="88" t="s">
        <v>965</v>
      </c>
      <c r="E122" s="83" t="s">
        <v>1848</v>
      </c>
      <c r="F122" s="212"/>
      <c r="G122" s="82">
        <f>VLOOKUP(D122,'Прайс ЛКМ'!L:M,2,0)</f>
        <v>58</v>
      </c>
    </row>
    <row r="123" spans="4:7" ht="14.25">
      <c r="D123" s="87" t="s">
        <v>557</v>
      </c>
      <c r="E123" s="83" t="s">
        <v>824</v>
      </c>
      <c r="F123" s="81"/>
      <c r="G123" s="82">
        <f>VLOOKUP(D123,'Прайс ЛКМ'!L:M,2,0)</f>
        <v>58</v>
      </c>
    </row>
    <row r="124" spans="4:7" ht="14.25">
      <c r="D124" s="87" t="s">
        <v>1077</v>
      </c>
      <c r="E124" s="80" t="s">
        <v>1061</v>
      </c>
      <c r="F124" s="81"/>
      <c r="G124" s="82">
        <f>VLOOKUP(D124,'Прайс ЛКМ'!L:M,2,0)</f>
        <v>58</v>
      </c>
    </row>
    <row r="125" spans="4:7" ht="15" thickBot="1">
      <c r="D125" s="89" t="s">
        <v>1078</v>
      </c>
      <c r="E125" s="91" t="s">
        <v>463</v>
      </c>
      <c r="F125" s="86"/>
      <c r="G125" s="210">
        <f>VLOOKUP(D125,'Прайс ЛКМ'!L:M,2,0)</f>
        <v>58</v>
      </c>
    </row>
    <row r="126" spans="4:7" ht="15.75" thickBot="1">
      <c r="D126" s="545" t="s">
        <v>593</v>
      </c>
      <c r="E126" s="546"/>
      <c r="F126" s="546"/>
      <c r="G126" s="547"/>
    </row>
    <row r="127" spans="4:7" ht="15" customHeight="1">
      <c r="D127" s="208" t="s">
        <v>570</v>
      </c>
      <c r="E127" s="209" t="s">
        <v>825</v>
      </c>
      <c r="F127" s="100"/>
      <c r="G127" s="207">
        <f>VLOOKUP(D127,'Прайс ЛКМ'!L:M,2,0)</f>
        <v>58</v>
      </c>
    </row>
    <row r="128" spans="4:7" ht="36.75" customHeight="1">
      <c r="D128" s="228" t="s">
        <v>571</v>
      </c>
      <c r="E128" s="83" t="s">
        <v>1517</v>
      </c>
      <c r="F128" s="81"/>
      <c r="G128" s="82">
        <f>VLOOKUP(D128,'Прайс ЛКМ'!L:M,2,0)</f>
        <v>58</v>
      </c>
    </row>
    <row r="129" spans="3:7" s="227" customFormat="1" ht="36.75" customHeight="1">
      <c r="C129" s="5"/>
      <c r="D129" s="228" t="s">
        <v>1514</v>
      </c>
      <c r="E129" s="83" t="s">
        <v>1515</v>
      </c>
      <c r="F129" s="81"/>
      <c r="G129" s="82">
        <f>VLOOKUP(D129,'Прайс ЛКМ'!L:M,2,0)</f>
        <v>59</v>
      </c>
    </row>
    <row r="130" spans="3:7" ht="15" customHeight="1">
      <c r="D130" s="87" t="s">
        <v>572</v>
      </c>
      <c r="E130" s="83" t="s">
        <v>823</v>
      </c>
      <c r="F130" s="81"/>
      <c r="G130" s="82">
        <f>VLOOKUP(D130,'Прайс ЛКМ'!L:M,2,0)</f>
        <v>59</v>
      </c>
    </row>
    <row r="131" spans="3:7" ht="15" customHeight="1">
      <c r="D131" s="87" t="s">
        <v>573</v>
      </c>
      <c r="E131" s="83" t="s">
        <v>1058</v>
      </c>
      <c r="F131" s="81"/>
      <c r="G131" s="82">
        <f>VLOOKUP(D131,'Прайс ЛКМ'!L:M,2,0)</f>
        <v>59</v>
      </c>
    </row>
    <row r="132" spans="3:7" ht="15" customHeight="1">
      <c r="D132" s="88" t="s">
        <v>578</v>
      </c>
      <c r="E132" s="83" t="s">
        <v>455</v>
      </c>
      <c r="F132" s="81"/>
      <c r="G132" s="82">
        <f>VLOOKUP(D132,'Прайс ЛКМ'!L:M,2,0)</f>
        <v>59</v>
      </c>
    </row>
    <row r="133" spans="3:7" ht="15" customHeight="1">
      <c r="D133" s="87" t="s">
        <v>575</v>
      </c>
      <c r="E133" s="83" t="s">
        <v>903</v>
      </c>
      <c r="F133" s="81"/>
      <c r="G133" s="82">
        <f>VLOOKUP(D133,'Прайс ЛКМ'!L:M,2,0)</f>
        <v>59</v>
      </c>
    </row>
    <row r="134" spans="3:7" s="310" customFormat="1" ht="15" customHeight="1">
      <c r="C134" s="5"/>
      <c r="D134" s="87" t="s">
        <v>2408</v>
      </c>
      <c r="E134" s="83" t="s">
        <v>823</v>
      </c>
      <c r="F134" s="81"/>
      <c r="G134" s="82">
        <f>VLOOKUP(D134,'Прайс ЛКМ'!L:M,2,0)</f>
        <v>60</v>
      </c>
    </row>
    <row r="135" spans="3:7" s="160" customFormat="1" ht="15" customHeight="1">
      <c r="C135" s="5"/>
      <c r="D135" s="87" t="s">
        <v>1371</v>
      </c>
      <c r="E135" s="83" t="s">
        <v>1428</v>
      </c>
      <c r="F135" s="81"/>
      <c r="G135" s="82">
        <f>VLOOKUP(D135,'Прайс ЛКМ'!L:M,2,0)</f>
        <v>60</v>
      </c>
    </row>
    <row r="136" spans="3:7" ht="28.5">
      <c r="D136" s="238" t="s">
        <v>574</v>
      </c>
      <c r="E136" s="239" t="s">
        <v>462</v>
      </c>
      <c r="F136" s="240"/>
      <c r="G136" s="241">
        <f>VLOOKUP(D136,'Прайс ЛКМ'!L:M,2,0)</f>
        <v>60</v>
      </c>
    </row>
    <row r="137" spans="3:7" s="310" customFormat="1" ht="15" thickBot="1">
      <c r="C137" s="5"/>
      <c r="D137" s="89" t="s">
        <v>1847</v>
      </c>
      <c r="E137" s="239" t="s">
        <v>2895</v>
      </c>
      <c r="F137" s="240"/>
      <c r="G137" s="241">
        <f>VLOOKUP(D137,'Прайс ЛКМ'!L:M,2,0)</f>
        <v>61</v>
      </c>
    </row>
    <row r="138" spans="3:7" s="310" customFormat="1" ht="15" thickBot="1">
      <c r="C138" s="5"/>
      <c r="D138" s="89" t="s">
        <v>1847</v>
      </c>
      <c r="E138" s="85" t="s">
        <v>2907</v>
      </c>
      <c r="F138" s="86"/>
      <c r="G138" s="210">
        <f>VLOOKUP(D138,'Прайс ЛКМ'!L:M,2,0)</f>
        <v>61</v>
      </c>
    </row>
    <row r="139" spans="3:7" ht="15.75" thickBot="1">
      <c r="D139" s="548" t="s">
        <v>11</v>
      </c>
      <c r="E139" s="548"/>
      <c r="F139" s="548"/>
      <c r="G139" s="548"/>
    </row>
    <row r="140" spans="3:7" ht="14.25">
      <c r="D140" s="98" t="s">
        <v>1080</v>
      </c>
      <c r="E140" s="99" t="s">
        <v>469</v>
      </c>
      <c r="F140" s="100"/>
      <c r="G140" s="207">
        <f>VLOOKUP(D140,'Прайс ЛКМ'!L:M,2,0)</f>
        <v>61</v>
      </c>
    </row>
    <row r="141" spans="3:7" ht="14.25">
      <c r="D141" s="87" t="s">
        <v>815</v>
      </c>
      <c r="E141" s="83" t="s">
        <v>467</v>
      </c>
      <c r="F141" s="81"/>
      <c r="G141" s="82">
        <f>VLOOKUP(D141,'Прайс ЛКМ'!L:M,2,0)</f>
        <v>62</v>
      </c>
    </row>
    <row r="142" spans="3:7" s="302" customFormat="1" ht="14.25">
      <c r="C142" s="5"/>
      <c r="D142" s="87" t="s">
        <v>1772</v>
      </c>
      <c r="E142" s="101" t="s">
        <v>469</v>
      </c>
      <c r="F142" s="81"/>
      <c r="G142" s="82">
        <f>VLOOKUP(D142,'Прайс ЛКМ'!L:M,2,0)</f>
        <v>62</v>
      </c>
    </row>
    <row r="143" spans="3:7" ht="14.25">
      <c r="D143" s="88" t="s">
        <v>552</v>
      </c>
      <c r="E143" s="101" t="s">
        <v>469</v>
      </c>
      <c r="F143" s="81"/>
      <c r="G143" s="82">
        <f>VLOOKUP(D143,'Прайс ЛКМ'!L:M,2,0)</f>
        <v>62</v>
      </c>
    </row>
    <row r="144" spans="3:7" ht="18" customHeight="1">
      <c r="D144" s="87" t="s">
        <v>874</v>
      </c>
      <c r="E144" s="83" t="s">
        <v>875</v>
      </c>
      <c r="F144" s="81"/>
      <c r="G144" s="82">
        <f>VLOOKUP(D144,'Прайс ЛКМ'!L:M,2,0)</f>
        <v>62</v>
      </c>
    </row>
    <row r="145" spans="3:7" s="134" customFormat="1" ht="18" customHeight="1">
      <c r="C145" s="5"/>
      <c r="D145" s="87" t="s">
        <v>1273</v>
      </c>
      <c r="E145" s="83" t="s">
        <v>469</v>
      </c>
      <c r="F145" s="81"/>
      <c r="G145" s="82">
        <f>VLOOKUP(D145,'Прайс ЛКМ'!L:M,2,0)</f>
        <v>63</v>
      </c>
    </row>
    <row r="146" spans="3:7" s="281" customFormat="1" ht="18" customHeight="1">
      <c r="C146" s="5"/>
      <c r="D146" s="87" t="s">
        <v>1712</v>
      </c>
      <c r="E146" s="83" t="s">
        <v>1750</v>
      </c>
      <c r="F146" s="81"/>
      <c r="G146" s="82">
        <f>VLOOKUP(D146,'Прайс ЛКМ'!L:M,2,0)</f>
        <v>63</v>
      </c>
    </row>
    <row r="147" spans="3:7" ht="15" thickBot="1">
      <c r="D147" s="106" t="s">
        <v>582</v>
      </c>
      <c r="E147" s="107" t="s">
        <v>581</v>
      </c>
      <c r="F147" s="284"/>
      <c r="G147" s="210">
        <f>VLOOKUP(D147,'Прайс ЛКМ'!L:M,2,0)</f>
        <v>64</v>
      </c>
    </row>
    <row r="164" spans="6:7">
      <c r="F164"/>
      <c r="G164"/>
    </row>
    <row r="165" spans="6:7">
      <c r="F165"/>
      <c r="G165"/>
    </row>
    <row r="166" spans="6:7">
      <c r="F166"/>
    </row>
    <row r="167" spans="6:7">
      <c r="F167"/>
    </row>
    <row r="168" spans="6:7">
      <c r="F168"/>
    </row>
    <row r="169" spans="6:7">
      <c r="F169"/>
    </row>
    <row r="170" spans="6:7">
      <c r="F170"/>
    </row>
    <row r="171" spans="6:7">
      <c r="F171"/>
    </row>
    <row r="357" spans="1:9">
      <c r="A357" t="e">
        <f>SUBTOTAL(9,#REF!)</f>
        <v>#REF!</v>
      </c>
      <c r="B357" t="e">
        <f>SUBTOTAL(9,#REF!)</f>
        <v>#REF!</v>
      </c>
      <c r="C357" s="5" t="e">
        <f>SUBTOTAL(9,#REF!)</f>
        <v>#REF!</v>
      </c>
      <c r="D357">
        <f t="shared" ref="D357:I357" si="0">SUBTOTAL(9,N21)</f>
        <v>0</v>
      </c>
      <c r="E357">
        <f t="shared" si="0"/>
        <v>0</v>
      </c>
      <c r="F357" s="4">
        <f t="shared" si="0"/>
        <v>0</v>
      </c>
      <c r="G357" s="2">
        <f t="shared" si="0"/>
        <v>0</v>
      </c>
      <c r="H357">
        <f t="shared" si="0"/>
        <v>0</v>
      </c>
      <c r="I357">
        <f t="shared" si="0"/>
        <v>0</v>
      </c>
    </row>
    <row r="975" spans="1:1">
      <c r="A975" s="310" t="s">
        <v>2508</v>
      </c>
    </row>
    <row r="2846" spans="1:11">
      <c r="A2846" s="310" t="s">
        <v>1823</v>
      </c>
      <c r="E2846" s="310"/>
      <c r="K2846" s="310"/>
    </row>
    <row r="2847" spans="1:11">
      <c r="K2847" s="310"/>
    </row>
    <row r="2848" spans="1:11">
      <c r="I2848" s="310">
        <v>6.86</v>
      </c>
      <c r="K2848" s="310"/>
    </row>
    <row r="2849" spans="1:11">
      <c r="I2849" s="310">
        <v>11.1</v>
      </c>
      <c r="K2849" s="310"/>
    </row>
    <row r="2850" spans="1:11">
      <c r="A2850" s="310" t="s">
        <v>575</v>
      </c>
    </row>
  </sheetData>
  <mergeCells count="32">
    <mergeCell ref="C34:G34"/>
    <mergeCell ref="C35:G35"/>
    <mergeCell ref="D36:F36"/>
    <mergeCell ref="D37:G37"/>
    <mergeCell ref="C3:G6"/>
    <mergeCell ref="C7:G7"/>
    <mergeCell ref="C8:G8"/>
    <mergeCell ref="C33:G33"/>
    <mergeCell ref="C11:G12"/>
    <mergeCell ref="C14:G15"/>
    <mergeCell ref="C53:G53"/>
    <mergeCell ref="D44:G44"/>
    <mergeCell ref="D40:G40"/>
    <mergeCell ref="D46:G46"/>
    <mergeCell ref="D38:G38"/>
    <mergeCell ref="D39:G39"/>
    <mergeCell ref="E50:G50"/>
    <mergeCell ref="C47:G47"/>
    <mergeCell ref="D45:G45"/>
    <mergeCell ref="D41:G41"/>
    <mergeCell ref="E49:G49"/>
    <mergeCell ref="D56:G56"/>
    <mergeCell ref="D61:G61"/>
    <mergeCell ref="D66:G66"/>
    <mergeCell ref="D139:G139"/>
    <mergeCell ref="D79:G79"/>
    <mergeCell ref="D83:G83"/>
    <mergeCell ref="D87:G87"/>
    <mergeCell ref="D98:G98"/>
    <mergeCell ref="D126:G126"/>
    <mergeCell ref="D105:G105"/>
    <mergeCell ref="D101:G101"/>
  </mergeCells>
  <phoneticPr fontId="3" type="noConversion"/>
  <hyperlinks>
    <hyperlink ref="D29" r:id="rId1"/>
  </hyperlinks>
  <printOptions horizontalCentered="1"/>
  <pageMargins left="7.874015748031496E-2" right="7.874015748031496E-2" top="0.15748031496062992" bottom="0.15748031496062992" header="0.15748031496062992" footer="0.15748031496062992"/>
  <pageSetup paperSize="9" scale="60" fitToHeight="10" orientation="portrait" r:id="rId2"/>
  <headerFooter alignWithMargins="0"/>
  <rowBreaks count="2" manualBreakCount="2">
    <brk id="51" max="7" man="1"/>
    <brk id="125" max="7" man="1"/>
  </rowBreaks>
  <legacyDrawing r:id="rId3"/>
  <oleObjects>
    <oleObject progId="MSPhotoEd.3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S3399"/>
  <sheetViews>
    <sheetView view="pageBreakPreview" zoomScale="90" zoomScaleSheetLayoutView="90" workbookViewId="0">
      <selection activeCell="H3392" sqref="H3392"/>
    </sheetView>
  </sheetViews>
  <sheetFormatPr defaultRowHeight="14.25" outlineLevelCol="1"/>
  <cols>
    <col min="1" max="1" width="65.140625" style="168" customWidth="1"/>
    <col min="2" max="2" width="15.85546875" style="51" customWidth="1"/>
    <col min="3" max="3" width="14.5703125" style="51" customWidth="1"/>
    <col min="4" max="4" width="11.5703125" style="51" hidden="1" customWidth="1" outlineLevel="1"/>
    <col min="5" max="5" width="10.85546875" style="51" hidden="1" customWidth="1" outlineLevel="1"/>
    <col min="6" max="6" width="10" style="51" customWidth="1" collapsed="1"/>
    <col min="7" max="7" width="5.140625" style="51" customWidth="1"/>
    <col min="8" max="8" width="5.7109375" style="50" customWidth="1"/>
    <col min="9" max="9" width="9.5703125" style="50" customWidth="1"/>
    <col min="10" max="10" width="9.7109375" style="56" customWidth="1"/>
    <col min="11" max="11" width="4" style="60" customWidth="1" outlineLevel="1"/>
    <col min="12" max="12" width="9.42578125" style="59" customWidth="1" outlineLevel="1"/>
    <col min="13" max="13" width="4.7109375" style="53" customWidth="1" outlineLevel="1"/>
  </cols>
  <sheetData>
    <row r="1" spans="1:13" s="1" customFormat="1" ht="93.75" customHeight="1">
      <c r="A1" s="186" t="s">
        <v>1090</v>
      </c>
      <c r="B1" s="1" t="s">
        <v>1873</v>
      </c>
      <c r="C1" s="47"/>
      <c r="D1" s="45" t="s">
        <v>448</v>
      </c>
      <c r="E1" s="45" t="s">
        <v>450</v>
      </c>
      <c r="F1" s="45" t="s">
        <v>448</v>
      </c>
      <c r="G1" s="45" t="s">
        <v>451</v>
      </c>
      <c r="H1" s="45" t="s">
        <v>449</v>
      </c>
      <c r="I1" s="45" t="s">
        <v>553</v>
      </c>
      <c r="J1" s="57" t="s">
        <v>967</v>
      </c>
      <c r="K1" s="62"/>
      <c r="L1" s="48" t="s">
        <v>456</v>
      </c>
      <c r="M1" s="48" t="s">
        <v>452</v>
      </c>
    </row>
    <row r="2" spans="1:13" s="1" customFormat="1" ht="38.25" customHeight="1">
      <c r="A2" s="632" t="s">
        <v>719</v>
      </c>
      <c r="B2" s="633"/>
      <c r="C2" s="633"/>
      <c r="D2" s="633"/>
      <c r="E2" s="633"/>
      <c r="F2" s="633"/>
      <c r="G2" s="633"/>
      <c r="H2" s="633"/>
      <c r="I2" s="633"/>
      <c r="J2" s="634"/>
      <c r="K2" s="72"/>
      <c r="L2" s="73"/>
      <c r="M2" s="73"/>
    </row>
    <row r="3" spans="1:13" s="1" customFormat="1" ht="17.25" customHeight="1">
      <c r="A3" s="593" t="s">
        <v>715</v>
      </c>
      <c r="B3" s="594"/>
      <c r="C3" s="594"/>
      <c r="D3" s="594"/>
      <c r="E3" s="594"/>
      <c r="F3" s="594"/>
      <c r="G3" s="594"/>
      <c r="H3" s="594"/>
      <c r="I3" s="594"/>
      <c r="J3" s="595"/>
      <c r="K3" s="58" t="s">
        <v>1079</v>
      </c>
      <c r="L3" s="58" t="str">
        <f>IF(ISBLANK(K3)=FALSE,A3,#REF!)</f>
        <v>ДЮЛАКС (DULUX)</v>
      </c>
      <c r="M3" s="52">
        <v>1</v>
      </c>
    </row>
    <row r="4" spans="1:13" s="1" customFormat="1" ht="24" customHeight="1">
      <c r="A4" s="648" t="s">
        <v>563</v>
      </c>
      <c r="B4" s="648"/>
      <c r="C4" s="648"/>
      <c r="D4" s="648"/>
      <c r="E4" s="648"/>
      <c r="F4" s="648"/>
      <c r="G4" s="648"/>
      <c r="H4" s="648"/>
      <c r="I4" s="648"/>
      <c r="J4" s="648"/>
      <c r="K4" s="58"/>
      <c r="L4" s="58" t="str">
        <f t="shared" ref="L4:L67" si="0">IF(ISBLANK(K4)=FALSE,A4,L3)</f>
        <v>ДЮЛАКС (DULUX)</v>
      </c>
      <c r="M4" s="52">
        <v>1</v>
      </c>
    </row>
    <row r="5" spans="1:13" s="310" customFormat="1" ht="19.5" customHeight="1">
      <c r="A5" s="389" t="s">
        <v>2372</v>
      </c>
      <c r="B5" s="41">
        <v>5031881</v>
      </c>
      <c r="C5" s="41"/>
      <c r="D5" s="42">
        <v>1</v>
      </c>
      <c r="E5" s="42" t="s">
        <v>564</v>
      </c>
      <c r="F5" s="42" t="str">
        <f t="shared" ref="F5:F67" si="1">CONCATENATE(D5," ",E5)</f>
        <v>1 л</v>
      </c>
      <c r="G5" s="42">
        <v>2</v>
      </c>
      <c r="H5" s="42" t="s">
        <v>1063</v>
      </c>
      <c r="I5" s="41">
        <v>1945.82</v>
      </c>
      <c r="J5" s="55">
        <f>IF(C5="СТОП цена",I5,ROUND(I5*(1-VLOOKUP(L5,Оглавление!D:G,3,FALSE)),2))</f>
        <v>1945.82</v>
      </c>
      <c r="K5" s="58"/>
      <c r="L5" s="58" t="str">
        <f>IF(ISBLANK(K5)=FALSE,A5,L4)</f>
        <v>ДЮЛАКС (DULUX)</v>
      </c>
      <c r="M5" s="52">
        <v>1</v>
      </c>
    </row>
    <row r="6" spans="1:13" s="310" customFormat="1" ht="19.5" customHeight="1">
      <c r="A6" s="389" t="s">
        <v>2373</v>
      </c>
      <c r="B6" s="41">
        <v>5031882</v>
      </c>
      <c r="C6" s="41"/>
      <c r="D6" s="42">
        <v>1</v>
      </c>
      <c r="E6" s="42" t="s">
        <v>564</v>
      </c>
      <c r="F6" s="42" t="str">
        <f t="shared" si="1"/>
        <v>1 л</v>
      </c>
      <c r="G6" s="42">
        <v>2</v>
      </c>
      <c r="H6" s="42" t="s">
        <v>1063</v>
      </c>
      <c r="I6" s="41">
        <v>3518.76</v>
      </c>
      <c r="J6" s="55">
        <f>IF(C6="СТОП цена",I6,ROUND(I6*(1-VLOOKUP(L6,Оглавление!D:G,3,FALSE)),2))</f>
        <v>3518.76</v>
      </c>
      <c r="K6" s="58"/>
      <c r="L6" s="58" t="str">
        <f t="shared" si="0"/>
        <v>ДЮЛАКС (DULUX)</v>
      </c>
      <c r="M6" s="52">
        <v>1</v>
      </c>
    </row>
    <row r="7" spans="1:13" s="310" customFormat="1" ht="19.5" customHeight="1">
      <c r="A7" s="389" t="s">
        <v>2374</v>
      </c>
      <c r="B7" s="41">
        <v>5031883</v>
      </c>
      <c r="C7" s="41"/>
      <c r="D7" s="42">
        <v>1</v>
      </c>
      <c r="E7" s="42" t="s">
        <v>564</v>
      </c>
      <c r="F7" s="42" t="str">
        <f t="shared" si="1"/>
        <v>1 л</v>
      </c>
      <c r="G7" s="42">
        <v>2</v>
      </c>
      <c r="H7" s="42" t="s">
        <v>1063</v>
      </c>
      <c r="I7" s="41">
        <v>1833.72</v>
      </c>
      <c r="J7" s="55">
        <f>IF(C7="СТОП цена",I7,ROUND(I7*(1-VLOOKUP(L7,Оглавление!D:G,3,FALSE)),2))</f>
        <v>1833.72</v>
      </c>
      <c r="K7" s="58"/>
      <c r="L7" s="58" t="str">
        <f t="shared" si="0"/>
        <v>ДЮЛАКС (DULUX)</v>
      </c>
      <c r="M7" s="52">
        <v>1</v>
      </c>
    </row>
    <row r="8" spans="1:13" s="310" customFormat="1" ht="19.5" customHeight="1">
      <c r="A8" s="389" t="s">
        <v>2375</v>
      </c>
      <c r="B8" s="41">
        <v>5031884</v>
      </c>
      <c r="C8" s="41"/>
      <c r="D8" s="42">
        <v>1</v>
      </c>
      <c r="E8" s="42" t="s">
        <v>564</v>
      </c>
      <c r="F8" s="42" t="str">
        <f t="shared" si="1"/>
        <v>1 л</v>
      </c>
      <c r="G8" s="42">
        <v>2</v>
      </c>
      <c r="H8" s="42" t="s">
        <v>1063</v>
      </c>
      <c r="I8" s="41">
        <v>4088.7</v>
      </c>
      <c r="J8" s="55">
        <f>IF(C8="СТОП цена",I8,ROUND(I8*(1-VLOOKUP(L8,Оглавление!D:G,3,FALSE)),2))</f>
        <v>4088.7</v>
      </c>
      <c r="K8" s="58"/>
      <c r="L8" s="58" t="str">
        <f t="shared" si="0"/>
        <v>ДЮЛАКС (DULUX)</v>
      </c>
      <c r="M8" s="52">
        <v>1</v>
      </c>
    </row>
    <row r="9" spans="1:13" s="310" customFormat="1" ht="19.5" customHeight="1">
      <c r="A9" s="389" t="s">
        <v>2376</v>
      </c>
      <c r="B9" s="41">
        <v>5031885</v>
      </c>
      <c r="C9" s="41"/>
      <c r="D9" s="42">
        <v>1</v>
      </c>
      <c r="E9" s="42" t="s">
        <v>564</v>
      </c>
      <c r="F9" s="42" t="str">
        <f t="shared" si="1"/>
        <v>1 л</v>
      </c>
      <c r="G9" s="42">
        <v>2</v>
      </c>
      <c r="H9" s="42" t="s">
        <v>1063</v>
      </c>
      <c r="I9" s="41">
        <v>1585.92</v>
      </c>
      <c r="J9" s="55">
        <f>IF(C9="СТОП цена",I9,ROUND(I9*(1-VLOOKUP(L9,Оглавление!D:G,3,FALSE)),2))</f>
        <v>1585.92</v>
      </c>
      <c r="K9" s="58"/>
      <c r="L9" s="58" t="str">
        <f t="shared" si="0"/>
        <v>ДЮЛАКС (DULUX)</v>
      </c>
      <c r="M9" s="52">
        <v>1</v>
      </c>
    </row>
    <row r="10" spans="1:13" s="310" customFormat="1" ht="19.5" customHeight="1">
      <c r="A10" s="389" t="s">
        <v>2377</v>
      </c>
      <c r="B10" s="41">
        <v>5031886</v>
      </c>
      <c r="C10" s="41"/>
      <c r="D10" s="42">
        <v>1</v>
      </c>
      <c r="E10" s="42" t="s">
        <v>564</v>
      </c>
      <c r="F10" s="42" t="str">
        <f t="shared" si="1"/>
        <v>1 л</v>
      </c>
      <c r="G10" s="42">
        <v>2</v>
      </c>
      <c r="H10" s="42" t="s">
        <v>1063</v>
      </c>
      <c r="I10" s="41">
        <v>3221.4</v>
      </c>
      <c r="J10" s="55">
        <f>IF(C10="СТОП цена",I10,ROUND(I10*(1-VLOOKUP(L10,Оглавление!D:G,3,FALSE)),2))</f>
        <v>3221.4</v>
      </c>
      <c r="K10" s="58"/>
      <c r="L10" s="58" t="str">
        <f t="shared" si="0"/>
        <v>ДЮЛАКС (DULUX)</v>
      </c>
      <c r="M10" s="52">
        <v>1</v>
      </c>
    </row>
    <row r="11" spans="1:13" s="310" customFormat="1" ht="19.5" customHeight="1">
      <c r="A11" s="389" t="s">
        <v>2378</v>
      </c>
      <c r="B11" s="41">
        <v>5031887</v>
      </c>
      <c r="C11" s="41"/>
      <c r="D11" s="42">
        <v>1</v>
      </c>
      <c r="E11" s="42" t="s">
        <v>564</v>
      </c>
      <c r="F11" s="42" t="str">
        <f t="shared" si="1"/>
        <v>1 л</v>
      </c>
      <c r="G11" s="42">
        <v>2</v>
      </c>
      <c r="H11" s="42" t="s">
        <v>1063</v>
      </c>
      <c r="I11" s="41">
        <v>4683.42</v>
      </c>
      <c r="J11" s="55">
        <f>IF(C11="СТОП цена",I11,ROUND(I11*(1-VLOOKUP(L11,Оглавление!D:G,3,FALSE)),2))</f>
        <v>4683.42</v>
      </c>
      <c r="K11" s="58"/>
      <c r="L11" s="58" t="str">
        <f t="shared" si="0"/>
        <v>ДЮЛАКС (DULUX)</v>
      </c>
      <c r="M11" s="52">
        <v>1</v>
      </c>
    </row>
    <row r="12" spans="1:13" s="310" customFormat="1" ht="19.5" customHeight="1">
      <c r="A12" s="389" t="s">
        <v>2379</v>
      </c>
      <c r="B12" s="41">
        <v>5031888</v>
      </c>
      <c r="C12" s="41"/>
      <c r="D12" s="42">
        <v>1</v>
      </c>
      <c r="E12" s="42" t="s">
        <v>564</v>
      </c>
      <c r="F12" s="42" t="str">
        <f t="shared" si="1"/>
        <v>1 л</v>
      </c>
      <c r="G12" s="42">
        <v>2</v>
      </c>
      <c r="H12" s="42" t="s">
        <v>1063</v>
      </c>
      <c r="I12" s="41">
        <v>1475</v>
      </c>
      <c r="J12" s="55">
        <f>IF(C12="СТОП цена",I12,ROUND(I12*(1-VLOOKUP(L12,Оглавление!D:G,3,FALSE)),2))</f>
        <v>1475</v>
      </c>
      <c r="K12" s="58"/>
      <c r="L12" s="58" t="str">
        <f>IF(ISBLANK(K12)=FALSE,A12,L11)</f>
        <v>ДЮЛАКС (DULUX)</v>
      </c>
      <c r="M12" s="52">
        <v>1</v>
      </c>
    </row>
    <row r="13" spans="1:13" s="310" customFormat="1" ht="19.5" customHeight="1">
      <c r="A13" s="389" t="s">
        <v>2380</v>
      </c>
      <c r="B13" s="41">
        <v>5031889</v>
      </c>
      <c r="C13" s="41"/>
      <c r="D13" s="42">
        <v>1</v>
      </c>
      <c r="E13" s="42" t="s">
        <v>564</v>
      </c>
      <c r="F13" s="42" t="str">
        <f t="shared" si="1"/>
        <v>1 л</v>
      </c>
      <c r="G13" s="42">
        <v>2</v>
      </c>
      <c r="H13" s="42" t="s">
        <v>1063</v>
      </c>
      <c r="I13" s="41">
        <v>1772.36</v>
      </c>
      <c r="J13" s="55">
        <f>IF(C13="СТОП цена",I13,ROUND(I13*(1-VLOOKUP(L13,Оглавление!D:G,3,FALSE)),2))</f>
        <v>1772.36</v>
      </c>
      <c r="K13" s="58"/>
      <c r="L13" s="58" t="str">
        <f t="shared" si="0"/>
        <v>ДЮЛАКС (DULUX)</v>
      </c>
      <c r="M13" s="52">
        <v>1</v>
      </c>
    </row>
    <row r="14" spans="1:13" s="310" customFormat="1" ht="19.5" customHeight="1">
      <c r="A14" s="389" t="s">
        <v>2381</v>
      </c>
      <c r="B14" s="41">
        <v>5031900</v>
      </c>
      <c r="C14" s="41"/>
      <c r="D14" s="42">
        <v>1</v>
      </c>
      <c r="E14" s="42" t="s">
        <v>564</v>
      </c>
      <c r="F14" s="42" t="str">
        <f t="shared" si="1"/>
        <v>1 л</v>
      </c>
      <c r="G14" s="42">
        <v>2</v>
      </c>
      <c r="H14" s="42" t="s">
        <v>1063</v>
      </c>
      <c r="I14" s="41">
        <v>5402.04</v>
      </c>
      <c r="J14" s="55">
        <f>IF(C14="СТОП цена",I14,ROUND(I14*(1-VLOOKUP(L14,Оглавление!D:G,3,FALSE)),2))</f>
        <v>5402.04</v>
      </c>
      <c r="K14" s="58"/>
      <c r="L14" s="58" t="str">
        <f t="shared" si="0"/>
        <v>ДЮЛАКС (DULUX)</v>
      </c>
      <c r="M14" s="52">
        <v>1</v>
      </c>
    </row>
    <row r="15" spans="1:13" s="310" customFormat="1" ht="19.5" customHeight="1">
      <c r="A15" s="389" t="s">
        <v>2382</v>
      </c>
      <c r="B15" s="41">
        <v>5031901</v>
      </c>
      <c r="C15" s="41"/>
      <c r="D15" s="42">
        <v>1</v>
      </c>
      <c r="E15" s="42" t="s">
        <v>564</v>
      </c>
      <c r="F15" s="42" t="str">
        <f t="shared" si="1"/>
        <v>1 л</v>
      </c>
      <c r="G15" s="42">
        <v>2</v>
      </c>
      <c r="H15" s="42" t="s">
        <v>1063</v>
      </c>
      <c r="I15" s="41">
        <v>3333.5</v>
      </c>
      <c r="J15" s="55">
        <f>IF(C15="СТОП цена",I15,ROUND(I15*(1-VLOOKUP(L15,Оглавление!D:G,3,FALSE)),2))</f>
        <v>3333.5</v>
      </c>
      <c r="K15" s="58"/>
      <c r="L15" s="58" t="str">
        <f t="shared" si="0"/>
        <v>ДЮЛАКС (DULUX)</v>
      </c>
      <c r="M15" s="52">
        <v>1</v>
      </c>
    </row>
    <row r="16" spans="1:13" s="310" customFormat="1" ht="19.5" customHeight="1">
      <c r="A16" s="389" t="s">
        <v>2383</v>
      </c>
      <c r="B16" s="41">
        <v>5031902</v>
      </c>
      <c r="C16" s="41"/>
      <c r="D16" s="42">
        <v>1</v>
      </c>
      <c r="E16" s="42" t="s">
        <v>564</v>
      </c>
      <c r="F16" s="42" t="str">
        <f t="shared" si="1"/>
        <v>1 л</v>
      </c>
      <c r="G16" s="42">
        <v>2</v>
      </c>
      <c r="H16" s="42" t="s">
        <v>1063</v>
      </c>
      <c r="I16" s="41">
        <v>1722.8</v>
      </c>
      <c r="J16" s="55">
        <f>IF(C16="СТОП цена",I16,ROUND(I16*(1-VLOOKUP(L16,Оглавление!D:G,3,FALSE)),2))</f>
        <v>1722.8</v>
      </c>
      <c r="K16" s="58"/>
      <c r="L16" s="58" t="str">
        <f t="shared" si="0"/>
        <v>ДЮЛАКС (DULUX)</v>
      </c>
      <c r="M16" s="52">
        <v>1</v>
      </c>
    </row>
    <row r="17" spans="1:13" s="310" customFormat="1" ht="19.5" customHeight="1">
      <c r="A17" s="389" t="s">
        <v>2384</v>
      </c>
      <c r="B17" s="41">
        <v>5031903</v>
      </c>
      <c r="C17" s="41"/>
      <c r="D17" s="42">
        <v>1</v>
      </c>
      <c r="E17" s="42" t="s">
        <v>564</v>
      </c>
      <c r="F17" s="42" t="str">
        <f t="shared" si="1"/>
        <v>1 л</v>
      </c>
      <c r="G17" s="42">
        <v>2</v>
      </c>
      <c r="H17" s="42" t="s">
        <v>1063</v>
      </c>
      <c r="I17" s="41">
        <v>2367.08</v>
      </c>
      <c r="J17" s="55">
        <f>IF(C17="СТОП цена",I17,ROUND(I17*(1-VLOOKUP(L17,Оглавление!D:G,3,FALSE)),2))</f>
        <v>2367.08</v>
      </c>
      <c r="K17" s="58"/>
      <c r="L17" s="58" t="str">
        <f t="shared" si="0"/>
        <v>ДЮЛАКС (DULUX)</v>
      </c>
      <c r="M17" s="52">
        <v>1</v>
      </c>
    </row>
    <row r="18" spans="1:13" s="310" customFormat="1" ht="19.5" customHeight="1">
      <c r="A18" s="389" t="s">
        <v>2385</v>
      </c>
      <c r="B18" s="41">
        <v>5031904</v>
      </c>
      <c r="C18" s="41"/>
      <c r="D18" s="42">
        <v>1</v>
      </c>
      <c r="E18" s="42" t="s">
        <v>564</v>
      </c>
      <c r="F18" s="42" t="str">
        <f t="shared" si="1"/>
        <v>1 л</v>
      </c>
      <c r="G18" s="42">
        <v>2</v>
      </c>
      <c r="H18" s="42" t="s">
        <v>1063</v>
      </c>
      <c r="I18" s="41">
        <v>1772.36</v>
      </c>
      <c r="J18" s="55">
        <f>IF(C18="СТОП цена",I18,ROUND(I18*(1-VLOOKUP(L18,Оглавление!D:G,3,FALSE)),2))</f>
        <v>1772.36</v>
      </c>
      <c r="K18" s="58"/>
      <c r="L18" s="58" t="str">
        <f t="shared" si="0"/>
        <v>ДЮЛАКС (DULUX)</v>
      </c>
      <c r="M18" s="52">
        <v>1</v>
      </c>
    </row>
    <row r="19" spans="1:13" s="310" customFormat="1" ht="19.5" customHeight="1">
      <c r="A19" s="389" t="s">
        <v>2386</v>
      </c>
      <c r="B19" s="41">
        <v>5031905</v>
      </c>
      <c r="C19" s="41"/>
      <c r="D19" s="42">
        <v>1</v>
      </c>
      <c r="E19" s="42" t="s">
        <v>564</v>
      </c>
      <c r="F19" s="42" t="str">
        <f t="shared" si="1"/>
        <v>1 л</v>
      </c>
      <c r="G19" s="42">
        <v>2</v>
      </c>
      <c r="H19" s="42" t="s">
        <v>1063</v>
      </c>
      <c r="I19" s="41">
        <v>3989.58</v>
      </c>
      <c r="J19" s="55">
        <f>IF(C19="СТОП цена",I19,ROUND(I19*(1-VLOOKUP(L19,Оглавление!D:G,3,FALSE)),2))</f>
        <v>3989.58</v>
      </c>
      <c r="K19" s="58"/>
      <c r="L19" s="58" t="str">
        <f t="shared" si="0"/>
        <v>ДЮЛАКС (DULUX)</v>
      </c>
      <c r="M19" s="52">
        <v>1</v>
      </c>
    </row>
    <row r="20" spans="1:13" s="310" customFormat="1" ht="19.5" customHeight="1">
      <c r="A20" s="389" t="s">
        <v>2387</v>
      </c>
      <c r="B20" s="41">
        <v>5031906</v>
      </c>
      <c r="C20" s="41"/>
      <c r="D20" s="42">
        <v>1</v>
      </c>
      <c r="E20" s="42" t="s">
        <v>564</v>
      </c>
      <c r="F20" s="42" t="str">
        <f t="shared" si="1"/>
        <v>1 л</v>
      </c>
      <c r="G20" s="42">
        <v>2</v>
      </c>
      <c r="H20" s="42" t="s">
        <v>1063</v>
      </c>
      <c r="I20" s="41">
        <v>1164.6600000000001</v>
      </c>
      <c r="J20" s="55">
        <f>IF(C20="СТОП цена",I20,ROUND(I20*(1-VLOOKUP(L20,Оглавление!D:G,3,FALSE)),2))</f>
        <v>1164.6600000000001</v>
      </c>
      <c r="K20" s="58"/>
      <c r="L20" s="58" t="str">
        <f t="shared" si="0"/>
        <v>ДЮЛАКС (DULUX)</v>
      </c>
      <c r="M20" s="52">
        <v>1</v>
      </c>
    </row>
    <row r="21" spans="1:13" s="1" customFormat="1" ht="31.5" customHeight="1">
      <c r="A21" s="660" t="s">
        <v>1064</v>
      </c>
      <c r="B21" s="660"/>
      <c r="C21" s="660"/>
      <c r="D21" s="660"/>
      <c r="E21" s="660"/>
      <c r="F21" s="660"/>
      <c r="G21" s="660"/>
      <c r="H21" s="660"/>
      <c r="I21" s="660"/>
      <c r="J21" s="660"/>
      <c r="K21" s="58"/>
      <c r="L21" s="58" t="str">
        <f t="shared" si="0"/>
        <v>ДЮЛАКС (DULUX)</v>
      </c>
      <c r="M21" s="52">
        <v>1</v>
      </c>
    </row>
    <row r="22" spans="1:13" s="1" customFormat="1" ht="18.75" customHeight="1">
      <c r="A22" s="586" t="s">
        <v>1101</v>
      </c>
      <c r="B22" s="41">
        <v>5232853</v>
      </c>
      <c r="C22" s="41"/>
      <c r="D22" s="123"/>
      <c r="E22" s="123"/>
      <c r="F22" s="42" t="s">
        <v>382</v>
      </c>
      <c r="G22" s="42">
        <v>1</v>
      </c>
      <c r="H22" s="42" t="s">
        <v>1063</v>
      </c>
      <c r="I22" s="41">
        <v>752.84</v>
      </c>
      <c r="J22" s="55">
        <f>IF(C22="СТОП цена",I22,ROUND(I22*(1-VLOOKUP(L22,Оглавление!D:G,3,FALSE)),2))</f>
        <v>752.84</v>
      </c>
      <c r="K22" s="58"/>
      <c r="L22" s="58" t="str">
        <f t="shared" si="0"/>
        <v>ДЮЛАКС (DULUX)</v>
      </c>
      <c r="M22" s="52">
        <v>1</v>
      </c>
    </row>
    <row r="23" spans="1:13" s="1" customFormat="1" ht="14.25" customHeight="1">
      <c r="A23" s="586"/>
      <c r="B23" s="41">
        <v>5232852</v>
      </c>
      <c r="C23" s="41"/>
      <c r="D23" s="123"/>
      <c r="E23" s="123"/>
      <c r="F23" s="42" t="s">
        <v>929</v>
      </c>
      <c r="G23" s="42">
        <v>1</v>
      </c>
      <c r="H23" s="42" t="s">
        <v>1063</v>
      </c>
      <c r="I23" s="41">
        <v>1302.72</v>
      </c>
      <c r="J23" s="55">
        <f>IF(C23="СТОП цена",I23,ROUND(I23*(1-VLOOKUP(L23,Оглавление!D:G,3,FALSE)),2))</f>
        <v>1302.72</v>
      </c>
      <c r="K23" s="58"/>
      <c r="L23" s="58" t="str">
        <f t="shared" si="0"/>
        <v>ДЮЛАКС (DULUX)</v>
      </c>
      <c r="M23" s="52">
        <v>1</v>
      </c>
    </row>
    <row r="24" spans="1:13" s="1" customFormat="1" ht="16.5" customHeight="1">
      <c r="A24" s="586"/>
      <c r="B24" s="41">
        <v>5232851</v>
      </c>
      <c r="C24" s="41"/>
      <c r="D24" s="123"/>
      <c r="E24" s="123"/>
      <c r="F24" s="42" t="s">
        <v>381</v>
      </c>
      <c r="G24" s="42">
        <v>1</v>
      </c>
      <c r="H24" s="42" t="s">
        <v>1063</v>
      </c>
      <c r="I24" s="41">
        <v>2211.3200000000002</v>
      </c>
      <c r="J24" s="55">
        <f>IF(C24="СТОП цена",I24,ROUND(I24*(1-VLOOKUP(L24,Оглавление!D:G,3,FALSE)),2))</f>
        <v>2211.3200000000002</v>
      </c>
      <c r="K24" s="58"/>
      <c r="L24" s="58" t="str">
        <f t="shared" si="0"/>
        <v>ДЮЛАКС (DULUX)</v>
      </c>
      <c r="M24" s="52">
        <v>1</v>
      </c>
    </row>
    <row r="25" spans="1:13" ht="12.75" customHeight="1">
      <c r="A25" s="586" t="s">
        <v>238</v>
      </c>
      <c r="B25" s="41">
        <v>5183770</v>
      </c>
      <c r="C25" s="41"/>
      <c r="D25" s="41">
        <v>0.9</v>
      </c>
      <c r="E25" s="42" t="s">
        <v>564</v>
      </c>
      <c r="F25" s="42" t="str">
        <f t="shared" si="1"/>
        <v>0,9 л</v>
      </c>
      <c r="G25" s="41">
        <v>1</v>
      </c>
      <c r="H25" s="42" t="s">
        <v>1063</v>
      </c>
      <c r="I25" s="41">
        <v>477.9</v>
      </c>
      <c r="J25" s="55">
        <f>IF(C25="СТОП цена",I25,ROUND(I25*(1-VLOOKUP(L25,Оглавление!D:G,3,FALSE)),2))</f>
        <v>477.9</v>
      </c>
      <c r="K25" s="58"/>
      <c r="L25" s="58" t="str">
        <f>IF(ISBLANK(K25)=FALSE,A25,L21)</f>
        <v>ДЮЛАКС (DULUX)</v>
      </c>
      <c r="M25" s="52">
        <v>1</v>
      </c>
    </row>
    <row r="26" spans="1:13" ht="12.75" customHeight="1">
      <c r="A26" s="586"/>
      <c r="B26" s="41">
        <v>5183772</v>
      </c>
      <c r="C26" s="41"/>
      <c r="D26" s="41">
        <v>2.25</v>
      </c>
      <c r="E26" s="42" t="s">
        <v>564</v>
      </c>
      <c r="F26" s="42" t="str">
        <f t="shared" si="1"/>
        <v>2,25 л</v>
      </c>
      <c r="G26" s="42">
        <v>1</v>
      </c>
      <c r="H26" s="42" t="s">
        <v>1063</v>
      </c>
      <c r="I26" s="41">
        <v>964.06</v>
      </c>
      <c r="J26" s="55">
        <f>IF(C26="СТОП цена",I26,ROUND(I26*(1-VLOOKUP(L26,Оглавление!D:G,3,FALSE)),2))</f>
        <v>964.06</v>
      </c>
      <c r="K26" s="58"/>
      <c r="L26" s="58" t="str">
        <f t="shared" si="0"/>
        <v>ДЮЛАКС (DULUX)</v>
      </c>
      <c r="M26" s="52">
        <v>1</v>
      </c>
    </row>
    <row r="27" spans="1:13" ht="12.75" customHeight="1">
      <c r="A27" s="586"/>
      <c r="B27" s="41">
        <v>5183774</v>
      </c>
      <c r="C27" s="41"/>
      <c r="D27" s="41">
        <v>9</v>
      </c>
      <c r="E27" s="42" t="s">
        <v>564</v>
      </c>
      <c r="F27" s="42" t="str">
        <f t="shared" si="1"/>
        <v>9 л</v>
      </c>
      <c r="G27" s="42">
        <v>1</v>
      </c>
      <c r="H27" s="42" t="s">
        <v>1063</v>
      </c>
      <c r="I27" s="41">
        <v>3234.38</v>
      </c>
      <c r="J27" s="55">
        <f>IF(C27="СТОП цена",I27,ROUND(I27*(1-VLOOKUP(L27,Оглавление!D:G,3,FALSE)),2))</f>
        <v>3234.38</v>
      </c>
      <c r="K27" s="58"/>
      <c r="L27" s="58" t="str">
        <f t="shared" si="0"/>
        <v>ДЮЛАКС (DULUX)</v>
      </c>
      <c r="M27" s="52">
        <v>1</v>
      </c>
    </row>
    <row r="28" spans="1:13" ht="12.75" customHeight="1">
      <c r="A28" s="586" t="s">
        <v>239</v>
      </c>
      <c r="B28" s="42">
        <v>5183761</v>
      </c>
      <c r="C28" s="42"/>
      <c r="D28" s="41">
        <v>1</v>
      </c>
      <c r="E28" s="42" t="s">
        <v>564</v>
      </c>
      <c r="F28" s="42" t="str">
        <f t="shared" si="1"/>
        <v>1 л</v>
      </c>
      <c r="G28" s="42">
        <v>1</v>
      </c>
      <c r="H28" s="42" t="s">
        <v>1063</v>
      </c>
      <c r="I28" s="41">
        <v>654.9</v>
      </c>
      <c r="J28" s="55">
        <f>IF(C28="СТОП цена",I28,ROUND(I28*(1-VLOOKUP(L28,Оглавление!D:G,3,FALSE)),2))</f>
        <v>654.9</v>
      </c>
      <c r="K28" s="58"/>
      <c r="L28" s="58" t="str">
        <f t="shared" si="0"/>
        <v>ДЮЛАКС (DULUX)</v>
      </c>
      <c r="M28" s="52">
        <v>1</v>
      </c>
    </row>
    <row r="29" spans="1:13" ht="12.75" customHeight="1">
      <c r="A29" s="586"/>
      <c r="B29" s="42">
        <v>5183763</v>
      </c>
      <c r="C29" s="42"/>
      <c r="D29" s="41">
        <v>2.5</v>
      </c>
      <c r="E29" s="42" t="s">
        <v>564</v>
      </c>
      <c r="F29" s="42" t="str">
        <f t="shared" si="1"/>
        <v>2,5 л</v>
      </c>
      <c r="G29" s="42">
        <v>1</v>
      </c>
      <c r="H29" s="42" t="s">
        <v>1063</v>
      </c>
      <c r="I29" s="41">
        <v>1325.14</v>
      </c>
      <c r="J29" s="55">
        <f>IF(C29="СТОП цена",I29,ROUND(I29*(1-VLOOKUP(L29,Оглавление!D:G,3,FALSE)),2))</f>
        <v>1325.14</v>
      </c>
      <c r="K29" s="58"/>
      <c r="L29" s="58" t="str">
        <f t="shared" si="0"/>
        <v>ДЮЛАКС (DULUX)</v>
      </c>
      <c r="M29" s="52">
        <v>1</v>
      </c>
    </row>
    <row r="30" spans="1:13" ht="12.75" customHeight="1">
      <c r="A30" s="586"/>
      <c r="B30" s="42">
        <v>5183765</v>
      </c>
      <c r="C30" s="42"/>
      <c r="D30" s="41">
        <v>10</v>
      </c>
      <c r="E30" s="42" t="s">
        <v>564</v>
      </c>
      <c r="F30" s="42" t="str">
        <f t="shared" si="1"/>
        <v>10 л</v>
      </c>
      <c r="G30" s="42">
        <v>1</v>
      </c>
      <c r="H30" s="42" t="s">
        <v>1063</v>
      </c>
      <c r="I30" s="41">
        <v>4436.8</v>
      </c>
      <c r="J30" s="55">
        <f>IF(C30="СТОП цена",I30,ROUND(I30*(1-VLOOKUP(L30,Оглавление!D:G,3,FALSE)),2))</f>
        <v>4436.8</v>
      </c>
      <c r="K30" s="58"/>
      <c r="L30" s="58" t="str">
        <f t="shared" si="0"/>
        <v>ДЮЛАКС (DULUX)</v>
      </c>
      <c r="M30" s="52">
        <v>1</v>
      </c>
    </row>
    <row r="31" spans="1:13" ht="12.75" customHeight="1">
      <c r="A31" s="586" t="s">
        <v>221</v>
      </c>
      <c r="B31" s="41">
        <v>5183722</v>
      </c>
      <c r="C31" s="41"/>
      <c r="D31" s="41">
        <v>1</v>
      </c>
      <c r="E31" s="42" t="s">
        <v>564</v>
      </c>
      <c r="F31" s="42" t="str">
        <f t="shared" si="1"/>
        <v>1 л</v>
      </c>
      <c r="G31" s="42">
        <v>1</v>
      </c>
      <c r="H31" s="42" t="s">
        <v>1063</v>
      </c>
      <c r="I31" s="41">
        <v>379.96</v>
      </c>
      <c r="J31" s="55">
        <f>IF(C31="СТОП цена",I31,ROUND(I31*(1-VLOOKUP(L31,Оглавление!D:G,3,FALSE)),2))</f>
        <v>379.96</v>
      </c>
      <c r="K31" s="58"/>
      <c r="L31" s="58" t="str">
        <f>IF(ISBLANK(K31)=FALSE,A31,L30)</f>
        <v>ДЮЛАКС (DULUX)</v>
      </c>
      <c r="M31" s="52">
        <v>1</v>
      </c>
    </row>
    <row r="32" spans="1:13" ht="12.75" customHeight="1">
      <c r="A32" s="586"/>
      <c r="B32" s="41">
        <v>5183724</v>
      </c>
      <c r="C32" s="41"/>
      <c r="D32" s="41">
        <v>2.5</v>
      </c>
      <c r="E32" s="42" t="s">
        <v>564</v>
      </c>
      <c r="F32" s="42" t="str">
        <f t="shared" si="1"/>
        <v>2,5 л</v>
      </c>
      <c r="G32" s="42">
        <v>1</v>
      </c>
      <c r="H32" s="42" t="s">
        <v>1063</v>
      </c>
      <c r="I32" s="41">
        <v>1014.8</v>
      </c>
      <c r="J32" s="55">
        <f>IF(C32="СТОП цена",I32,ROUND(I32*(1-VLOOKUP(L32,Оглавление!D:G,3,FALSE)),2))</f>
        <v>1014.8</v>
      </c>
      <c r="K32" s="58"/>
      <c r="L32" s="58" t="str">
        <f t="shared" si="0"/>
        <v>ДЮЛАКС (DULUX)</v>
      </c>
      <c r="M32" s="52">
        <v>1</v>
      </c>
    </row>
    <row r="33" spans="1:13" ht="12.75" customHeight="1">
      <c r="A33" s="586"/>
      <c r="B33" s="41">
        <v>5183726</v>
      </c>
      <c r="C33" s="41"/>
      <c r="D33" s="41">
        <v>5</v>
      </c>
      <c r="E33" s="42" t="s">
        <v>564</v>
      </c>
      <c r="F33" s="42" t="str">
        <f t="shared" si="1"/>
        <v>5 л</v>
      </c>
      <c r="G33" s="42">
        <v>1</v>
      </c>
      <c r="H33" s="42" t="s">
        <v>1063</v>
      </c>
      <c r="I33" s="41">
        <v>1740.5</v>
      </c>
      <c r="J33" s="55">
        <f>IF(C33="СТОП цена",I33,ROUND(I33*(1-VLOOKUP(L33,Оглавление!D:G,3,FALSE)),2))</f>
        <v>1740.5</v>
      </c>
      <c r="K33" s="58"/>
      <c r="L33" s="58" t="str">
        <f t="shared" si="0"/>
        <v>ДЮЛАКС (DULUX)</v>
      </c>
      <c r="M33" s="52">
        <v>1</v>
      </c>
    </row>
    <row r="34" spans="1:13" ht="12.75" customHeight="1">
      <c r="A34" s="586"/>
      <c r="B34" s="42">
        <v>5183728</v>
      </c>
      <c r="C34" s="42"/>
      <c r="D34" s="41">
        <v>10</v>
      </c>
      <c r="E34" s="42" t="s">
        <v>564</v>
      </c>
      <c r="F34" s="42" t="str">
        <f t="shared" si="1"/>
        <v>10 л</v>
      </c>
      <c r="G34" s="42">
        <v>1</v>
      </c>
      <c r="H34" s="42" t="s">
        <v>1063</v>
      </c>
      <c r="I34" s="41">
        <v>3057.38</v>
      </c>
      <c r="J34" s="55">
        <f>IF(C34="СТОП цена",I34,ROUND(I34*(1-VLOOKUP(L34,Оглавление!D:G,3,FALSE)),2))</f>
        <v>3057.38</v>
      </c>
      <c r="K34" s="58"/>
      <c r="L34" s="58" t="str">
        <f t="shared" si="0"/>
        <v>ДЮЛАКС (DULUX)</v>
      </c>
      <c r="M34" s="52">
        <v>1</v>
      </c>
    </row>
    <row r="35" spans="1:13" ht="14.25" customHeight="1">
      <c r="A35" s="586" t="s">
        <v>222</v>
      </c>
      <c r="B35" s="41">
        <v>5183779</v>
      </c>
      <c r="C35" s="41"/>
      <c r="D35" s="41">
        <v>5</v>
      </c>
      <c r="E35" s="42" t="s">
        <v>564</v>
      </c>
      <c r="F35" s="42" t="str">
        <f t="shared" si="1"/>
        <v>5 л</v>
      </c>
      <c r="G35" s="42">
        <v>1</v>
      </c>
      <c r="H35" s="42" t="s">
        <v>1063</v>
      </c>
      <c r="I35" s="41">
        <v>2685.68</v>
      </c>
      <c r="J35" s="55">
        <f>IF(C35="СТОП цена",I35,ROUND(I35*(1-VLOOKUP(L35,Оглавление!D:G,3,FALSE)),2))</f>
        <v>2685.68</v>
      </c>
      <c r="K35" s="58"/>
      <c r="L35" s="58" t="str">
        <f t="shared" si="0"/>
        <v>ДЮЛАКС (DULUX)</v>
      </c>
      <c r="M35" s="52">
        <v>1</v>
      </c>
    </row>
    <row r="36" spans="1:13" ht="36.75" customHeight="1">
      <c r="A36" s="586"/>
      <c r="B36" s="46">
        <v>5183781</v>
      </c>
      <c r="C36" s="46"/>
      <c r="D36" s="41">
        <v>10</v>
      </c>
      <c r="E36" s="42" t="s">
        <v>564</v>
      </c>
      <c r="F36" s="42" t="str">
        <f t="shared" si="1"/>
        <v>10 л</v>
      </c>
      <c r="G36" s="42">
        <v>1</v>
      </c>
      <c r="H36" s="42" t="s">
        <v>1063</v>
      </c>
      <c r="I36" s="41">
        <v>4958.3599999999997</v>
      </c>
      <c r="J36" s="55">
        <f>IF(C36="СТОП цена",I36,ROUND(I36*(1-VLOOKUP(L36,Оглавление!D:G,3,FALSE)),2))</f>
        <v>4958.3599999999997</v>
      </c>
      <c r="K36" s="58"/>
      <c r="L36" s="58" t="str">
        <f t="shared" si="0"/>
        <v>ДЮЛАКС (DULUX)</v>
      </c>
      <c r="M36" s="52">
        <v>1</v>
      </c>
    </row>
    <row r="37" spans="1:13" ht="12.75" customHeight="1">
      <c r="A37" s="586" t="s">
        <v>224</v>
      </c>
      <c r="B37" s="41">
        <v>5183744</v>
      </c>
      <c r="C37" s="41"/>
      <c r="D37" s="41">
        <v>0.9</v>
      </c>
      <c r="E37" s="42" t="s">
        <v>564</v>
      </c>
      <c r="F37" s="42" t="str">
        <f t="shared" si="1"/>
        <v>0,9 л</v>
      </c>
      <c r="G37" s="41">
        <v>3</v>
      </c>
      <c r="H37" s="42" t="s">
        <v>1063</v>
      </c>
      <c r="I37" s="41">
        <v>313.88</v>
      </c>
      <c r="J37" s="55">
        <f>IF(C37="СТОП цена",I37,ROUND(I37*(1-VLOOKUP(L37,Оглавление!D:G,3,FALSE)),2))</f>
        <v>313.88</v>
      </c>
      <c r="K37" s="58"/>
      <c r="L37" s="58" t="str">
        <f t="shared" si="0"/>
        <v>ДЮЛАКС (DULUX)</v>
      </c>
      <c r="M37" s="52">
        <v>1</v>
      </c>
    </row>
    <row r="38" spans="1:13" ht="12.75" customHeight="1">
      <c r="A38" s="586"/>
      <c r="B38" s="41">
        <v>5183746</v>
      </c>
      <c r="C38" s="41"/>
      <c r="D38" s="41">
        <v>2.25</v>
      </c>
      <c r="E38" s="42" t="s">
        <v>564</v>
      </c>
      <c r="F38" s="42" t="str">
        <f t="shared" si="1"/>
        <v>2,25 л</v>
      </c>
      <c r="G38" s="41">
        <v>1</v>
      </c>
      <c r="H38" s="42" t="s">
        <v>1063</v>
      </c>
      <c r="I38" s="41">
        <v>830.72</v>
      </c>
      <c r="J38" s="55">
        <f>IF(C38="СТОП цена",I38,ROUND(I38*(1-VLOOKUP(L38,Оглавление!D:G,3,FALSE)),2))</f>
        <v>830.72</v>
      </c>
      <c r="K38" s="58"/>
      <c r="L38" s="58" t="str">
        <f t="shared" si="0"/>
        <v>ДЮЛАКС (DULUX)</v>
      </c>
      <c r="M38" s="52">
        <v>1</v>
      </c>
    </row>
    <row r="39" spans="1:13" ht="12.75" customHeight="1">
      <c r="A39" s="586"/>
      <c r="B39" s="41">
        <v>5183748</v>
      </c>
      <c r="C39" s="41"/>
      <c r="D39" s="41">
        <v>9</v>
      </c>
      <c r="E39" s="42" t="s">
        <v>564</v>
      </c>
      <c r="F39" s="42" t="str">
        <f t="shared" si="1"/>
        <v>9 л</v>
      </c>
      <c r="G39" s="42">
        <v>1</v>
      </c>
      <c r="H39" s="42" t="s">
        <v>1063</v>
      </c>
      <c r="I39" s="41">
        <v>2555.88</v>
      </c>
      <c r="J39" s="55">
        <f>IF(C39="СТОП цена",I39,ROUND(I39*(1-VLOOKUP(L39,Оглавление!D:G,3,FALSE)),2))</f>
        <v>2555.88</v>
      </c>
      <c r="K39" s="58"/>
      <c r="L39" s="58" t="str">
        <f t="shared" si="0"/>
        <v>ДЮЛАКС (DULUX)</v>
      </c>
      <c r="M39" s="52">
        <v>1</v>
      </c>
    </row>
    <row r="40" spans="1:13" ht="12.75" customHeight="1">
      <c r="A40" s="586" t="s">
        <v>225</v>
      </c>
      <c r="B40" s="41">
        <v>5183733</v>
      </c>
      <c r="C40" s="41"/>
      <c r="D40" s="41">
        <v>1</v>
      </c>
      <c r="E40" s="42" t="s">
        <v>564</v>
      </c>
      <c r="F40" s="42" t="str">
        <f t="shared" si="1"/>
        <v>1 л</v>
      </c>
      <c r="G40" s="42">
        <v>1</v>
      </c>
      <c r="H40" s="42" t="s">
        <v>1063</v>
      </c>
      <c r="I40" s="41">
        <v>440.14</v>
      </c>
      <c r="J40" s="55">
        <f>IF(C40="СТОП цена",I40,ROUND(I40*(1-VLOOKUP(L40,Оглавление!D:G,3,FALSE)),2))</f>
        <v>440.14</v>
      </c>
      <c r="K40" s="58"/>
      <c r="L40" s="58" t="str">
        <f t="shared" si="0"/>
        <v>ДЮЛАКС (DULUX)</v>
      </c>
      <c r="M40" s="52">
        <v>1</v>
      </c>
    </row>
    <row r="41" spans="1:13" ht="12.75" customHeight="1">
      <c r="A41" s="586"/>
      <c r="B41" s="41">
        <v>5183735</v>
      </c>
      <c r="C41" s="41"/>
      <c r="D41" s="41">
        <v>2.5</v>
      </c>
      <c r="E41" s="42" t="s">
        <v>564</v>
      </c>
      <c r="F41" s="42" t="str">
        <f t="shared" si="1"/>
        <v>2,5 л</v>
      </c>
      <c r="G41" s="42">
        <v>1</v>
      </c>
      <c r="H41" s="42" t="s">
        <v>1063</v>
      </c>
      <c r="I41" s="41">
        <v>1146.96</v>
      </c>
      <c r="J41" s="55">
        <f>IF(C41="СТОП цена",I41,ROUND(I41*(1-VLOOKUP(L41,Оглавление!D:G,3,FALSE)),2))</f>
        <v>1146.96</v>
      </c>
      <c r="K41" s="58"/>
      <c r="L41" s="58" t="str">
        <f t="shared" si="0"/>
        <v>ДЮЛАКС (DULUX)</v>
      </c>
      <c r="M41" s="52">
        <v>1</v>
      </c>
    </row>
    <row r="42" spans="1:13" ht="12.75" customHeight="1">
      <c r="A42" s="586"/>
      <c r="B42" s="41">
        <v>5183737</v>
      </c>
      <c r="C42" s="41"/>
      <c r="D42" s="41">
        <v>5</v>
      </c>
      <c r="E42" s="42" t="s">
        <v>564</v>
      </c>
      <c r="F42" s="42" t="str">
        <f t="shared" si="1"/>
        <v>5 л</v>
      </c>
      <c r="G42" s="42">
        <v>1</v>
      </c>
      <c r="H42" s="42" t="s">
        <v>1063</v>
      </c>
      <c r="I42" s="41">
        <v>2100.4</v>
      </c>
      <c r="J42" s="55">
        <f>IF(C42="СТОП цена",I42,ROUND(I42*(1-VLOOKUP(L42,Оглавление!D:G,3,FALSE)),2))</f>
        <v>2100.4</v>
      </c>
      <c r="K42" s="58"/>
      <c r="L42" s="58" t="str">
        <f t="shared" si="0"/>
        <v>ДЮЛАКС (DULUX)</v>
      </c>
      <c r="M42" s="52">
        <v>1</v>
      </c>
    </row>
    <row r="43" spans="1:13" ht="12.75" customHeight="1">
      <c r="A43" s="586"/>
      <c r="B43" s="42">
        <v>5183739</v>
      </c>
      <c r="C43" s="42"/>
      <c r="D43" s="41">
        <v>10</v>
      </c>
      <c r="E43" s="42" t="s">
        <v>564</v>
      </c>
      <c r="F43" s="42" t="str">
        <f t="shared" si="1"/>
        <v>10 л</v>
      </c>
      <c r="G43" s="42">
        <v>1</v>
      </c>
      <c r="H43" s="42" t="s">
        <v>1063</v>
      </c>
      <c r="I43" s="41">
        <v>3503.42</v>
      </c>
      <c r="J43" s="55">
        <f>IF(C43="СТОП цена",I43,ROUND(I43*(1-VLOOKUP(L43,Оглавление!D:G,3,FALSE)),2))</f>
        <v>3503.42</v>
      </c>
      <c r="K43" s="58"/>
      <c r="L43" s="58" t="str">
        <f t="shared" si="0"/>
        <v>ДЮЛАКС (DULUX)</v>
      </c>
      <c r="M43" s="52">
        <v>1</v>
      </c>
    </row>
    <row r="44" spans="1:13" ht="18" customHeight="1">
      <c r="A44" s="580" t="s">
        <v>319</v>
      </c>
      <c r="B44" s="42">
        <v>5183716</v>
      </c>
      <c r="C44" s="42"/>
      <c r="D44" s="41">
        <v>2.5</v>
      </c>
      <c r="E44" s="42" t="s">
        <v>564</v>
      </c>
      <c r="F44" s="42" t="str">
        <f t="shared" si="1"/>
        <v>2,5 л</v>
      </c>
      <c r="G44" s="41">
        <v>2</v>
      </c>
      <c r="H44" s="42" t="s">
        <v>1063</v>
      </c>
      <c r="I44" s="41">
        <v>276.12</v>
      </c>
      <c r="J44" s="55">
        <f>IF(C44="СТОП цена",I44,ROUND(I44*(1-VLOOKUP(L44,Оглавление!D:G,3,FALSE)),2))</f>
        <v>276.12</v>
      </c>
      <c r="K44" s="58"/>
      <c r="L44" s="58" t="str">
        <f t="shared" si="0"/>
        <v>ДЮЛАКС (DULUX)</v>
      </c>
      <c r="M44" s="52">
        <v>1</v>
      </c>
    </row>
    <row r="45" spans="1:13" ht="29.25" customHeight="1">
      <c r="A45" s="585"/>
      <c r="B45" s="42">
        <v>5183717</v>
      </c>
      <c r="C45" s="42"/>
      <c r="D45" s="41">
        <v>10</v>
      </c>
      <c r="E45" s="42" t="s">
        <v>564</v>
      </c>
      <c r="F45" s="42" t="str">
        <f t="shared" si="1"/>
        <v>10 л</v>
      </c>
      <c r="G45" s="41">
        <v>1</v>
      </c>
      <c r="H45" s="42" t="s">
        <v>1063</v>
      </c>
      <c r="I45" s="41">
        <v>883.82</v>
      </c>
      <c r="J45" s="55">
        <f>IF(C45="СТОП цена",I45,ROUND(I45*(1-VLOOKUP(L45,Оглавление!D:G,3,FALSE)),2))</f>
        <v>883.82</v>
      </c>
      <c r="K45" s="58"/>
      <c r="L45" s="58" t="str">
        <f t="shared" si="0"/>
        <v>ДЮЛАКС (DULUX)</v>
      </c>
      <c r="M45" s="52">
        <v>1</v>
      </c>
    </row>
    <row r="46" spans="1:13" ht="21" customHeight="1">
      <c r="A46" s="580" t="s">
        <v>76</v>
      </c>
      <c r="B46" s="42">
        <v>5183562</v>
      </c>
      <c r="C46" s="42"/>
      <c r="D46" s="41">
        <v>2.5</v>
      </c>
      <c r="E46" s="42" t="s">
        <v>564</v>
      </c>
      <c r="F46" s="42" t="str">
        <f t="shared" si="1"/>
        <v>2,5 л</v>
      </c>
      <c r="G46" s="41">
        <v>1</v>
      </c>
      <c r="H46" s="42" t="s">
        <v>1063</v>
      </c>
      <c r="I46" s="41">
        <v>1052.56</v>
      </c>
      <c r="J46" s="55">
        <f>IF(C46="СТОП цена",I46,ROUND(I46*(1-VLOOKUP(L46,Оглавление!D:G,3,FALSE)),2))</f>
        <v>1052.56</v>
      </c>
      <c r="K46" s="58"/>
      <c r="L46" s="58" t="str">
        <f t="shared" si="0"/>
        <v>ДЮЛАКС (DULUX)</v>
      </c>
      <c r="M46" s="52">
        <v>1</v>
      </c>
    </row>
    <row r="47" spans="1:13" ht="19.5" customHeight="1">
      <c r="A47" s="584"/>
      <c r="B47" s="42">
        <v>5183563</v>
      </c>
      <c r="C47" s="42"/>
      <c r="D47" s="41">
        <v>5</v>
      </c>
      <c r="E47" s="42" t="s">
        <v>564</v>
      </c>
      <c r="F47" s="42" t="str">
        <f t="shared" si="1"/>
        <v>5 л</v>
      </c>
      <c r="G47" s="41">
        <v>1</v>
      </c>
      <c r="H47" s="42" t="s">
        <v>1063</v>
      </c>
      <c r="I47" s="41">
        <v>1937.56</v>
      </c>
      <c r="J47" s="55">
        <f>IF(C47="СТОП цена",I47,ROUND(I47*(1-VLOOKUP(L47,Оглавление!D:G,3,FALSE)),2))</f>
        <v>1937.56</v>
      </c>
      <c r="K47" s="58"/>
      <c r="L47" s="58" t="str">
        <f t="shared" si="0"/>
        <v>ДЮЛАКС (DULUX)</v>
      </c>
      <c r="M47" s="52">
        <v>1</v>
      </c>
    </row>
    <row r="48" spans="1:13" ht="21" customHeight="1">
      <c r="A48" s="585"/>
      <c r="B48" s="42">
        <v>5183564</v>
      </c>
      <c r="C48" s="42"/>
      <c r="D48" s="41">
        <v>10</v>
      </c>
      <c r="E48" s="42" t="s">
        <v>564</v>
      </c>
      <c r="F48" s="42" t="str">
        <f t="shared" si="1"/>
        <v>10 л</v>
      </c>
      <c r="G48" s="41">
        <v>1</v>
      </c>
      <c r="H48" s="42" t="s">
        <v>1063</v>
      </c>
      <c r="I48" s="41">
        <v>3241.46</v>
      </c>
      <c r="J48" s="55">
        <f>IF(C48="СТОП цена",I48,ROUND(I48*(1-VLOOKUP(L48,Оглавление!D:G,3,FALSE)),2))</f>
        <v>3241.46</v>
      </c>
      <c r="K48" s="58"/>
      <c r="L48" s="58" t="str">
        <f t="shared" si="0"/>
        <v>ДЮЛАКС (DULUX)</v>
      </c>
      <c r="M48" s="52">
        <v>1</v>
      </c>
    </row>
    <row r="49" spans="1:13" ht="21" customHeight="1">
      <c r="A49" s="580" t="s">
        <v>1174</v>
      </c>
      <c r="B49" s="340">
        <v>5183565</v>
      </c>
      <c r="C49" s="327"/>
      <c r="D49" s="41"/>
      <c r="E49" s="42"/>
      <c r="F49" s="42" t="s">
        <v>1171</v>
      </c>
      <c r="G49" s="41">
        <v>1</v>
      </c>
      <c r="H49" s="42" t="s">
        <v>1063</v>
      </c>
      <c r="I49" s="41">
        <v>717.44</v>
      </c>
      <c r="J49" s="55">
        <f>IF(C49="СТОП цена",I49,ROUND(I49*(1-VLOOKUP(L49,Оглавление!D:G,3,FALSE)),2))</f>
        <v>717.44</v>
      </c>
      <c r="K49" s="58"/>
      <c r="L49" s="58" t="str">
        <f t="shared" si="0"/>
        <v>ДЮЛАКС (DULUX)</v>
      </c>
      <c r="M49" s="52">
        <v>1</v>
      </c>
    </row>
    <row r="50" spans="1:13" ht="21" customHeight="1">
      <c r="A50" s="584"/>
      <c r="B50" s="340">
        <v>5183566</v>
      </c>
      <c r="C50" s="327"/>
      <c r="D50" s="41"/>
      <c r="E50" s="42"/>
      <c r="F50" s="42" t="s">
        <v>1483</v>
      </c>
      <c r="G50" s="41">
        <v>1</v>
      </c>
      <c r="H50" s="42" t="s">
        <v>1063</v>
      </c>
      <c r="I50" s="41">
        <v>1309.8</v>
      </c>
      <c r="J50" s="55">
        <f>IF(C50="СТОП цена",I50,ROUND(I50*(1-VLOOKUP(L50,Оглавление!D:G,3,FALSE)),2))</f>
        <v>1309.8</v>
      </c>
      <c r="K50" s="58"/>
      <c r="L50" s="58" t="str">
        <f t="shared" si="0"/>
        <v>ДЮЛАКС (DULUX)</v>
      </c>
      <c r="M50" s="52">
        <v>1</v>
      </c>
    </row>
    <row r="51" spans="1:13" ht="21" customHeight="1">
      <c r="A51" s="585"/>
      <c r="B51" s="340">
        <v>5183567</v>
      </c>
      <c r="C51" s="502" t="s">
        <v>223</v>
      </c>
      <c r="D51" s="41"/>
      <c r="E51" s="42"/>
      <c r="F51" s="42" t="s">
        <v>1397</v>
      </c>
      <c r="G51" s="41">
        <v>1</v>
      </c>
      <c r="H51" s="42" t="s">
        <v>1063</v>
      </c>
      <c r="I51" s="41">
        <v>2218.4</v>
      </c>
      <c r="J51" s="55">
        <f>IF(C51="СТОП цена",I51,ROUND(I51*(1-VLOOKUP(L51,Оглавление!D:G,3,FALSE)),2))</f>
        <v>2218.4</v>
      </c>
      <c r="K51" s="58"/>
      <c r="L51" s="58" t="str">
        <f t="shared" si="0"/>
        <v>ДЮЛАКС (DULUX)</v>
      </c>
      <c r="M51" s="52">
        <v>1</v>
      </c>
    </row>
    <row r="52" spans="1:13" ht="47.25" customHeight="1">
      <c r="A52" s="389" t="s">
        <v>226</v>
      </c>
      <c r="B52" s="41">
        <v>5183532</v>
      </c>
      <c r="C52" s="41" t="s">
        <v>172</v>
      </c>
      <c r="D52" s="41">
        <v>2.5</v>
      </c>
      <c r="E52" s="42" t="s">
        <v>564</v>
      </c>
      <c r="F52" s="42" t="str">
        <f t="shared" si="1"/>
        <v>2,5 л</v>
      </c>
      <c r="G52" s="41">
        <v>1</v>
      </c>
      <c r="H52" s="42" t="s">
        <v>1063</v>
      </c>
      <c r="I52" s="41">
        <v>1156.4000000000001</v>
      </c>
      <c r="J52" s="55">
        <f>IF(C52="СТОП цена",I52,ROUND(I52*(1-VLOOKUP(L52,Оглавление!D:G,3,FALSE)),2))</f>
        <v>1156.4000000000001</v>
      </c>
      <c r="K52" s="58"/>
      <c r="L52" s="58" t="str">
        <f t="shared" si="0"/>
        <v>ДЮЛАКС (DULUX)</v>
      </c>
      <c r="M52" s="52">
        <v>1</v>
      </c>
    </row>
    <row r="53" spans="1:13" s="202" customFormat="1" ht="16.5" customHeight="1">
      <c r="A53" s="580" t="s">
        <v>1473</v>
      </c>
      <c r="B53" s="41">
        <v>5239223</v>
      </c>
      <c r="C53" s="66"/>
      <c r="D53" s="41"/>
      <c r="E53" s="42"/>
      <c r="F53" s="42" t="s">
        <v>1171</v>
      </c>
      <c r="G53" s="41">
        <v>1</v>
      </c>
      <c r="H53" s="42" t="s">
        <v>1063</v>
      </c>
      <c r="I53" s="41">
        <v>1626.04</v>
      </c>
      <c r="J53" s="55">
        <f>IF(C53="СТОП цена",I53,ROUND(I53*(1-VLOOKUP(L53,Оглавление!D:G,3,FALSE)),2))</f>
        <v>1626.04</v>
      </c>
      <c r="K53" s="58"/>
      <c r="L53" s="58" t="str">
        <f t="shared" si="0"/>
        <v>ДЮЛАКС (DULUX)</v>
      </c>
      <c r="M53" s="52">
        <v>1</v>
      </c>
    </row>
    <row r="54" spans="1:13" s="202" customFormat="1" ht="16.5" customHeight="1">
      <c r="A54" s="585"/>
      <c r="B54" s="41">
        <v>5239224</v>
      </c>
      <c r="C54" s="66"/>
      <c r="D54" s="41"/>
      <c r="E54" s="42"/>
      <c r="F54" s="42" t="s">
        <v>1175</v>
      </c>
      <c r="G54" s="41">
        <v>1</v>
      </c>
      <c r="H54" s="42" t="s">
        <v>1063</v>
      </c>
      <c r="I54" s="41">
        <v>3043.22</v>
      </c>
      <c r="J54" s="55">
        <f>IF(C54="СТОП цена",I54,ROUND(I54*(1-VLOOKUP(L54,Оглавление!D:G,3,FALSE)),2))</f>
        <v>3043.22</v>
      </c>
      <c r="K54" s="58"/>
      <c r="L54" s="58" t="str">
        <f t="shared" si="0"/>
        <v>ДЮЛАКС (DULUX)</v>
      </c>
      <c r="M54" s="52">
        <v>1</v>
      </c>
    </row>
    <row r="55" spans="1:13" s="202" customFormat="1" ht="16.5" customHeight="1">
      <c r="A55" s="580" t="s">
        <v>1480</v>
      </c>
      <c r="B55" s="41">
        <v>5239225</v>
      </c>
      <c r="C55" s="66"/>
      <c r="D55" s="41"/>
      <c r="E55" s="42"/>
      <c r="F55" s="42" t="s">
        <v>1476</v>
      </c>
      <c r="G55" s="41">
        <v>1</v>
      </c>
      <c r="H55" s="42" t="s">
        <v>1063</v>
      </c>
      <c r="I55" s="41">
        <v>1345.2</v>
      </c>
      <c r="J55" s="55">
        <f>IF(C55="СТОП цена",I55,ROUND(I55*(1-VLOOKUP(L55,Оглавление!D:G,3,FALSE)),2))</f>
        <v>1345.2</v>
      </c>
      <c r="K55" s="58"/>
      <c r="L55" s="58" t="str">
        <f t="shared" si="0"/>
        <v>ДЮЛАКС (DULUX)</v>
      </c>
      <c r="M55" s="52">
        <v>1</v>
      </c>
    </row>
    <row r="56" spans="1:13" s="202" customFormat="1" ht="16.5" customHeight="1">
      <c r="A56" s="585"/>
      <c r="B56" s="41">
        <v>5239226</v>
      </c>
      <c r="C56" s="66"/>
      <c r="D56" s="41"/>
      <c r="E56" s="42"/>
      <c r="F56" s="42" t="s">
        <v>1481</v>
      </c>
      <c r="G56" s="41">
        <v>1</v>
      </c>
      <c r="H56" s="42" t="s">
        <v>1063</v>
      </c>
      <c r="I56" s="41">
        <v>2533.46</v>
      </c>
      <c r="J56" s="55">
        <f>IF(C56="СТОП цена",I56,ROUND(I56*(1-VLOOKUP(L56,Оглавление!D:G,3,FALSE)),2))</f>
        <v>2533.46</v>
      </c>
      <c r="K56" s="58"/>
      <c r="L56" s="58" t="str">
        <f t="shared" si="0"/>
        <v>ДЮЛАКС (DULUX)</v>
      </c>
      <c r="M56" s="52">
        <v>1</v>
      </c>
    </row>
    <row r="57" spans="1:13" s="202" customFormat="1" ht="16.5" customHeight="1">
      <c r="A57" s="637" t="s">
        <v>1482</v>
      </c>
      <c r="B57" s="41">
        <v>5239227</v>
      </c>
      <c r="C57" s="66"/>
      <c r="D57" s="41"/>
      <c r="E57" s="42"/>
      <c r="F57" s="42" t="s">
        <v>1479</v>
      </c>
      <c r="G57" s="41">
        <v>1</v>
      </c>
      <c r="H57" s="42" t="s">
        <v>1063</v>
      </c>
      <c r="I57" s="41">
        <v>1181.18</v>
      </c>
      <c r="J57" s="55">
        <f>IF(C57="СТОП цена",I57,ROUND(I57*(1-VLOOKUP(L57,Оглавление!D:G,3,FALSE)),2))</f>
        <v>1181.18</v>
      </c>
      <c r="K57" s="58"/>
      <c r="L57" s="58" t="str">
        <f t="shared" si="0"/>
        <v>ДЮЛАКС (DULUX)</v>
      </c>
      <c r="M57" s="52">
        <v>2</v>
      </c>
    </row>
    <row r="58" spans="1:13" s="202" customFormat="1" ht="16.5" customHeight="1">
      <c r="A58" s="638"/>
      <c r="B58" s="41">
        <v>5239228</v>
      </c>
      <c r="C58" s="66"/>
      <c r="D58" s="41"/>
      <c r="E58" s="42"/>
      <c r="F58" s="42" t="s">
        <v>1483</v>
      </c>
      <c r="G58" s="41">
        <v>1</v>
      </c>
      <c r="H58" s="42" t="s">
        <v>1063</v>
      </c>
      <c r="I58" s="41">
        <v>2226.66</v>
      </c>
      <c r="J58" s="55">
        <f>IF(C58="СТОП цена",I58,ROUND(I58*(1-VLOOKUP(L58,Оглавление!D:G,3,FALSE)),2))</f>
        <v>2226.66</v>
      </c>
      <c r="K58" s="58"/>
      <c r="L58" s="58" t="str">
        <f t="shared" si="0"/>
        <v>ДЮЛАКС (DULUX)</v>
      </c>
      <c r="M58" s="52">
        <v>2</v>
      </c>
    </row>
    <row r="59" spans="1:13" ht="18.75" customHeight="1">
      <c r="A59" s="668" t="s">
        <v>841</v>
      </c>
      <c r="B59" s="41">
        <v>5094368</v>
      </c>
      <c r="C59" s="41"/>
      <c r="D59" s="41">
        <v>2.5</v>
      </c>
      <c r="E59" s="42" t="s">
        <v>564</v>
      </c>
      <c r="F59" s="42" t="str">
        <f t="shared" si="1"/>
        <v>2,5 л</v>
      </c>
      <c r="G59" s="42">
        <v>1</v>
      </c>
      <c r="H59" s="42" t="s">
        <v>1063</v>
      </c>
      <c r="I59" s="41">
        <v>1373.52</v>
      </c>
      <c r="J59" s="55">
        <f>IF(C59="СТОП цена",I59,ROUND(I59*(1-VLOOKUP(L59,Оглавление!D:G,3,FALSE)),2))</f>
        <v>1373.52</v>
      </c>
      <c r="K59" s="58"/>
      <c r="L59" s="58" t="str">
        <f t="shared" si="0"/>
        <v>ДЮЛАКС (DULUX)</v>
      </c>
      <c r="M59" s="52">
        <v>2</v>
      </c>
    </row>
    <row r="60" spans="1:13" ht="17.25" customHeight="1">
      <c r="A60" s="668"/>
      <c r="B60" s="41">
        <v>5094369</v>
      </c>
      <c r="C60" s="41"/>
      <c r="D60" s="41">
        <v>5</v>
      </c>
      <c r="E60" s="42" t="s">
        <v>564</v>
      </c>
      <c r="F60" s="42" t="str">
        <f t="shared" si="1"/>
        <v>5 л</v>
      </c>
      <c r="G60" s="42">
        <v>1</v>
      </c>
      <c r="H60" s="42" t="s">
        <v>1063</v>
      </c>
      <c r="I60" s="41">
        <v>2558.2399999999998</v>
      </c>
      <c r="J60" s="55">
        <f>IF(C60="СТОП цена",I60,ROUND(I60*(1-VLOOKUP(L60,Оглавление!D:G,3,FALSE)),2))</f>
        <v>2558.2399999999998</v>
      </c>
      <c r="K60" s="58"/>
      <c r="L60" s="58" t="str">
        <f t="shared" si="0"/>
        <v>ДЮЛАКС (DULUX)</v>
      </c>
      <c r="M60" s="52">
        <v>2</v>
      </c>
    </row>
    <row r="61" spans="1:13" s="202" customFormat="1" ht="25.5" customHeight="1">
      <c r="A61" s="580" t="s">
        <v>1472</v>
      </c>
      <c r="B61" s="42">
        <v>5239197</v>
      </c>
      <c r="C61" s="66"/>
      <c r="D61" s="41"/>
      <c r="E61" s="42"/>
      <c r="F61" s="42" t="s">
        <v>1171</v>
      </c>
      <c r="G61" s="42">
        <v>1</v>
      </c>
      <c r="H61" s="42" t="s">
        <v>1063</v>
      </c>
      <c r="I61" s="41">
        <v>1564.68</v>
      </c>
      <c r="J61" s="55">
        <f>IF(C61="СТОП цена",I61,ROUND(I61*(1-VLOOKUP(L61,Оглавление!D:G,3,FALSE)),2))</f>
        <v>1564.68</v>
      </c>
      <c r="K61" s="58"/>
      <c r="L61" s="58" t="str">
        <f t="shared" si="0"/>
        <v>ДЮЛАКС (DULUX)</v>
      </c>
      <c r="M61" s="52">
        <v>2</v>
      </c>
    </row>
    <row r="62" spans="1:13" s="202" customFormat="1" ht="26.25" customHeight="1">
      <c r="A62" s="585"/>
      <c r="B62" s="42">
        <v>5239198</v>
      </c>
      <c r="C62" s="66"/>
      <c r="D62" s="41"/>
      <c r="E62" s="42"/>
      <c r="F62" s="42" t="s">
        <v>1176</v>
      </c>
      <c r="G62" s="42">
        <v>1</v>
      </c>
      <c r="H62" s="42" t="s">
        <v>1063</v>
      </c>
      <c r="I62" s="41">
        <v>5167.22</v>
      </c>
      <c r="J62" s="55">
        <f>IF(C62="СТОП цена",I62,ROUND(I62*(1-VLOOKUP(L62,Оглавление!D:G,3,FALSE)),2))</f>
        <v>5167.22</v>
      </c>
      <c r="K62" s="58"/>
      <c r="L62" s="58" t="str">
        <f t="shared" si="0"/>
        <v>ДЮЛАКС (DULUX)</v>
      </c>
      <c r="M62" s="52">
        <v>2</v>
      </c>
    </row>
    <row r="63" spans="1:13" s="202" customFormat="1" ht="23.25" customHeight="1">
      <c r="A63" s="580" t="s">
        <v>1475</v>
      </c>
      <c r="B63" s="42">
        <v>5239199</v>
      </c>
      <c r="C63" s="66"/>
      <c r="D63" s="41"/>
      <c r="E63" s="42"/>
      <c r="F63" s="42" t="s">
        <v>1476</v>
      </c>
      <c r="G63" s="42">
        <v>1</v>
      </c>
      <c r="H63" s="42" t="s">
        <v>1063</v>
      </c>
      <c r="I63" s="41">
        <v>1303.9000000000001</v>
      </c>
      <c r="J63" s="55">
        <f>IF(C63="СТОП цена",I63,ROUND(I63*(1-VLOOKUP(L63,Оглавление!D:G,3,FALSE)),2))</f>
        <v>1303.9000000000001</v>
      </c>
      <c r="K63" s="58"/>
      <c r="L63" s="58" t="str">
        <f t="shared" si="0"/>
        <v>ДЮЛАКС (DULUX)</v>
      </c>
      <c r="M63" s="52">
        <v>2</v>
      </c>
    </row>
    <row r="64" spans="1:13" s="202" customFormat="1" ht="18.75" customHeight="1">
      <c r="A64" s="585"/>
      <c r="B64" s="42">
        <v>5239200</v>
      </c>
      <c r="C64" s="66"/>
      <c r="D64" s="41"/>
      <c r="E64" s="42"/>
      <c r="F64" s="42" t="s">
        <v>1477</v>
      </c>
      <c r="G64" s="42">
        <v>1</v>
      </c>
      <c r="H64" s="42" t="s">
        <v>1063</v>
      </c>
      <c r="I64" s="41">
        <v>4286.9399999999996</v>
      </c>
      <c r="J64" s="55">
        <f>IF(C64="СТОП цена",I64,ROUND(I64*(1-VLOOKUP(L64,Оглавление!D:G,3,FALSE)),2))</f>
        <v>4286.9399999999996</v>
      </c>
      <c r="K64" s="58"/>
      <c r="L64" s="58" t="str">
        <f t="shared" si="0"/>
        <v>ДЮЛАКС (DULUX)</v>
      </c>
      <c r="M64" s="52">
        <v>2</v>
      </c>
    </row>
    <row r="65" spans="1:13" s="202" customFormat="1" ht="24.75" customHeight="1">
      <c r="A65" s="580" t="s">
        <v>1478</v>
      </c>
      <c r="B65" s="42">
        <v>5239221</v>
      </c>
      <c r="C65" s="66"/>
      <c r="D65" s="41"/>
      <c r="E65" s="42"/>
      <c r="F65" s="42" t="s">
        <v>1479</v>
      </c>
      <c r="G65" s="42">
        <v>1</v>
      </c>
      <c r="H65" s="42" t="s">
        <v>1063</v>
      </c>
      <c r="I65" s="41">
        <v>1126.9000000000001</v>
      </c>
      <c r="J65" s="55">
        <f>IF(C65="СТОП цена",I65,ROUND(I65*(1-VLOOKUP(L65,Оглавление!D:G,3,FALSE)),2))</f>
        <v>1126.9000000000001</v>
      </c>
      <c r="K65" s="58"/>
      <c r="L65" s="58" t="str">
        <f t="shared" si="0"/>
        <v>ДЮЛАКС (DULUX)</v>
      </c>
      <c r="M65" s="52">
        <v>2</v>
      </c>
    </row>
    <row r="66" spans="1:13" s="202" customFormat="1" ht="24.75" customHeight="1">
      <c r="A66" s="585"/>
      <c r="B66" s="42">
        <v>5239222</v>
      </c>
      <c r="C66" s="66"/>
      <c r="D66" s="41"/>
      <c r="E66" s="42"/>
      <c r="F66" s="42" t="s">
        <v>1397</v>
      </c>
      <c r="G66" s="42">
        <v>1</v>
      </c>
      <c r="H66" s="42" t="s">
        <v>1063</v>
      </c>
      <c r="I66" s="41">
        <v>3777.18</v>
      </c>
      <c r="J66" s="55">
        <f>IF(C66="СТОП цена",I66,ROUND(I66*(1-VLOOKUP(L66,Оглавление!D:G,3,FALSE)),2))</f>
        <v>3777.18</v>
      </c>
      <c r="K66" s="58"/>
      <c r="L66" s="58" t="str">
        <f t="shared" si="0"/>
        <v>ДЮЛАКС (DULUX)</v>
      </c>
      <c r="M66" s="52">
        <v>2</v>
      </c>
    </row>
    <row r="67" spans="1:13" ht="18" customHeight="1">
      <c r="A67" s="580" t="s">
        <v>246</v>
      </c>
      <c r="B67" s="41">
        <v>5094386</v>
      </c>
      <c r="C67" s="41" t="s">
        <v>1872</v>
      </c>
      <c r="D67" s="41">
        <v>1</v>
      </c>
      <c r="E67" s="42" t="s">
        <v>564</v>
      </c>
      <c r="F67" s="42" t="str">
        <f t="shared" si="1"/>
        <v>1 л</v>
      </c>
      <c r="G67" s="42">
        <v>1</v>
      </c>
      <c r="H67" s="42" t="s">
        <v>1063</v>
      </c>
      <c r="I67" s="42">
        <v>750.48</v>
      </c>
      <c r="J67" s="55">
        <f>IF(C67="СТОП цена",I67,ROUND(I67*(1-VLOOKUP(L67,Оглавление!D:G,3,FALSE)),2))</f>
        <v>750.48</v>
      </c>
      <c r="K67" s="58"/>
      <c r="L67" s="58" t="str">
        <f t="shared" si="0"/>
        <v>ДЮЛАКС (DULUX)</v>
      </c>
      <c r="M67" s="52">
        <v>2</v>
      </c>
    </row>
    <row r="68" spans="1:13" s="202" customFormat="1" ht="18" customHeight="1">
      <c r="A68" s="585"/>
      <c r="B68" s="41">
        <v>5094387</v>
      </c>
      <c r="C68" s="41" t="s">
        <v>172</v>
      </c>
      <c r="D68" s="41"/>
      <c r="E68" s="42"/>
      <c r="F68" s="42" t="s">
        <v>1171</v>
      </c>
      <c r="G68" s="42">
        <v>1</v>
      </c>
      <c r="H68" s="42" t="s">
        <v>1063</v>
      </c>
      <c r="I68" s="42">
        <v>1626.04</v>
      </c>
      <c r="J68" s="55">
        <f>IF(C68="СТОП цена",I68,ROUND(I68*(1-VLOOKUP(L68,Оглавление!D:G,3,FALSE)),2))</f>
        <v>1626.04</v>
      </c>
      <c r="K68" s="58"/>
      <c r="L68" s="58" t="str">
        <f t="shared" ref="L68:L78" si="2">IF(ISBLANK(K68)=FALSE,A68,L67)</f>
        <v>ДЮЛАКС (DULUX)</v>
      </c>
      <c r="M68" s="52">
        <v>2</v>
      </c>
    </row>
    <row r="69" spans="1:13" s="310" customFormat="1" ht="18" customHeight="1">
      <c r="A69" s="608" t="s">
        <v>1818</v>
      </c>
      <c r="B69" s="41">
        <v>5255520</v>
      </c>
      <c r="C69" s="66"/>
      <c r="D69" s="41"/>
      <c r="E69" s="42"/>
      <c r="F69" s="42" t="s">
        <v>1170</v>
      </c>
      <c r="G69" s="42">
        <v>1</v>
      </c>
      <c r="H69" s="42" t="s">
        <v>1063</v>
      </c>
      <c r="I69" s="42">
        <v>750.48</v>
      </c>
      <c r="J69" s="55">
        <f>IF(C69="СТОП цена",I69,ROUND(I69*(1-VLOOKUP(L69,Оглавление!D:G,3,FALSE)),2))</f>
        <v>750.48</v>
      </c>
      <c r="K69" s="58"/>
      <c r="L69" s="58" t="str">
        <f t="shared" si="2"/>
        <v>ДЮЛАКС (DULUX)</v>
      </c>
      <c r="M69" s="52">
        <v>2</v>
      </c>
    </row>
    <row r="70" spans="1:13" s="310" customFormat="1" ht="18" customHeight="1">
      <c r="A70" s="609"/>
      <c r="B70" s="41">
        <v>5255548</v>
      </c>
      <c r="C70" s="66"/>
      <c r="D70" s="41"/>
      <c r="E70" s="42"/>
      <c r="F70" s="42" t="s">
        <v>1171</v>
      </c>
      <c r="G70" s="42">
        <v>1</v>
      </c>
      <c r="H70" s="42" t="s">
        <v>1063</v>
      </c>
      <c r="I70" s="42">
        <v>1626.04</v>
      </c>
      <c r="J70" s="55">
        <f>IF(C70="СТОП цена",I70,ROUND(I70*(1-VLOOKUP(L70,Оглавление!D:G,3,FALSE)),2))</f>
        <v>1626.04</v>
      </c>
      <c r="K70" s="58"/>
      <c r="L70" s="58" t="str">
        <f t="shared" si="2"/>
        <v>ДЮЛАКС (DULUX)</v>
      </c>
      <c r="M70" s="52">
        <v>2</v>
      </c>
    </row>
    <row r="71" spans="1:13" s="310" customFormat="1" ht="17.25" customHeight="1">
      <c r="A71" s="616"/>
      <c r="B71" s="41">
        <v>5255539</v>
      </c>
      <c r="C71" s="66"/>
      <c r="D71" s="41"/>
      <c r="E71" s="42"/>
      <c r="F71" s="42" t="s">
        <v>1175</v>
      </c>
      <c r="G71" s="42">
        <v>1</v>
      </c>
      <c r="H71" s="42" t="s">
        <v>1063</v>
      </c>
      <c r="I71" s="66">
        <v>3043.22</v>
      </c>
      <c r="J71" s="55">
        <f>IF(C71="СТОП цена",I71,ROUND(I71*(1-VLOOKUP(L71,Оглавление!D:G,3,FALSE)),2))</f>
        <v>3043.22</v>
      </c>
      <c r="K71" s="58"/>
      <c r="L71" s="58" t="str">
        <f t="shared" si="2"/>
        <v>ДЮЛАКС (DULUX)</v>
      </c>
      <c r="M71" s="52">
        <v>2</v>
      </c>
    </row>
    <row r="72" spans="1:13" s="202" customFormat="1" ht="18" customHeight="1">
      <c r="A72" s="586" t="s">
        <v>1474</v>
      </c>
      <c r="B72" s="41">
        <v>5239229</v>
      </c>
      <c r="C72" s="66"/>
      <c r="D72" s="41"/>
      <c r="E72" s="42"/>
      <c r="F72" s="42" t="s">
        <v>1170</v>
      </c>
      <c r="G72" s="42">
        <v>1</v>
      </c>
      <c r="H72" s="42" t="s">
        <v>1063</v>
      </c>
      <c r="I72" s="66">
        <v>750.48</v>
      </c>
      <c r="J72" s="55">
        <f>IF(C72="СТОП цена",I72,ROUND(I72*(1-VLOOKUP(L72,Оглавление!D:G,3,FALSE)),2))</f>
        <v>750.48</v>
      </c>
      <c r="K72" s="58"/>
      <c r="L72" s="58" t="str">
        <f>IF(ISBLANK(K72)=FALSE,A72,L68)</f>
        <v>ДЮЛАКС (DULUX)</v>
      </c>
      <c r="M72" s="52">
        <v>2</v>
      </c>
    </row>
    <row r="73" spans="1:13" s="202" customFormat="1" ht="18" customHeight="1">
      <c r="A73" s="586"/>
      <c r="B73" s="41">
        <v>5239230</v>
      </c>
      <c r="C73" s="66"/>
      <c r="D73" s="41" t="s">
        <v>2509</v>
      </c>
      <c r="E73" s="42"/>
      <c r="F73" s="42" t="s">
        <v>1171</v>
      </c>
      <c r="G73" s="42">
        <v>1</v>
      </c>
      <c r="H73" s="42" t="s">
        <v>1063</v>
      </c>
      <c r="I73" s="66">
        <v>1626.04</v>
      </c>
      <c r="J73" s="55">
        <f>IF(C73="СТОП цена",I73,ROUND(I73*(1-VLOOKUP(L73,Оглавление!D:G,3,FALSE)),2))</f>
        <v>1626.04</v>
      </c>
      <c r="K73" s="58"/>
      <c r="L73" s="58" t="str">
        <f t="shared" si="2"/>
        <v>ДЮЛАКС (DULUX)</v>
      </c>
      <c r="M73" s="52">
        <v>2</v>
      </c>
    </row>
    <row r="74" spans="1:13" s="310" customFormat="1" ht="18" customHeight="1">
      <c r="A74" s="580" t="s">
        <v>1850</v>
      </c>
      <c r="B74" s="41">
        <v>5255540</v>
      </c>
      <c r="C74" s="66" t="s">
        <v>223</v>
      </c>
      <c r="D74" s="41"/>
      <c r="E74" s="42"/>
      <c r="F74" s="42" t="s">
        <v>1352</v>
      </c>
      <c r="G74" s="42">
        <v>1</v>
      </c>
      <c r="H74" s="42" t="s">
        <v>1063</v>
      </c>
      <c r="I74" s="66">
        <v>542.79999999999995</v>
      </c>
      <c r="J74" s="55">
        <f>IF(C74="СТОП цена",I74,ROUND(I74*(1-VLOOKUP(L74,Оглавление!D:G,3,FALSE)),2))</f>
        <v>542.79999999999995</v>
      </c>
      <c r="K74" s="58"/>
      <c r="L74" s="58" t="str">
        <f t="shared" si="2"/>
        <v>ДЮЛАКС (DULUX)</v>
      </c>
      <c r="M74" s="52">
        <v>2</v>
      </c>
    </row>
    <row r="75" spans="1:13" s="310" customFormat="1" ht="18" customHeight="1">
      <c r="A75" s="584"/>
      <c r="B75" s="41">
        <v>5255572</v>
      </c>
      <c r="C75" s="66" t="s">
        <v>223</v>
      </c>
      <c r="D75" s="41"/>
      <c r="E75" s="42"/>
      <c r="F75" s="42" t="s">
        <v>1479</v>
      </c>
      <c r="G75" s="42">
        <v>1</v>
      </c>
      <c r="H75" s="42" t="s">
        <v>1063</v>
      </c>
      <c r="I75" s="66">
        <v>1181.18</v>
      </c>
      <c r="J75" s="55">
        <f>IF(C75="СТОП цена",I75,ROUND(I75*(1-VLOOKUP(L75,Оглавление!D:G,3,FALSE)),2))</f>
        <v>1181.18</v>
      </c>
      <c r="K75" s="58"/>
      <c r="L75" s="58" t="str">
        <f t="shared" si="2"/>
        <v>ДЮЛАКС (DULUX)</v>
      </c>
      <c r="M75" s="52">
        <v>2</v>
      </c>
    </row>
    <row r="76" spans="1:13" s="310" customFormat="1" ht="18" customHeight="1">
      <c r="A76" s="585"/>
      <c r="B76" s="41">
        <v>5255573</v>
      </c>
      <c r="C76" s="66" t="s">
        <v>223</v>
      </c>
      <c r="D76" s="41"/>
      <c r="E76" s="42"/>
      <c r="F76" s="42" t="s">
        <v>1483</v>
      </c>
      <c r="G76" s="42">
        <v>1</v>
      </c>
      <c r="H76" s="42" t="s">
        <v>1063</v>
      </c>
      <c r="I76" s="66">
        <v>2226.66</v>
      </c>
      <c r="J76" s="55">
        <f>IF(C76="СТОП цена",I76,ROUND(I76*(1-VLOOKUP(L76,Оглавление!D:G,3,FALSE)),2))</f>
        <v>2226.66</v>
      </c>
      <c r="K76" s="58"/>
      <c r="L76" s="58" t="str">
        <f t="shared" si="2"/>
        <v>ДЮЛАКС (DULUX)</v>
      </c>
      <c r="M76" s="52">
        <v>2</v>
      </c>
    </row>
    <row r="77" spans="1:13" s="202" customFormat="1" ht="18" customHeight="1">
      <c r="A77" s="580" t="s">
        <v>1484</v>
      </c>
      <c r="B77" s="41">
        <v>5239233</v>
      </c>
      <c r="C77" s="66"/>
      <c r="D77" s="41"/>
      <c r="E77" s="42"/>
      <c r="F77" s="42" t="s">
        <v>1352</v>
      </c>
      <c r="G77" s="42">
        <v>1</v>
      </c>
      <c r="H77" s="42" t="s">
        <v>1063</v>
      </c>
      <c r="I77" s="66">
        <v>542.79999999999995</v>
      </c>
      <c r="J77" s="55">
        <f>IF(C77="СТОП цена",I77,ROUND(I77*(1-VLOOKUP(L77,Оглавление!D:G,3,FALSE)),2))</f>
        <v>542.79999999999995</v>
      </c>
      <c r="K77" s="58"/>
      <c r="L77" s="58" t="str">
        <f>IF(ISBLANK(K77)=FALSE,A77,L73)</f>
        <v>ДЮЛАКС (DULUX)</v>
      </c>
      <c r="M77" s="52">
        <v>2</v>
      </c>
    </row>
    <row r="78" spans="1:13" ht="18" customHeight="1">
      <c r="A78" s="585"/>
      <c r="B78" s="41">
        <v>5239234</v>
      </c>
      <c r="C78" s="66"/>
      <c r="D78" s="41">
        <v>2.5</v>
      </c>
      <c r="E78" s="42" t="s">
        <v>564</v>
      </c>
      <c r="F78" s="42" t="s">
        <v>1479</v>
      </c>
      <c r="G78" s="42">
        <v>1</v>
      </c>
      <c r="H78" s="42" t="s">
        <v>1063</v>
      </c>
      <c r="I78" s="42">
        <v>1181.18</v>
      </c>
      <c r="J78" s="55">
        <f>IF(C78="СТОП цена",I78,ROUND(I78*(1-VLOOKUP(L78,Оглавление!D:G,3,FALSE)),2))</f>
        <v>1181.18</v>
      </c>
      <c r="K78" s="58"/>
      <c r="L78" s="58" t="str">
        <f t="shared" si="2"/>
        <v>ДЮЛАКС (DULUX)</v>
      </c>
      <c r="M78" s="52">
        <v>2</v>
      </c>
    </row>
    <row r="79" spans="1:13" s="243" customFormat="1" ht="18" customHeight="1">
      <c r="A79" s="580" t="s">
        <v>1552</v>
      </c>
      <c r="B79" s="41">
        <v>5228356</v>
      </c>
      <c r="C79" s="41"/>
      <c r="D79" s="41"/>
      <c r="E79" s="42"/>
      <c r="F79" s="42" t="s">
        <v>1479</v>
      </c>
      <c r="G79" s="42">
        <v>1</v>
      </c>
      <c r="H79" s="42" t="s">
        <v>1063</v>
      </c>
      <c r="I79" s="42">
        <v>679.68</v>
      </c>
      <c r="J79" s="55">
        <f>IF(C79="СТОП цена",I79,ROUND(I79*(1-VLOOKUP(L79,Оглавление!D:G,3,FALSE)),2))</f>
        <v>679.68</v>
      </c>
      <c r="K79" s="58"/>
      <c r="L79" s="58" t="str">
        <f>IF(ISBLANK(K79)=FALSE,A79,L78)</f>
        <v>ДЮЛАКС (DULUX)</v>
      </c>
      <c r="M79" s="52">
        <v>2</v>
      </c>
    </row>
    <row r="80" spans="1:13" s="243" customFormat="1" ht="18" customHeight="1">
      <c r="A80" s="585"/>
      <c r="B80" s="41">
        <v>5228355</v>
      </c>
      <c r="C80" s="41"/>
      <c r="D80" s="41"/>
      <c r="E80" s="42"/>
      <c r="F80" s="42" t="s">
        <v>1397</v>
      </c>
      <c r="G80" s="42">
        <v>1</v>
      </c>
      <c r="H80" s="42" t="s">
        <v>1063</v>
      </c>
      <c r="I80" s="42">
        <v>1830.18</v>
      </c>
      <c r="J80" s="55">
        <f>IF(C80="СТОП цена",I80,ROUND(I80*(1-VLOOKUP(L80,Оглавление!D:G,3,FALSE)),2))</f>
        <v>1830.18</v>
      </c>
      <c r="K80" s="58"/>
      <c r="L80" s="58" t="str">
        <f>IF(ISBLANK(K80)=FALSE,A80,L72)</f>
        <v>ДЮЛАКС (DULUX)</v>
      </c>
      <c r="M80" s="52">
        <v>2</v>
      </c>
    </row>
    <row r="81" spans="1:13" s="308" customFormat="1" ht="18" customHeight="1">
      <c r="A81" s="580" t="s">
        <v>1801</v>
      </c>
      <c r="B81" s="41">
        <v>5228358</v>
      </c>
      <c r="C81" s="41"/>
      <c r="D81" s="41"/>
      <c r="E81" s="42"/>
      <c r="F81" s="66" t="s">
        <v>1479</v>
      </c>
      <c r="G81" s="66">
        <v>1</v>
      </c>
      <c r="H81" s="66" t="s">
        <v>1063</v>
      </c>
      <c r="I81" s="66">
        <v>495.6</v>
      </c>
      <c r="J81" s="55">
        <f>IF(C81="СТОП цена",I81,ROUND(I81*(1-VLOOKUP(L81,Оглавление!D:G,3,FALSE)),2))</f>
        <v>495.6</v>
      </c>
      <c r="K81" s="58"/>
      <c r="L81" s="58" t="str">
        <f>IF(ISBLANK(K81)=FALSE,A81,L73)</f>
        <v>ДЮЛАКС (DULUX)</v>
      </c>
      <c r="M81" s="52">
        <v>2</v>
      </c>
    </row>
    <row r="82" spans="1:13" s="308" customFormat="1" ht="18" customHeight="1">
      <c r="A82" s="585"/>
      <c r="B82" s="41">
        <v>5228357</v>
      </c>
      <c r="C82" s="41"/>
      <c r="D82" s="41"/>
      <c r="E82" s="42"/>
      <c r="F82" s="66" t="s">
        <v>1397</v>
      </c>
      <c r="G82" s="66">
        <v>1</v>
      </c>
      <c r="H82" s="66" t="s">
        <v>1063</v>
      </c>
      <c r="I82" s="66">
        <v>1335.76</v>
      </c>
      <c r="J82" s="55">
        <f>IF(C82="СТОП цена",I82,ROUND(I82*(1-VLOOKUP(L82,Оглавление!D:G,3,FALSE)),2))</f>
        <v>1335.76</v>
      </c>
      <c r="K82" s="58"/>
      <c r="L82" s="58" t="str">
        <f>IF(ISBLANK(K82)=FALSE,A82,L77)</f>
        <v>ДЮЛАКС (DULUX)</v>
      </c>
      <c r="M82" s="52">
        <v>2</v>
      </c>
    </row>
    <row r="83" spans="1:13" s="310" customFormat="1" ht="18" customHeight="1">
      <c r="A83" s="580" t="s">
        <v>2931</v>
      </c>
      <c r="B83" s="41">
        <v>5273954</v>
      </c>
      <c r="C83" s="508"/>
      <c r="D83" s="41"/>
      <c r="E83" s="42"/>
      <c r="F83" s="66" t="s">
        <v>1352</v>
      </c>
      <c r="G83" s="66">
        <v>1</v>
      </c>
      <c r="H83" s="66" t="s">
        <v>1063</v>
      </c>
      <c r="I83" s="66">
        <v>518.02</v>
      </c>
      <c r="J83" s="55">
        <f>IF(C83="СТОП цена",I83,ROUND(I83*(1-VLOOKUP(L83,Оглавление!D:G,3,FALSE)),2))</f>
        <v>518.02</v>
      </c>
      <c r="K83" s="58"/>
      <c r="L83" s="58" t="str">
        <f t="shared" ref="L83:L89" si="3">IF(ISBLANK(K83)=FALSE,A83,L78)</f>
        <v>ДЮЛАКС (DULUX)</v>
      </c>
      <c r="M83" s="52">
        <v>2</v>
      </c>
    </row>
    <row r="84" spans="1:13" s="310" customFormat="1" ht="18" customHeight="1">
      <c r="A84" s="581"/>
      <c r="B84" s="41">
        <v>5273958</v>
      </c>
      <c r="C84" s="508"/>
      <c r="D84" s="41"/>
      <c r="E84" s="42"/>
      <c r="F84" s="66" t="s">
        <v>1479</v>
      </c>
      <c r="G84" s="66">
        <v>1</v>
      </c>
      <c r="H84" s="66" t="s">
        <v>1063</v>
      </c>
      <c r="I84" s="66">
        <v>1385.32</v>
      </c>
      <c r="J84" s="55">
        <f>IF(C84="СТОП цена",I84,ROUND(I84*(1-VLOOKUP(L84,Оглавление!D:G,3,FALSE)),2))</f>
        <v>1385.32</v>
      </c>
      <c r="K84" s="58"/>
      <c r="L84" s="58" t="str">
        <f t="shared" si="3"/>
        <v>ДЮЛАКС (DULUX)</v>
      </c>
      <c r="M84" s="52">
        <v>2</v>
      </c>
    </row>
    <row r="85" spans="1:13" s="310" customFormat="1" ht="18" customHeight="1">
      <c r="A85" s="582"/>
      <c r="B85" s="41">
        <v>5273959</v>
      </c>
      <c r="C85" s="508"/>
      <c r="D85" s="41"/>
      <c r="E85" s="42"/>
      <c r="F85" s="66" t="s">
        <v>1483</v>
      </c>
      <c r="G85" s="66">
        <v>1</v>
      </c>
      <c r="H85" s="66" t="s">
        <v>1063</v>
      </c>
      <c r="I85" s="66">
        <v>2508.6799999999998</v>
      </c>
      <c r="J85" s="55">
        <f>IF(C85="СТОП цена",I85,ROUND(I85*(1-VLOOKUP(L85,Оглавление!D:G,3,FALSE)),2))</f>
        <v>2508.6799999999998</v>
      </c>
      <c r="K85" s="58"/>
      <c r="L85" s="58" t="str">
        <f t="shared" si="3"/>
        <v>ДЮЛАКС (DULUX)</v>
      </c>
      <c r="M85" s="52">
        <v>2</v>
      </c>
    </row>
    <row r="86" spans="1:13" s="310" customFormat="1" ht="18" customHeight="1">
      <c r="A86" s="583" t="s">
        <v>2932</v>
      </c>
      <c r="B86" s="41">
        <v>5273931</v>
      </c>
      <c r="C86" s="508"/>
      <c r="D86" s="41"/>
      <c r="E86" s="42"/>
      <c r="F86" s="66" t="s">
        <v>1170</v>
      </c>
      <c r="G86" s="66">
        <v>1</v>
      </c>
      <c r="H86" s="66" t="s">
        <v>1063</v>
      </c>
      <c r="I86" s="66">
        <v>703.28</v>
      </c>
      <c r="J86" s="55">
        <f>IF(C86="СТОП цена",I86,ROUND(I86*(1-VLOOKUP(L86,Оглавление!D:G,3,FALSE)),2))</f>
        <v>703.28</v>
      </c>
      <c r="K86" s="58"/>
      <c r="L86" s="58" t="str">
        <f>IF(ISBLANK(K86)=FALSE,#REF!,L81)</f>
        <v>ДЮЛАКС (DULUX)</v>
      </c>
      <c r="M86" s="52">
        <v>2</v>
      </c>
    </row>
    <row r="87" spans="1:13" s="310" customFormat="1" ht="18" customHeight="1">
      <c r="A87" s="581"/>
      <c r="B87" s="41">
        <v>5273934</v>
      </c>
      <c r="C87" s="508"/>
      <c r="D87" s="41"/>
      <c r="E87" s="42"/>
      <c r="F87" s="66" t="s">
        <v>1171</v>
      </c>
      <c r="G87" s="66">
        <v>1</v>
      </c>
      <c r="H87" s="66" t="s">
        <v>1063</v>
      </c>
      <c r="I87" s="66">
        <v>1888</v>
      </c>
      <c r="J87" s="55">
        <f>IF(C87="СТОП цена",I87,ROUND(I87*(1-VLOOKUP(L87,Оглавление!D:G,3,FALSE)),2))</f>
        <v>1888</v>
      </c>
      <c r="K87" s="58"/>
      <c r="L87" s="58" t="str">
        <f>IF(ISBLANK(K87)=FALSE,#REF!,L82)</f>
        <v>ДЮЛАКС (DULUX)</v>
      </c>
      <c r="M87" s="52">
        <v>2</v>
      </c>
    </row>
    <row r="88" spans="1:13" s="310" customFormat="1" ht="18" customHeight="1">
      <c r="A88" s="581"/>
      <c r="B88" s="41">
        <v>5273944</v>
      </c>
      <c r="C88" s="508"/>
      <c r="D88" s="41"/>
      <c r="E88" s="42"/>
      <c r="F88" s="66" t="s">
        <v>1175</v>
      </c>
      <c r="G88" s="66">
        <v>1</v>
      </c>
      <c r="H88" s="66" t="s">
        <v>1063</v>
      </c>
      <c r="I88" s="66">
        <v>3438.52</v>
      </c>
      <c r="J88" s="55">
        <f>IF(C88="СТОП цена",I88,ROUND(I88*(1-VLOOKUP(L88,Оглавление!D:G,3,FALSE)),2))</f>
        <v>3438.52</v>
      </c>
      <c r="K88" s="58"/>
      <c r="L88" s="58" t="str">
        <f t="shared" si="3"/>
        <v>ДЮЛАКС (DULUX)</v>
      </c>
      <c r="M88" s="52">
        <v>2</v>
      </c>
    </row>
    <row r="89" spans="1:13" s="310" customFormat="1" ht="18" customHeight="1">
      <c r="A89" s="582"/>
      <c r="B89" s="41">
        <v>5273946</v>
      </c>
      <c r="C89" s="508"/>
      <c r="D89" s="41"/>
      <c r="E89" s="42"/>
      <c r="F89" s="66" t="s">
        <v>1176</v>
      </c>
      <c r="G89" s="66">
        <v>1</v>
      </c>
      <c r="H89" s="66" t="s">
        <v>1063</v>
      </c>
      <c r="I89" s="66">
        <v>6413.3</v>
      </c>
      <c r="J89" s="55">
        <f>IF(C89="СТОП цена",I89,ROUND(I89*(1-VLOOKUP(L89,Оглавление!D:G,3,FALSE)),2))</f>
        <v>6413.3</v>
      </c>
      <c r="K89" s="58"/>
      <c r="L89" s="58" t="str">
        <f t="shared" si="3"/>
        <v>ДЮЛАКС (DULUX)</v>
      </c>
      <c r="M89" s="52">
        <v>2</v>
      </c>
    </row>
    <row r="90" spans="1:13" ht="12.75" customHeight="1">
      <c r="A90" s="586" t="s">
        <v>458</v>
      </c>
      <c r="B90" s="41">
        <v>5183582</v>
      </c>
      <c r="C90" s="41"/>
      <c r="D90" s="41">
        <v>0.9</v>
      </c>
      <c r="E90" s="42" t="s">
        <v>564</v>
      </c>
      <c r="F90" s="42" t="str">
        <f t="shared" ref="F90:F126" si="4">CONCATENATE(D90," ",E90)</f>
        <v>0,9 л</v>
      </c>
      <c r="G90" s="42">
        <v>1</v>
      </c>
      <c r="H90" s="42" t="s">
        <v>1063</v>
      </c>
      <c r="I90" s="42">
        <v>518.02</v>
      </c>
      <c r="J90" s="55">
        <f>IF(C90="СТОП цена",I90,ROUND(I90*(1-VLOOKUP(L90,Оглавление!D:G,3,FALSE)),2))</f>
        <v>518.02</v>
      </c>
      <c r="K90" s="58"/>
      <c r="L90" s="58" t="str">
        <f>IF(ISBLANK(K90)=FALSE,A90,L78)</f>
        <v>ДЮЛАКС (DULUX)</v>
      </c>
      <c r="M90" s="52">
        <v>2</v>
      </c>
    </row>
    <row r="91" spans="1:13" ht="12.75" customHeight="1">
      <c r="A91" s="586"/>
      <c r="B91" s="41">
        <v>5183584</v>
      </c>
      <c r="C91" s="41"/>
      <c r="D91" s="41">
        <v>2.25</v>
      </c>
      <c r="E91" s="42" t="s">
        <v>564</v>
      </c>
      <c r="F91" s="42" t="str">
        <f t="shared" si="4"/>
        <v>2,25 л</v>
      </c>
      <c r="G91" s="42">
        <v>1</v>
      </c>
      <c r="H91" s="42" t="s">
        <v>1063</v>
      </c>
      <c r="I91" s="42">
        <v>1385.32</v>
      </c>
      <c r="J91" s="55">
        <f>IF(C91="СТОП цена",I91,ROUND(I91*(1-VLOOKUP(L91,Оглавление!D:G,3,FALSE)),2))</f>
        <v>1385.32</v>
      </c>
      <c r="K91" s="58"/>
      <c r="L91" s="58" t="str">
        <f>IF(ISBLANK(K91)=FALSE,A91,L90)</f>
        <v>ДЮЛАКС (DULUX)</v>
      </c>
      <c r="M91" s="52">
        <v>2</v>
      </c>
    </row>
    <row r="92" spans="1:13" ht="25.5" customHeight="1">
      <c r="A92" s="586"/>
      <c r="B92" s="41">
        <v>5183586</v>
      </c>
      <c r="C92" s="41"/>
      <c r="D92" s="41">
        <v>4.5</v>
      </c>
      <c r="E92" s="42" t="s">
        <v>564</v>
      </c>
      <c r="F92" s="42" t="str">
        <f t="shared" si="4"/>
        <v>4,5 л</v>
      </c>
      <c r="G92" s="42">
        <v>1</v>
      </c>
      <c r="H92" s="42" t="s">
        <v>1063</v>
      </c>
      <c r="I92" s="42">
        <v>2508.6799999999998</v>
      </c>
      <c r="J92" s="55">
        <f>IF(C92="СТОП цена",I92,ROUND(I92*(1-VLOOKUP(L92,Оглавление!D:G,3,FALSE)),2))</f>
        <v>2508.6799999999998</v>
      </c>
      <c r="K92" s="58"/>
      <c r="L92" s="58" t="str">
        <f>IF(ISBLANK(K92)=FALSE,A92,L91)</f>
        <v>ДЮЛАКС (DULUX)</v>
      </c>
      <c r="M92" s="52">
        <v>2</v>
      </c>
    </row>
    <row r="93" spans="1:13" ht="12.75" customHeight="1">
      <c r="A93" s="586" t="s">
        <v>459</v>
      </c>
      <c r="B93" s="41">
        <v>5183576</v>
      </c>
      <c r="C93" s="41"/>
      <c r="D93" s="41">
        <v>0.96</v>
      </c>
      <c r="E93" s="42" t="s">
        <v>564</v>
      </c>
      <c r="F93" s="42" t="str">
        <f t="shared" si="4"/>
        <v>0,96 л</v>
      </c>
      <c r="G93" s="42">
        <v>1</v>
      </c>
      <c r="H93" s="42" t="s">
        <v>1063</v>
      </c>
      <c r="I93" s="42">
        <v>587.64</v>
      </c>
      <c r="J93" s="55">
        <f>IF(C93="СТОП цена",I93,ROUND(I93*(1-VLOOKUP(L93,Оглавление!D:G,3,FALSE)),2))</f>
        <v>587.64</v>
      </c>
      <c r="K93" s="58"/>
      <c r="L93" s="58" t="str">
        <f t="shared" ref="L93:L134" si="5">IF(ISBLANK(K93)=FALSE,A93,L92)</f>
        <v>ДЮЛАКС (DULUX)</v>
      </c>
      <c r="M93" s="52">
        <v>2</v>
      </c>
    </row>
    <row r="94" spans="1:13" ht="12.75" customHeight="1">
      <c r="A94" s="586"/>
      <c r="B94" s="41">
        <v>5183578</v>
      </c>
      <c r="C94" s="41"/>
      <c r="D94" s="41">
        <v>2.4</v>
      </c>
      <c r="E94" s="42" t="s">
        <v>564</v>
      </c>
      <c r="F94" s="42" t="str">
        <f t="shared" si="4"/>
        <v>2,4 л</v>
      </c>
      <c r="G94" s="42">
        <v>1</v>
      </c>
      <c r="H94" s="42" t="s">
        <v>1063</v>
      </c>
      <c r="I94" s="42">
        <v>1572.94</v>
      </c>
      <c r="J94" s="55">
        <f>IF(C94="СТОП цена",I94,ROUND(I94*(1-VLOOKUP(L94,Оглавление!D:G,3,FALSE)),2))</f>
        <v>1572.94</v>
      </c>
      <c r="K94" s="58"/>
      <c r="L94" s="58" t="str">
        <f t="shared" si="5"/>
        <v>ДЮЛАКС (DULUX)</v>
      </c>
      <c r="M94" s="52">
        <v>2</v>
      </c>
    </row>
    <row r="95" spans="1:13" ht="23.25" customHeight="1">
      <c r="A95" s="586"/>
      <c r="B95" s="41">
        <v>5183580</v>
      </c>
      <c r="C95" s="41"/>
      <c r="D95" s="41">
        <v>4.8</v>
      </c>
      <c r="E95" s="42" t="s">
        <v>564</v>
      </c>
      <c r="F95" s="42" t="str">
        <f t="shared" si="4"/>
        <v>4,8 л</v>
      </c>
      <c r="G95" s="42">
        <v>1</v>
      </c>
      <c r="H95" s="42" t="s">
        <v>1063</v>
      </c>
      <c r="I95" s="42">
        <v>2856.78</v>
      </c>
      <c r="J95" s="55">
        <f>IF(C95="СТОП цена",I95,ROUND(I95*(1-VLOOKUP(L95,Оглавление!D:G,3,FALSE)),2))</f>
        <v>2856.78</v>
      </c>
      <c r="K95" s="58"/>
      <c r="L95" s="58" t="str">
        <f t="shared" si="5"/>
        <v>ДЮЛАКС (DULUX)</v>
      </c>
      <c r="M95" s="52">
        <v>2</v>
      </c>
    </row>
    <row r="96" spans="1:13" ht="12.75" customHeight="1">
      <c r="A96" s="586" t="s">
        <v>460</v>
      </c>
      <c r="B96" s="41">
        <v>5183568</v>
      </c>
      <c r="C96" s="41"/>
      <c r="D96" s="41">
        <v>1</v>
      </c>
      <c r="E96" s="42" t="s">
        <v>564</v>
      </c>
      <c r="F96" s="42" t="str">
        <f t="shared" si="4"/>
        <v>1 л</v>
      </c>
      <c r="G96" s="42">
        <v>1</v>
      </c>
      <c r="H96" s="42" t="s">
        <v>1063</v>
      </c>
      <c r="I96" s="42">
        <v>703.28</v>
      </c>
      <c r="J96" s="55">
        <f>IF(C96="СТОП цена",I96,ROUND(I96*(1-VLOOKUP(L96,Оглавление!D:G,3,FALSE)),2))</f>
        <v>703.28</v>
      </c>
      <c r="K96" s="58"/>
      <c r="L96" s="58" t="str">
        <f t="shared" si="5"/>
        <v>ДЮЛАКС (DULUX)</v>
      </c>
      <c r="M96" s="52">
        <v>2</v>
      </c>
    </row>
    <row r="97" spans="1:13" ht="12.75" customHeight="1">
      <c r="A97" s="586"/>
      <c r="B97" s="41">
        <v>5183570</v>
      </c>
      <c r="C97" s="41"/>
      <c r="D97" s="41">
        <v>2.5</v>
      </c>
      <c r="E97" s="42" t="s">
        <v>564</v>
      </c>
      <c r="F97" s="42" t="str">
        <f t="shared" si="4"/>
        <v>2,5 л</v>
      </c>
      <c r="G97" s="42">
        <v>1</v>
      </c>
      <c r="H97" s="42" t="s">
        <v>1063</v>
      </c>
      <c r="I97" s="42">
        <v>1888</v>
      </c>
      <c r="J97" s="55">
        <f>IF(C97="СТОП цена",I97,ROUND(I97*(1-VLOOKUP(L97,Оглавление!D:G,3,FALSE)),2))</f>
        <v>1888</v>
      </c>
      <c r="K97" s="58"/>
      <c r="L97" s="58" t="str">
        <f t="shared" si="5"/>
        <v>ДЮЛАКС (DULUX)</v>
      </c>
      <c r="M97" s="52">
        <v>2</v>
      </c>
    </row>
    <row r="98" spans="1:13" ht="12.75" customHeight="1">
      <c r="A98" s="586"/>
      <c r="B98" s="41">
        <v>5183572</v>
      </c>
      <c r="C98" s="41"/>
      <c r="D98" s="41">
        <v>5</v>
      </c>
      <c r="E98" s="42" t="s">
        <v>564</v>
      </c>
      <c r="F98" s="42" t="str">
        <f t="shared" si="4"/>
        <v>5 л</v>
      </c>
      <c r="G98" s="42">
        <v>1</v>
      </c>
      <c r="H98" s="42" t="s">
        <v>1063</v>
      </c>
      <c r="I98" s="42">
        <v>3438.52</v>
      </c>
      <c r="J98" s="55">
        <f>IF(C98="СТОП цена",I98,ROUND(I98*(1-VLOOKUP(L98,Оглавление!D:G,3,FALSE)),2))</f>
        <v>3438.52</v>
      </c>
      <c r="K98" s="58"/>
      <c r="L98" s="58" t="str">
        <f t="shared" si="5"/>
        <v>ДЮЛАКС (DULUX)</v>
      </c>
      <c r="M98" s="52">
        <v>2</v>
      </c>
    </row>
    <row r="99" spans="1:13" ht="12.75" customHeight="1">
      <c r="A99" s="586"/>
      <c r="B99" s="42">
        <v>5183574</v>
      </c>
      <c r="C99" s="42"/>
      <c r="D99" s="41">
        <v>10</v>
      </c>
      <c r="E99" s="42" t="s">
        <v>564</v>
      </c>
      <c r="F99" s="42" t="str">
        <f t="shared" si="4"/>
        <v>10 л</v>
      </c>
      <c r="G99" s="42">
        <v>1</v>
      </c>
      <c r="H99" s="42" t="s">
        <v>1063</v>
      </c>
      <c r="I99" s="42">
        <v>6413.3</v>
      </c>
      <c r="J99" s="55">
        <f>IF(C99="СТОП цена",I99,ROUND(I99*(1-VLOOKUP(L99,Оглавление!D:G,3,FALSE)),2))</f>
        <v>6413.3</v>
      </c>
      <c r="K99" s="58"/>
      <c r="L99" s="58" t="str">
        <f t="shared" si="5"/>
        <v>ДЮЛАКС (DULUX)</v>
      </c>
      <c r="M99" s="52">
        <v>2</v>
      </c>
    </row>
    <row r="100" spans="1:13" ht="12.75" customHeight="1">
      <c r="A100" s="586" t="s">
        <v>461</v>
      </c>
      <c r="B100" s="41">
        <v>5183526</v>
      </c>
      <c r="C100" s="41" t="s">
        <v>223</v>
      </c>
      <c r="D100" s="41">
        <v>0.9</v>
      </c>
      <c r="E100" s="42" t="s">
        <v>564</v>
      </c>
      <c r="F100" s="42" t="str">
        <f t="shared" si="4"/>
        <v>0,9 л</v>
      </c>
      <c r="G100" s="42">
        <v>1</v>
      </c>
      <c r="H100" s="42" t="s">
        <v>1063</v>
      </c>
      <c r="I100" s="41">
        <v>518.02</v>
      </c>
      <c r="J100" s="55">
        <f>IF(C100="СТОП цена",I100,ROUND(I100*(1-VLOOKUP(L100,Оглавление!D:G,3,FALSE)),2))</f>
        <v>518.02</v>
      </c>
      <c r="K100" s="58"/>
      <c r="L100" s="58" t="str">
        <f t="shared" si="5"/>
        <v>ДЮЛАКС (DULUX)</v>
      </c>
      <c r="M100" s="52">
        <v>2</v>
      </c>
    </row>
    <row r="101" spans="1:13" ht="15.75" customHeight="1">
      <c r="A101" s="586"/>
      <c r="B101" s="41">
        <v>5183528</v>
      </c>
      <c r="C101" s="41" t="s">
        <v>172</v>
      </c>
      <c r="D101" s="41">
        <v>2.25</v>
      </c>
      <c r="E101" s="42" t="s">
        <v>564</v>
      </c>
      <c r="F101" s="42" t="str">
        <f t="shared" si="4"/>
        <v>2,25 л</v>
      </c>
      <c r="G101" s="42">
        <v>1</v>
      </c>
      <c r="H101" s="42" t="s">
        <v>1063</v>
      </c>
      <c r="I101" s="41">
        <v>1498.6</v>
      </c>
      <c r="J101" s="55">
        <f>IF(C101="СТОП цена",I101,ROUND(I101*(1-VLOOKUP(L101,Оглавление!D:G,3,FALSE)),2))</f>
        <v>1498.6</v>
      </c>
      <c r="K101" s="58"/>
      <c r="L101" s="58" t="str">
        <f t="shared" si="5"/>
        <v>ДЮЛАКС (DULUX)</v>
      </c>
      <c r="M101" s="52">
        <v>2</v>
      </c>
    </row>
    <row r="102" spans="1:13" ht="35.25" customHeight="1">
      <c r="A102" s="586"/>
      <c r="B102" s="41">
        <v>5183530</v>
      </c>
      <c r="C102" s="41" t="s">
        <v>223</v>
      </c>
      <c r="D102" s="41">
        <v>4.5</v>
      </c>
      <c r="E102" s="42" t="s">
        <v>564</v>
      </c>
      <c r="F102" s="42" t="str">
        <f t="shared" si="4"/>
        <v>4,5 л</v>
      </c>
      <c r="G102" s="42">
        <v>1</v>
      </c>
      <c r="H102" s="42" t="s">
        <v>1063</v>
      </c>
      <c r="I102" s="41">
        <v>2508.6799999999998</v>
      </c>
      <c r="J102" s="55">
        <f>IF(C102="СТОП цена",I102,ROUND(I102*(1-VLOOKUP(L102,Оглавление!D:G,3,FALSE)),2))</f>
        <v>2508.6799999999998</v>
      </c>
      <c r="K102" s="58"/>
      <c r="L102" s="58" t="str">
        <f t="shared" si="5"/>
        <v>ДЮЛАКС (DULUX)</v>
      </c>
      <c r="M102" s="52">
        <v>2</v>
      </c>
    </row>
    <row r="103" spans="1:13" ht="16.5" customHeight="1">
      <c r="A103" s="580" t="s">
        <v>348</v>
      </c>
      <c r="B103" s="41">
        <v>5183520</v>
      </c>
      <c r="C103" s="41" t="s">
        <v>223</v>
      </c>
      <c r="D103" s="41">
        <v>0.96</v>
      </c>
      <c r="E103" s="42" t="s">
        <v>564</v>
      </c>
      <c r="F103" s="42" t="str">
        <f t="shared" si="4"/>
        <v>0,96 л</v>
      </c>
      <c r="G103" s="42">
        <v>1</v>
      </c>
      <c r="H103" s="42" t="s">
        <v>1063</v>
      </c>
      <c r="I103" s="41">
        <v>587.64</v>
      </c>
      <c r="J103" s="55">
        <f>IF(C103="СТОП цена",I103,ROUND(I103*(1-VLOOKUP(L103,Оглавление!D:G,3,FALSE)),2))</f>
        <v>587.64</v>
      </c>
      <c r="K103" s="58"/>
      <c r="L103" s="58" t="str">
        <f t="shared" si="5"/>
        <v>ДЮЛАКС (DULUX)</v>
      </c>
      <c r="M103" s="52">
        <v>2</v>
      </c>
    </row>
    <row r="104" spans="1:13" ht="15" customHeight="1">
      <c r="A104" s="584"/>
      <c r="B104" s="41">
        <v>5183522</v>
      </c>
      <c r="C104" s="41" t="s">
        <v>223</v>
      </c>
      <c r="D104" s="41">
        <v>2.4</v>
      </c>
      <c r="E104" s="42" t="s">
        <v>564</v>
      </c>
      <c r="F104" s="42" t="str">
        <f t="shared" si="4"/>
        <v>2,4 л</v>
      </c>
      <c r="G104" s="42">
        <v>1</v>
      </c>
      <c r="H104" s="42" t="s">
        <v>1063</v>
      </c>
      <c r="I104" s="41">
        <v>1572.94</v>
      </c>
      <c r="J104" s="55">
        <f>IF(C104="СТОП цена",I104,ROUND(I104*(1-VLOOKUP(L104,Оглавление!D:G,3,FALSE)),2))</f>
        <v>1572.94</v>
      </c>
      <c r="K104" s="58"/>
      <c r="L104" s="58" t="str">
        <f t="shared" si="5"/>
        <v>ДЮЛАКС (DULUX)</v>
      </c>
      <c r="M104" s="52">
        <v>2</v>
      </c>
    </row>
    <row r="105" spans="1:13" s="132" customFormat="1" ht="15" customHeight="1">
      <c r="A105" s="585"/>
      <c r="B105" s="41">
        <v>5183524</v>
      </c>
      <c r="C105" s="41" t="s">
        <v>223</v>
      </c>
      <c r="D105" s="41"/>
      <c r="E105" s="42"/>
      <c r="F105" s="42" t="s">
        <v>1263</v>
      </c>
      <c r="G105" s="42">
        <v>1</v>
      </c>
      <c r="H105" s="42" t="s">
        <v>1063</v>
      </c>
      <c r="I105" s="41">
        <v>2856.78</v>
      </c>
      <c r="J105" s="55">
        <f>IF(C105="СТОП цена",I105,ROUND(I105*(1-VLOOKUP(L105,Оглавление!D:G,3,FALSE)),2))</f>
        <v>2856.78</v>
      </c>
      <c r="K105" s="58"/>
      <c r="L105" s="58" t="str">
        <f t="shared" si="5"/>
        <v>ДЮЛАКС (DULUX)</v>
      </c>
      <c r="M105" s="52">
        <v>2</v>
      </c>
    </row>
    <row r="106" spans="1:13" ht="12.75" customHeight="1">
      <c r="A106" s="580" t="s">
        <v>349</v>
      </c>
      <c r="B106" s="42">
        <v>5183514</v>
      </c>
      <c r="C106" s="42"/>
      <c r="D106" s="41">
        <v>1</v>
      </c>
      <c r="E106" s="42" t="s">
        <v>564</v>
      </c>
      <c r="F106" s="42" t="str">
        <f t="shared" si="4"/>
        <v>1 л</v>
      </c>
      <c r="G106" s="42">
        <v>1</v>
      </c>
      <c r="H106" s="42" t="s">
        <v>1063</v>
      </c>
      <c r="I106" s="41">
        <v>703.28</v>
      </c>
      <c r="J106" s="55">
        <f>IF(C106="СТОП цена",I106,ROUND(I106*(1-VLOOKUP(L106,Оглавление!D:G,3,FALSE)),2))</f>
        <v>703.28</v>
      </c>
      <c r="K106" s="58"/>
      <c r="L106" s="58" t="str">
        <f t="shared" si="5"/>
        <v>ДЮЛАКС (DULUX)</v>
      </c>
      <c r="M106" s="52">
        <v>2</v>
      </c>
    </row>
    <row r="107" spans="1:13" ht="17.25" customHeight="1">
      <c r="A107" s="584"/>
      <c r="B107" s="42">
        <v>5183516</v>
      </c>
      <c r="C107" s="42"/>
      <c r="D107" s="41">
        <v>2.5</v>
      </c>
      <c r="E107" s="42" t="s">
        <v>564</v>
      </c>
      <c r="F107" s="42" t="str">
        <f t="shared" si="4"/>
        <v>2,5 л</v>
      </c>
      <c r="G107" s="42">
        <v>1</v>
      </c>
      <c r="H107" s="42" t="s">
        <v>1063</v>
      </c>
      <c r="I107" s="41">
        <v>1888</v>
      </c>
      <c r="J107" s="55">
        <f>IF(C107="СТОП цена",I107,ROUND(I107*(1-VLOOKUP(L107,Оглавление!D:G,3,FALSE)),2))</f>
        <v>1888</v>
      </c>
      <c r="K107" s="58"/>
      <c r="L107" s="58" t="str">
        <f t="shared" si="5"/>
        <v>ДЮЛАКС (DULUX)</v>
      </c>
      <c r="M107" s="52">
        <v>2</v>
      </c>
    </row>
    <row r="108" spans="1:13" s="132" customFormat="1" ht="17.25" customHeight="1">
      <c r="A108" s="585"/>
      <c r="B108" s="42">
        <v>5183518</v>
      </c>
      <c r="C108" s="42"/>
      <c r="D108" s="41"/>
      <c r="E108" s="42"/>
      <c r="F108" s="42" t="s">
        <v>929</v>
      </c>
      <c r="G108" s="42">
        <v>1</v>
      </c>
      <c r="H108" s="42" t="s">
        <v>1063</v>
      </c>
      <c r="I108" s="41">
        <v>3438.52</v>
      </c>
      <c r="J108" s="55">
        <f>IF(C108="СТОП цена",I108,ROUND(I108*(1-VLOOKUP(L108,Оглавление!D:G,3,FALSE)),2))</f>
        <v>3438.52</v>
      </c>
      <c r="K108" s="58"/>
      <c r="L108" s="58" t="str">
        <f t="shared" si="5"/>
        <v>ДЮЛАКС (DULUX)</v>
      </c>
      <c r="M108" s="52">
        <v>2</v>
      </c>
    </row>
    <row r="109" spans="1:13" ht="12.75" customHeight="1">
      <c r="A109" s="586" t="s">
        <v>0</v>
      </c>
      <c r="B109" s="41">
        <v>5183626</v>
      </c>
      <c r="C109" s="41"/>
      <c r="D109" s="41">
        <v>0.9</v>
      </c>
      <c r="E109" s="42" t="s">
        <v>564</v>
      </c>
      <c r="F109" s="42" t="str">
        <f t="shared" si="4"/>
        <v>0,9 л</v>
      </c>
      <c r="G109" s="42">
        <v>1</v>
      </c>
      <c r="H109" s="42" t="s">
        <v>1063</v>
      </c>
      <c r="I109" s="42">
        <v>449.58</v>
      </c>
      <c r="J109" s="55">
        <f>IF(C109="СТОП цена",I109,ROUND(I109*(1-VLOOKUP(L109,Оглавление!D:G,3,FALSE)),2))</f>
        <v>449.58</v>
      </c>
      <c r="K109" s="58"/>
      <c r="L109" s="58" t="str">
        <f t="shared" si="5"/>
        <v>ДЮЛАКС (DULUX)</v>
      </c>
      <c r="M109" s="52">
        <v>2</v>
      </c>
    </row>
    <row r="110" spans="1:13" ht="12.75" customHeight="1">
      <c r="A110" s="586"/>
      <c r="B110" s="41">
        <v>5183628</v>
      </c>
      <c r="C110" s="41"/>
      <c r="D110" s="41">
        <v>2.25</v>
      </c>
      <c r="E110" s="42" t="s">
        <v>564</v>
      </c>
      <c r="F110" s="42" t="str">
        <f t="shared" si="4"/>
        <v>2,25 л</v>
      </c>
      <c r="G110" s="42">
        <v>1</v>
      </c>
      <c r="H110" s="42" t="s">
        <v>1063</v>
      </c>
      <c r="I110" s="42">
        <v>1249.6199999999999</v>
      </c>
      <c r="J110" s="55">
        <f>IF(C110="СТОП цена",I110,ROUND(I110*(1-VLOOKUP(L110,Оглавление!D:G,3,FALSE)),2))</f>
        <v>1249.6199999999999</v>
      </c>
      <c r="K110" s="58"/>
      <c r="L110" s="58" t="str">
        <f t="shared" si="5"/>
        <v>ДЮЛАКС (DULUX)</v>
      </c>
      <c r="M110" s="52">
        <v>2</v>
      </c>
    </row>
    <row r="111" spans="1:13" ht="12.75" customHeight="1">
      <c r="A111" s="586"/>
      <c r="B111" s="41">
        <v>5183630</v>
      </c>
      <c r="C111" s="41"/>
      <c r="D111" s="41">
        <v>4.5</v>
      </c>
      <c r="E111" s="42" t="s">
        <v>564</v>
      </c>
      <c r="F111" s="42" t="str">
        <f t="shared" si="4"/>
        <v>4,5 л</v>
      </c>
      <c r="G111" s="42">
        <v>1</v>
      </c>
      <c r="H111" s="42" t="s">
        <v>1063</v>
      </c>
      <c r="I111" s="42">
        <v>2205.42</v>
      </c>
      <c r="J111" s="55">
        <f>IF(C111="СТОП цена",I111,ROUND(I111*(1-VLOOKUP(L111,Оглавление!D:G,3,FALSE)),2))</f>
        <v>2205.42</v>
      </c>
      <c r="K111" s="58"/>
      <c r="L111" s="58" t="str">
        <f t="shared" si="5"/>
        <v>ДЮЛАКС (DULUX)</v>
      </c>
      <c r="M111" s="52">
        <v>2</v>
      </c>
    </row>
    <row r="112" spans="1:13" ht="12.75" customHeight="1">
      <c r="A112" s="586" t="s">
        <v>1</v>
      </c>
      <c r="B112" s="41">
        <v>5183620</v>
      </c>
      <c r="C112" s="41"/>
      <c r="D112" s="41">
        <v>0.96</v>
      </c>
      <c r="E112" s="42" t="s">
        <v>564</v>
      </c>
      <c r="F112" s="42" t="str">
        <f t="shared" si="4"/>
        <v>0,96 л</v>
      </c>
      <c r="G112" s="42">
        <v>1</v>
      </c>
      <c r="H112" s="42" t="s">
        <v>1063</v>
      </c>
      <c r="I112" s="42">
        <v>508.58</v>
      </c>
      <c r="J112" s="55">
        <f>IF(C112="СТОП цена",I112,ROUND(I112*(1-VLOOKUP(L112,Оглавление!D:G,3,FALSE)),2))</f>
        <v>508.58</v>
      </c>
      <c r="K112" s="58"/>
      <c r="L112" s="58" t="str">
        <f t="shared" si="5"/>
        <v>ДЮЛАКС (DULUX)</v>
      </c>
      <c r="M112" s="52">
        <v>2</v>
      </c>
    </row>
    <row r="113" spans="1:13" ht="12.75" customHeight="1">
      <c r="A113" s="586"/>
      <c r="B113" s="41">
        <v>5183622</v>
      </c>
      <c r="C113" s="41"/>
      <c r="D113" s="41">
        <v>2.4</v>
      </c>
      <c r="E113" s="42" t="s">
        <v>564</v>
      </c>
      <c r="F113" s="42" t="str">
        <f t="shared" si="4"/>
        <v>2,4 л</v>
      </c>
      <c r="G113" s="42">
        <v>1</v>
      </c>
      <c r="H113" s="42" t="s">
        <v>1063</v>
      </c>
      <c r="I113" s="42">
        <v>1418.36</v>
      </c>
      <c r="J113" s="55">
        <f>IF(C113="СТОП цена",I113,ROUND(I113*(1-VLOOKUP(L113,Оглавление!D:G,3,FALSE)),2))</f>
        <v>1418.36</v>
      </c>
      <c r="K113" s="58"/>
      <c r="L113" s="58" t="str">
        <f t="shared" si="5"/>
        <v>ДЮЛАКС (DULUX)</v>
      </c>
      <c r="M113" s="52">
        <v>2</v>
      </c>
    </row>
    <row r="114" spans="1:13" ht="12.75" customHeight="1">
      <c r="A114" s="586"/>
      <c r="B114" s="41">
        <v>5183624</v>
      </c>
      <c r="C114" s="41"/>
      <c r="D114" s="41">
        <v>4.8</v>
      </c>
      <c r="E114" s="42" t="s">
        <v>564</v>
      </c>
      <c r="F114" s="42" t="str">
        <f t="shared" si="4"/>
        <v>4,8 л</v>
      </c>
      <c r="G114" s="42">
        <v>1</v>
      </c>
      <c r="H114" s="42" t="s">
        <v>1063</v>
      </c>
      <c r="I114" s="42">
        <v>2502.7800000000002</v>
      </c>
      <c r="J114" s="55">
        <f>IF(C114="СТОП цена",I114,ROUND(I114*(1-VLOOKUP(L114,Оглавление!D:G,3,FALSE)),2))</f>
        <v>2502.7800000000002</v>
      </c>
      <c r="K114" s="58"/>
      <c r="L114" s="58" t="str">
        <f t="shared" si="5"/>
        <v>ДЮЛАКС (DULUX)</v>
      </c>
      <c r="M114" s="52">
        <v>2</v>
      </c>
    </row>
    <row r="115" spans="1:13" ht="12.75" customHeight="1">
      <c r="A115" s="586" t="s">
        <v>2</v>
      </c>
      <c r="B115" s="41">
        <v>5183608</v>
      </c>
      <c r="C115" s="41"/>
      <c r="D115" s="41">
        <v>1</v>
      </c>
      <c r="E115" s="42" t="s">
        <v>564</v>
      </c>
      <c r="F115" s="42" t="str">
        <f t="shared" si="4"/>
        <v>1 л</v>
      </c>
      <c r="G115" s="42">
        <v>1</v>
      </c>
      <c r="H115" s="42" t="s">
        <v>1063</v>
      </c>
      <c r="I115" s="42">
        <v>614.78</v>
      </c>
      <c r="J115" s="55">
        <f>IF(C115="СТОП цена",I115,ROUND(I115*(1-VLOOKUP(L115,Оглавление!D:G,3,FALSE)),2))</f>
        <v>614.78</v>
      </c>
      <c r="K115" s="58"/>
      <c r="L115" s="58" t="str">
        <f t="shared" si="5"/>
        <v>ДЮЛАКС (DULUX)</v>
      </c>
      <c r="M115" s="52">
        <v>3</v>
      </c>
    </row>
    <row r="116" spans="1:13" ht="12.75" customHeight="1">
      <c r="A116" s="586"/>
      <c r="B116" s="41">
        <v>5183610</v>
      </c>
      <c r="C116" s="41"/>
      <c r="D116" s="41">
        <v>2.5</v>
      </c>
      <c r="E116" s="42" t="s">
        <v>564</v>
      </c>
      <c r="F116" s="42" t="str">
        <f t="shared" si="4"/>
        <v>2,5 л</v>
      </c>
      <c r="G116" s="42">
        <v>1</v>
      </c>
      <c r="H116" s="42" t="s">
        <v>1063</v>
      </c>
      <c r="I116" s="42">
        <v>1726.34</v>
      </c>
      <c r="J116" s="55">
        <f>IF(C116="СТОП цена",I116,ROUND(I116*(1-VLOOKUP(L116,Оглавление!D:G,3,FALSE)),2))</f>
        <v>1726.34</v>
      </c>
      <c r="K116" s="58"/>
      <c r="L116" s="58" t="str">
        <f t="shared" si="5"/>
        <v>ДЮЛАКС (DULUX)</v>
      </c>
      <c r="M116" s="52">
        <v>3</v>
      </c>
    </row>
    <row r="117" spans="1:13" ht="12.75" customHeight="1">
      <c r="A117" s="586"/>
      <c r="B117" s="41">
        <v>5183612</v>
      </c>
      <c r="C117" s="41"/>
      <c r="D117" s="41">
        <v>5</v>
      </c>
      <c r="E117" s="42" t="s">
        <v>564</v>
      </c>
      <c r="F117" s="42" t="str">
        <f t="shared" si="4"/>
        <v>5 л</v>
      </c>
      <c r="G117" s="42">
        <v>1</v>
      </c>
      <c r="H117" s="42" t="s">
        <v>1063</v>
      </c>
      <c r="I117" s="42">
        <v>3013.72</v>
      </c>
      <c r="J117" s="55">
        <f>IF(C117="СТОП цена",I117,ROUND(I117*(1-VLOOKUP(L117,Оглавление!D:G,3,FALSE)),2))</f>
        <v>3013.72</v>
      </c>
      <c r="K117" s="58"/>
      <c r="L117" s="58" t="str">
        <f t="shared" si="5"/>
        <v>ДЮЛАКС (DULUX)</v>
      </c>
      <c r="M117" s="52">
        <v>3</v>
      </c>
    </row>
    <row r="118" spans="1:13" ht="12.75" customHeight="1">
      <c r="A118" s="586"/>
      <c r="B118" s="42">
        <v>5183614</v>
      </c>
      <c r="C118" s="42"/>
      <c r="D118" s="41">
        <v>10</v>
      </c>
      <c r="E118" s="42" t="s">
        <v>564</v>
      </c>
      <c r="F118" s="42" t="str">
        <f t="shared" si="4"/>
        <v>10 л</v>
      </c>
      <c r="G118" s="42">
        <v>1</v>
      </c>
      <c r="H118" s="42" t="s">
        <v>1063</v>
      </c>
      <c r="I118" s="42">
        <v>5490.54</v>
      </c>
      <c r="J118" s="55">
        <f>IF(C118="СТОП цена",I118,ROUND(I118*(1-VLOOKUP(L118,Оглавление!D:G,3,FALSE)),2))</f>
        <v>5490.54</v>
      </c>
      <c r="K118" s="58"/>
      <c r="L118" s="58" t="str">
        <f t="shared" si="5"/>
        <v>ДЮЛАКС (DULUX)</v>
      </c>
      <c r="M118" s="52">
        <v>3</v>
      </c>
    </row>
    <row r="119" spans="1:13" ht="12.75" customHeight="1">
      <c r="A119" s="586" t="s">
        <v>3</v>
      </c>
      <c r="B119" s="41">
        <v>5183604</v>
      </c>
      <c r="C119" s="41" t="s">
        <v>223</v>
      </c>
      <c r="D119" s="41">
        <v>2.25</v>
      </c>
      <c r="E119" s="42" t="s">
        <v>564</v>
      </c>
      <c r="F119" s="42" t="str">
        <f t="shared" si="4"/>
        <v>2,25 л</v>
      </c>
      <c r="G119" s="42">
        <v>1</v>
      </c>
      <c r="H119" s="42" t="s">
        <v>1063</v>
      </c>
      <c r="I119" s="42">
        <v>1249.6199999999999</v>
      </c>
      <c r="J119" s="55">
        <f>IF(C119="СТОП цена",I119,ROUND(I119*(1-VLOOKUP(L119,Оглавление!D:G,3,FALSE)),2))</f>
        <v>1249.6199999999999</v>
      </c>
      <c r="K119" s="58"/>
      <c r="L119" s="58" t="str">
        <f>IF(ISBLANK(K119)=FALSE,A119,L118)</f>
        <v>ДЮЛАКС (DULUX)</v>
      </c>
      <c r="M119" s="52">
        <v>3</v>
      </c>
    </row>
    <row r="120" spans="1:13" ht="23.25" customHeight="1">
      <c r="A120" s="586"/>
      <c r="B120" s="41">
        <v>5183606</v>
      </c>
      <c r="C120" s="41" t="s">
        <v>223</v>
      </c>
      <c r="D120" s="41">
        <v>4.5</v>
      </c>
      <c r="E120" s="42" t="s">
        <v>564</v>
      </c>
      <c r="F120" s="42" t="str">
        <f t="shared" si="4"/>
        <v>4,5 л</v>
      </c>
      <c r="G120" s="42">
        <v>1</v>
      </c>
      <c r="H120" s="42" t="s">
        <v>1063</v>
      </c>
      <c r="I120" s="42">
        <v>2205.42</v>
      </c>
      <c r="J120" s="55">
        <f>IF(C120="СТОП цена",I120,ROUND(I120*(1-VLOOKUP(L120,Оглавление!D:G,3,FALSE)),2))</f>
        <v>2205.42</v>
      </c>
      <c r="K120" s="58"/>
      <c r="L120" s="58" t="str">
        <f t="shared" si="5"/>
        <v>ДЮЛАКС (DULUX)</v>
      </c>
      <c r="M120" s="52">
        <v>3</v>
      </c>
    </row>
    <row r="121" spans="1:13" ht="12.75" customHeight="1">
      <c r="A121" s="586" t="s">
        <v>4</v>
      </c>
      <c r="B121" s="42">
        <v>5183598</v>
      </c>
      <c r="C121" s="41" t="s">
        <v>223</v>
      </c>
      <c r="D121" s="41">
        <v>2.4</v>
      </c>
      <c r="E121" s="42" t="s">
        <v>564</v>
      </c>
      <c r="F121" s="42" t="str">
        <f t="shared" si="4"/>
        <v>2,4 л</v>
      </c>
      <c r="G121" s="42">
        <v>1</v>
      </c>
      <c r="H121" s="42" t="s">
        <v>1063</v>
      </c>
      <c r="I121" s="42">
        <v>1418.36</v>
      </c>
      <c r="J121" s="55">
        <f>IF(C121="СТОП цена",I121,ROUND(I121*(1-VLOOKUP(L121,Оглавление!D:G,3,FALSE)),2))</f>
        <v>1418.36</v>
      </c>
      <c r="K121" s="58"/>
      <c r="L121" s="58" t="str">
        <f t="shared" si="5"/>
        <v>ДЮЛАКС (DULUX)</v>
      </c>
      <c r="M121" s="52">
        <v>3</v>
      </c>
    </row>
    <row r="122" spans="1:13" ht="24" customHeight="1">
      <c r="A122" s="586"/>
      <c r="B122" s="42">
        <v>5183600</v>
      </c>
      <c r="C122" s="41" t="s">
        <v>223</v>
      </c>
      <c r="D122" s="41">
        <v>4.8</v>
      </c>
      <c r="E122" s="42" t="s">
        <v>564</v>
      </c>
      <c r="F122" s="42" t="str">
        <f t="shared" si="4"/>
        <v>4,8 л</v>
      </c>
      <c r="G122" s="42">
        <v>1</v>
      </c>
      <c r="H122" s="42" t="s">
        <v>1063</v>
      </c>
      <c r="I122" s="42">
        <v>2502.7800000000002</v>
      </c>
      <c r="J122" s="55">
        <f>IF(C122="СТОП цена",I122,ROUND(I122*(1-VLOOKUP(L122,Оглавление!D:G,3,FALSE)),2))</f>
        <v>2502.7800000000002</v>
      </c>
      <c r="K122" s="58"/>
      <c r="L122" s="58" t="str">
        <f t="shared" si="5"/>
        <v>ДЮЛАКС (DULUX)</v>
      </c>
      <c r="M122" s="52">
        <v>3</v>
      </c>
    </row>
    <row r="123" spans="1:13" ht="12.75" customHeight="1">
      <c r="A123" s="580" t="s">
        <v>682</v>
      </c>
      <c r="B123" s="42">
        <v>5183588</v>
      </c>
      <c r="C123" s="41" t="s">
        <v>223</v>
      </c>
      <c r="D123" s="41">
        <v>1</v>
      </c>
      <c r="E123" s="42" t="s">
        <v>564</v>
      </c>
      <c r="F123" s="42" t="str">
        <f>CONCATENATE(D123," ",E123)</f>
        <v>1 л</v>
      </c>
      <c r="G123" s="42">
        <v>1</v>
      </c>
      <c r="H123" s="42" t="s">
        <v>1063</v>
      </c>
      <c r="I123" s="42">
        <v>614.78</v>
      </c>
      <c r="J123" s="55">
        <f>IF(C123="СТОП цена",I123,ROUND(I123*(1-VLOOKUP(L123,Оглавление!D:G,3,FALSE)),2))</f>
        <v>614.78</v>
      </c>
      <c r="K123" s="58"/>
      <c r="L123" s="58" t="str">
        <f t="shared" si="5"/>
        <v>ДЮЛАКС (DULUX)</v>
      </c>
      <c r="M123" s="52">
        <v>3</v>
      </c>
    </row>
    <row r="124" spans="1:13" ht="12.75" customHeight="1">
      <c r="A124" s="584"/>
      <c r="B124" s="42">
        <v>5183590</v>
      </c>
      <c r="C124" s="42"/>
      <c r="D124" s="41">
        <v>2.5</v>
      </c>
      <c r="E124" s="42" t="s">
        <v>564</v>
      </c>
      <c r="F124" s="42" t="str">
        <f t="shared" si="4"/>
        <v>2,5 л</v>
      </c>
      <c r="G124" s="42">
        <v>1</v>
      </c>
      <c r="H124" s="42" t="s">
        <v>1063</v>
      </c>
      <c r="I124" s="42">
        <v>1726.34</v>
      </c>
      <c r="J124" s="55">
        <f>IF(C124="СТОП цена",I124,ROUND(I124*(1-VLOOKUP(L124,Оглавление!D:G,3,FALSE)),2))</f>
        <v>1726.34</v>
      </c>
      <c r="K124" s="58"/>
      <c r="L124" s="58" t="str">
        <f t="shared" si="5"/>
        <v>ДЮЛАКС (DULUX)</v>
      </c>
      <c r="M124" s="52">
        <v>3</v>
      </c>
    </row>
    <row r="125" spans="1:13" ht="12.75" customHeight="1">
      <c r="A125" s="584"/>
      <c r="B125" s="42">
        <v>5183592</v>
      </c>
      <c r="C125" s="42"/>
      <c r="D125" s="41">
        <v>5</v>
      </c>
      <c r="E125" s="42" t="s">
        <v>564</v>
      </c>
      <c r="F125" s="42" t="str">
        <f t="shared" si="4"/>
        <v>5 л</v>
      </c>
      <c r="G125" s="42">
        <v>1</v>
      </c>
      <c r="H125" s="42" t="s">
        <v>1063</v>
      </c>
      <c r="I125" s="42">
        <v>3013.72</v>
      </c>
      <c r="J125" s="55">
        <f>IF(C125="СТОП цена",I125,ROUND(I125*(1-VLOOKUP(L125,Оглавление!D:G,3,FALSE)),2))</f>
        <v>3013.72</v>
      </c>
      <c r="K125" s="58"/>
      <c r="L125" s="58" t="str">
        <f t="shared" si="5"/>
        <v>ДЮЛАКС (DULUX)</v>
      </c>
      <c r="M125" s="52">
        <v>3</v>
      </c>
    </row>
    <row r="126" spans="1:13" ht="12.75" customHeight="1">
      <c r="A126" s="585"/>
      <c r="B126" s="42">
        <v>5183594</v>
      </c>
      <c r="C126" s="42"/>
      <c r="D126" s="41">
        <v>10</v>
      </c>
      <c r="E126" s="42" t="s">
        <v>564</v>
      </c>
      <c r="F126" s="42" t="str">
        <f t="shared" si="4"/>
        <v>10 л</v>
      </c>
      <c r="G126" s="42">
        <v>1</v>
      </c>
      <c r="H126" s="42" t="s">
        <v>1063</v>
      </c>
      <c r="I126" s="42">
        <v>5490.54</v>
      </c>
      <c r="J126" s="55">
        <f>IF(C126="СТОП цена",I126,ROUND(I126*(1-VLOOKUP(L126,Оглавление!D:G,3,FALSE)),2))</f>
        <v>5490.54</v>
      </c>
      <c r="K126" s="58"/>
      <c r="L126" s="58" t="str">
        <f t="shared" si="5"/>
        <v>ДЮЛАКС (DULUX)</v>
      </c>
      <c r="M126" s="52">
        <v>3</v>
      </c>
    </row>
    <row r="127" spans="1:13" ht="20.25" customHeight="1">
      <c r="A127" s="599" t="s">
        <v>1535</v>
      </c>
      <c r="B127" s="41">
        <v>5239229</v>
      </c>
      <c r="C127" s="66"/>
      <c r="D127" s="41">
        <v>2.4</v>
      </c>
      <c r="E127" s="42" t="s">
        <v>564</v>
      </c>
      <c r="F127" s="42" t="s">
        <v>1170</v>
      </c>
      <c r="G127" s="42">
        <v>1</v>
      </c>
      <c r="H127" s="42" t="s">
        <v>1063</v>
      </c>
      <c r="I127" s="41">
        <v>750.48</v>
      </c>
      <c r="J127" s="55">
        <f>IF(C127="СТОП цена",I127,ROUND(I127*(1-VLOOKUP(L127,Оглавление!D:G,3,FALSE)),2))</f>
        <v>750.48</v>
      </c>
      <c r="K127" s="58"/>
      <c r="L127" s="58" t="str">
        <f t="shared" si="5"/>
        <v>ДЮЛАКС (DULUX)</v>
      </c>
      <c r="M127" s="52">
        <v>3</v>
      </c>
    </row>
    <row r="128" spans="1:13" s="234" customFormat="1" ht="29.25" customHeight="1">
      <c r="A128" s="600"/>
      <c r="B128" s="41">
        <v>5239230</v>
      </c>
      <c r="C128" s="66"/>
      <c r="D128" s="41"/>
      <c r="E128" s="42"/>
      <c r="F128" s="42" t="s">
        <v>1171</v>
      </c>
      <c r="G128" s="42">
        <v>1</v>
      </c>
      <c r="H128" s="42" t="s">
        <v>1063</v>
      </c>
      <c r="I128" s="41">
        <v>1626.04</v>
      </c>
      <c r="J128" s="55">
        <f>IF(C128="СТОП цена",I128,ROUND(I128*(1-VLOOKUP(L128,Оглавление!D:G,3,FALSE)),2))</f>
        <v>1626.04</v>
      </c>
      <c r="K128" s="58"/>
      <c r="L128" s="58" t="str">
        <f t="shared" si="5"/>
        <v>ДЮЛАКС (DULUX)</v>
      </c>
      <c r="M128" s="52">
        <v>3</v>
      </c>
    </row>
    <row r="129" spans="1:13" s="198" customFormat="1" ht="24" customHeight="1">
      <c r="A129" s="580" t="s">
        <v>1455</v>
      </c>
      <c r="B129" s="41">
        <v>5239231</v>
      </c>
      <c r="C129" s="66"/>
      <c r="D129" s="41"/>
      <c r="E129" s="42"/>
      <c r="F129" s="42" t="s">
        <v>1454</v>
      </c>
      <c r="G129" s="42">
        <v>1</v>
      </c>
      <c r="H129" s="42" t="s">
        <v>1063</v>
      </c>
      <c r="I129" s="41">
        <v>619.5</v>
      </c>
      <c r="J129" s="55">
        <f>IF(C129="СТОП цена",I129,ROUND(I129*(1-VLOOKUP(L129,Оглавление!D:G,3,FALSE)),2))</f>
        <v>619.5</v>
      </c>
      <c r="K129" s="58"/>
      <c r="L129" s="58" t="str">
        <f t="shared" si="5"/>
        <v>ДЮЛАКС (DULUX)</v>
      </c>
      <c r="M129" s="52">
        <v>3</v>
      </c>
    </row>
    <row r="130" spans="1:13" s="234" customFormat="1" ht="24" customHeight="1">
      <c r="A130" s="585"/>
      <c r="B130" s="41">
        <v>5239232</v>
      </c>
      <c r="C130" s="66"/>
      <c r="D130" s="41"/>
      <c r="E130" s="42"/>
      <c r="F130" s="42" t="s">
        <v>1476</v>
      </c>
      <c r="G130" s="42">
        <v>1</v>
      </c>
      <c r="H130" s="42" t="s">
        <v>1063</v>
      </c>
      <c r="I130" s="41">
        <v>1345.2</v>
      </c>
      <c r="J130" s="55">
        <f>IF(C130="СТОП цена",I130,ROUND(I130*(1-VLOOKUP(L130,Оглавление!D:G,3,FALSE)),2))</f>
        <v>1345.2</v>
      </c>
      <c r="K130" s="58"/>
      <c r="L130" s="58" t="str">
        <f t="shared" si="5"/>
        <v>ДЮЛАКС (DULUX)</v>
      </c>
      <c r="M130" s="52">
        <v>3</v>
      </c>
    </row>
    <row r="131" spans="1:13" ht="14.25" customHeight="1">
      <c r="A131" s="584" t="s">
        <v>971</v>
      </c>
      <c r="B131" s="340">
        <v>5183502</v>
      </c>
      <c r="C131" s="327"/>
      <c r="D131" s="41">
        <v>2.5</v>
      </c>
      <c r="E131" s="42" t="s">
        <v>564</v>
      </c>
      <c r="F131" s="245" t="str">
        <f t="shared" ref="F131:F211" si="6">CONCATENATE(D131," ",E131)</f>
        <v>2,5 л</v>
      </c>
      <c r="G131" s="245">
        <v>1</v>
      </c>
      <c r="H131" s="245" t="s">
        <v>1063</v>
      </c>
      <c r="I131" s="244">
        <v>853.14</v>
      </c>
      <c r="J131" s="55">
        <f>IF(C131="СТОП цена",I131,ROUND(I131*(1-VLOOKUP(L131,Оглавление!D:G,3,FALSE)),2))</f>
        <v>853.14</v>
      </c>
      <c r="K131" s="58"/>
      <c r="L131" s="58" t="str">
        <f t="shared" si="5"/>
        <v>ДЮЛАКС (DULUX)</v>
      </c>
      <c r="M131" s="52">
        <v>3</v>
      </c>
    </row>
    <row r="132" spans="1:13" ht="14.25" customHeight="1">
      <c r="A132" s="584"/>
      <c r="B132" s="340">
        <v>5183503</v>
      </c>
      <c r="C132" s="327"/>
      <c r="D132" s="41">
        <v>5</v>
      </c>
      <c r="E132" s="42" t="s">
        <v>564</v>
      </c>
      <c r="F132" s="42" t="str">
        <f t="shared" si="6"/>
        <v>5 л</v>
      </c>
      <c r="G132" s="42">
        <v>1</v>
      </c>
      <c r="H132" s="42" t="s">
        <v>1063</v>
      </c>
      <c r="I132" s="41">
        <v>1565.86</v>
      </c>
      <c r="J132" s="55">
        <f>IF(C132="СТОП цена",I132,ROUND(I132*(1-VLOOKUP(L132,Оглавление!D:G,3,FALSE)),2))</f>
        <v>1565.86</v>
      </c>
      <c r="K132" s="58"/>
      <c r="L132" s="58" t="str">
        <f t="shared" si="5"/>
        <v>ДЮЛАКС (DULUX)</v>
      </c>
      <c r="M132" s="52">
        <v>3</v>
      </c>
    </row>
    <row r="133" spans="1:13" ht="21.75" customHeight="1">
      <c r="A133" s="585"/>
      <c r="B133" s="42">
        <v>5183504</v>
      </c>
      <c r="C133" s="42"/>
      <c r="D133" s="41">
        <v>10</v>
      </c>
      <c r="E133" s="42" t="s">
        <v>564</v>
      </c>
      <c r="F133" s="42" t="str">
        <f t="shared" si="6"/>
        <v>10 л</v>
      </c>
      <c r="G133" s="42">
        <v>1</v>
      </c>
      <c r="H133" s="42" t="s">
        <v>1063</v>
      </c>
      <c r="I133" s="41">
        <v>2631.4</v>
      </c>
      <c r="J133" s="55">
        <f>IF(C133="СТОП цена",I133,ROUND(I133*(1-VLOOKUP(L133,Оглавление!D:G,3,FALSE)),2))</f>
        <v>2631.4</v>
      </c>
      <c r="K133" s="58"/>
      <c r="L133" s="58" t="str">
        <f t="shared" si="5"/>
        <v>ДЮЛАКС (DULUX)</v>
      </c>
      <c r="M133" s="52">
        <v>3</v>
      </c>
    </row>
    <row r="134" spans="1:13" s="184" customFormat="1" ht="14.25" customHeight="1">
      <c r="A134" s="599" t="s">
        <v>1179</v>
      </c>
      <c r="B134" s="42">
        <v>5185991</v>
      </c>
      <c r="C134" s="42"/>
      <c r="D134" s="41"/>
      <c r="E134" s="42"/>
      <c r="F134" s="42" t="s">
        <v>1171</v>
      </c>
      <c r="G134" s="42">
        <v>1</v>
      </c>
      <c r="H134" s="42" t="s">
        <v>1063</v>
      </c>
      <c r="I134" s="41">
        <v>853.14</v>
      </c>
      <c r="J134" s="55">
        <f>IF(C134="СТОП цена",I134,ROUND(I134*(1-VLOOKUP(L134,Оглавление!D:G,3,FALSE)),2))</f>
        <v>853.14</v>
      </c>
      <c r="K134" s="58"/>
      <c r="L134" s="58" t="str">
        <f t="shared" si="5"/>
        <v>ДЮЛАКС (DULUX)</v>
      </c>
      <c r="M134" s="52">
        <v>3</v>
      </c>
    </row>
    <row r="135" spans="1:13" ht="18" customHeight="1">
      <c r="A135" s="651"/>
      <c r="B135" s="42">
        <v>5185992</v>
      </c>
      <c r="C135" s="41" t="s">
        <v>223</v>
      </c>
      <c r="D135" s="41">
        <v>5</v>
      </c>
      <c r="E135" s="42" t="s">
        <v>564</v>
      </c>
      <c r="F135" s="42" t="str">
        <f t="shared" si="6"/>
        <v>5 л</v>
      </c>
      <c r="G135" s="42">
        <v>1</v>
      </c>
      <c r="H135" s="42" t="s">
        <v>1063</v>
      </c>
      <c r="I135" s="41">
        <v>1565.86</v>
      </c>
      <c r="J135" s="55">
        <f>IF(C135="СТОП цена",I135,ROUND(I135*(1-VLOOKUP(L135,Оглавление!D:G,3,FALSE)),2))</f>
        <v>1565.86</v>
      </c>
      <c r="K135" s="58"/>
      <c r="L135" s="58" t="str">
        <f t="shared" ref="L135:L195" si="7">IF(ISBLANK(K135)=FALSE,A135,L134)</f>
        <v>ДЮЛАКС (DULUX)</v>
      </c>
      <c r="M135" s="52">
        <v>3</v>
      </c>
    </row>
    <row r="136" spans="1:13" s="184" customFormat="1" ht="21" customHeight="1">
      <c r="A136" s="600"/>
      <c r="B136" s="42">
        <v>5185993</v>
      </c>
      <c r="C136" s="42"/>
      <c r="D136" s="41"/>
      <c r="E136" s="42"/>
      <c r="F136" s="42" t="s">
        <v>1176</v>
      </c>
      <c r="G136" s="42">
        <v>1</v>
      </c>
      <c r="H136" s="42" t="s">
        <v>1063</v>
      </c>
      <c r="I136" s="41">
        <v>2631.4</v>
      </c>
      <c r="J136" s="55">
        <f>IF(C136="СТОП цена",I136,ROUND(I136*(1-VLOOKUP(L136,Оглавление!D:G,3,FALSE)),2))</f>
        <v>2631.4</v>
      </c>
      <c r="K136" s="58"/>
      <c r="L136" s="58" t="str">
        <f t="shared" si="7"/>
        <v>ДЮЛАКС (DULUX)</v>
      </c>
      <c r="M136" s="52">
        <v>3</v>
      </c>
    </row>
    <row r="137" spans="1:13" ht="14.25" customHeight="1">
      <c r="A137" s="580" t="s">
        <v>1030</v>
      </c>
      <c r="B137" s="41">
        <v>5183511</v>
      </c>
      <c r="C137" s="41"/>
      <c r="D137" s="42">
        <v>2.5</v>
      </c>
      <c r="E137" s="42" t="s">
        <v>564</v>
      </c>
      <c r="F137" s="42" t="str">
        <f t="shared" si="6"/>
        <v>2,5 л</v>
      </c>
      <c r="G137" s="42">
        <v>1</v>
      </c>
      <c r="H137" s="42" t="s">
        <v>1063</v>
      </c>
      <c r="I137" s="41">
        <v>929.84</v>
      </c>
      <c r="J137" s="55">
        <f>IF(C137="СТОП цена",I137,ROUND(I137*(1-VLOOKUP(L137,Оглавление!D:G,3,FALSE)),2))</f>
        <v>929.84</v>
      </c>
      <c r="K137" s="58"/>
      <c r="L137" s="58" t="str">
        <f t="shared" si="7"/>
        <v>ДЮЛАКС (DULUX)</v>
      </c>
      <c r="M137" s="52">
        <v>3</v>
      </c>
    </row>
    <row r="138" spans="1:13" ht="14.25" customHeight="1">
      <c r="A138" s="584"/>
      <c r="B138" s="41">
        <v>5183512</v>
      </c>
      <c r="C138" s="41"/>
      <c r="D138" s="42">
        <v>5</v>
      </c>
      <c r="E138" s="42" t="s">
        <v>564</v>
      </c>
      <c r="F138" s="42" t="str">
        <f t="shared" si="6"/>
        <v>5 л</v>
      </c>
      <c r="G138" s="42">
        <v>1</v>
      </c>
      <c r="H138" s="42" t="s">
        <v>1063</v>
      </c>
      <c r="I138" s="41">
        <v>1706.28</v>
      </c>
      <c r="J138" s="55">
        <f>IF(C138="СТОП цена",I138,ROUND(I138*(1-VLOOKUP(L138,Оглавление!D:G,3,FALSE)),2))</f>
        <v>1706.28</v>
      </c>
      <c r="K138" s="58"/>
      <c r="L138" s="58" t="str">
        <f t="shared" si="7"/>
        <v>ДЮЛАКС (DULUX)</v>
      </c>
      <c r="M138" s="52">
        <v>3</v>
      </c>
    </row>
    <row r="139" spans="1:13" ht="19.5" customHeight="1">
      <c r="A139" s="585"/>
      <c r="B139" s="42">
        <v>5183513</v>
      </c>
      <c r="C139" s="42"/>
      <c r="D139" s="42">
        <v>10</v>
      </c>
      <c r="E139" s="42" t="s">
        <v>564</v>
      </c>
      <c r="F139" s="42" t="str">
        <f t="shared" si="6"/>
        <v>10 л</v>
      </c>
      <c r="G139" s="42">
        <v>1</v>
      </c>
      <c r="H139" s="42" t="s">
        <v>1063</v>
      </c>
      <c r="I139" s="41">
        <v>2844.98</v>
      </c>
      <c r="J139" s="55">
        <f>IF(C139="СТОП цена",I139,ROUND(I139*(1-VLOOKUP(L139,Оглавление!D:G,3,FALSE)),2))</f>
        <v>2844.98</v>
      </c>
      <c r="K139" s="58"/>
      <c r="L139" s="58" t="str">
        <f t="shared" si="7"/>
        <v>ДЮЛАКС (DULUX)</v>
      </c>
      <c r="M139" s="52">
        <v>3</v>
      </c>
    </row>
    <row r="140" spans="1:13" ht="15.75" customHeight="1">
      <c r="A140" s="580" t="s">
        <v>46</v>
      </c>
      <c r="B140" s="42">
        <v>5210426</v>
      </c>
      <c r="C140" s="42" t="s">
        <v>223</v>
      </c>
      <c r="D140" s="41">
        <v>2.5</v>
      </c>
      <c r="E140" s="42" t="s">
        <v>564</v>
      </c>
      <c r="F140" s="42" t="str">
        <f t="shared" si="6"/>
        <v>2,5 л</v>
      </c>
      <c r="G140" s="42">
        <v>1</v>
      </c>
      <c r="H140" s="42" t="s">
        <v>1063</v>
      </c>
      <c r="I140" s="41">
        <v>929.84</v>
      </c>
      <c r="J140" s="55">
        <f>IF(C140="СТОП цена",I140,ROUND(I140*(1-VLOOKUP(L140,Оглавление!D:G,3,FALSE)),2))</f>
        <v>929.84</v>
      </c>
      <c r="K140" s="58"/>
      <c r="L140" s="58" t="str">
        <f>IF(ISBLANK(K140)=FALSE,A140,L138)</f>
        <v>ДЮЛАКС (DULUX)</v>
      </c>
      <c r="M140" s="52">
        <v>3</v>
      </c>
    </row>
    <row r="141" spans="1:13" ht="12.75" customHeight="1">
      <c r="A141" s="584"/>
      <c r="B141" s="42">
        <v>5210427</v>
      </c>
      <c r="C141" s="42" t="s">
        <v>223</v>
      </c>
      <c r="D141" s="41">
        <v>5</v>
      </c>
      <c r="E141" s="42" t="s">
        <v>564</v>
      </c>
      <c r="F141" s="42" t="str">
        <f t="shared" si="6"/>
        <v>5 л</v>
      </c>
      <c r="G141" s="42">
        <v>1</v>
      </c>
      <c r="H141" s="42" t="s">
        <v>1063</v>
      </c>
      <c r="I141" s="41">
        <v>1706.28</v>
      </c>
      <c r="J141" s="55">
        <f>IF(C141="СТОП цена",I141,ROUND(I141*(1-VLOOKUP(L141,Оглавление!D:G,3,FALSE)),2))</f>
        <v>1706.28</v>
      </c>
      <c r="K141" s="58"/>
      <c r="L141" s="58" t="str">
        <f t="shared" si="7"/>
        <v>ДЮЛАКС (DULUX)</v>
      </c>
      <c r="M141" s="52">
        <v>3</v>
      </c>
    </row>
    <row r="142" spans="1:13" s="206" customFormat="1" ht="12.75" customHeight="1">
      <c r="A142" s="585"/>
      <c r="B142" s="42">
        <v>5210428</v>
      </c>
      <c r="C142" s="42" t="s">
        <v>223</v>
      </c>
      <c r="D142" s="41"/>
      <c r="E142" s="42"/>
      <c r="F142" s="42" t="s">
        <v>1176</v>
      </c>
      <c r="G142" s="42">
        <v>1</v>
      </c>
      <c r="H142" s="42" t="s">
        <v>1063</v>
      </c>
      <c r="I142" s="41">
        <v>2844.98</v>
      </c>
      <c r="J142" s="55">
        <f>IF(C142="СТОП цена",I142,ROUND(I142*(1-VLOOKUP(L142,Оглавление!D:G,3,FALSE)),2))</f>
        <v>2844.98</v>
      </c>
      <c r="K142" s="58"/>
      <c r="L142" s="58" t="str">
        <f t="shared" si="7"/>
        <v>ДЮЛАКС (DULUX)</v>
      </c>
      <c r="M142" s="52">
        <v>3</v>
      </c>
    </row>
    <row r="143" spans="1:13" ht="12.75">
      <c r="A143" s="580" t="s">
        <v>1184</v>
      </c>
      <c r="B143" s="42">
        <v>5183285</v>
      </c>
      <c r="C143" s="42"/>
      <c r="D143" s="41"/>
      <c r="E143" s="42"/>
      <c r="F143" s="42" t="s">
        <v>385</v>
      </c>
      <c r="G143" s="42">
        <v>1</v>
      </c>
      <c r="H143" s="42" t="s">
        <v>1063</v>
      </c>
      <c r="I143" s="41">
        <v>702.1</v>
      </c>
      <c r="J143" s="55">
        <f>IF(C143="СТОП цена",I143,ROUND(I143*(1-VLOOKUP(L143,Оглавление!D:G,3,FALSE)),2))</f>
        <v>702.1</v>
      </c>
      <c r="K143" s="58"/>
      <c r="L143" s="58" t="str">
        <f t="shared" si="7"/>
        <v>ДЮЛАКС (DULUX)</v>
      </c>
      <c r="M143" s="52">
        <v>3</v>
      </c>
    </row>
    <row r="144" spans="1:13" ht="12.75">
      <c r="A144" s="585"/>
      <c r="B144" s="42">
        <v>5183391</v>
      </c>
      <c r="C144" s="42"/>
      <c r="D144" s="41"/>
      <c r="E144" s="42"/>
      <c r="F144" s="42" t="s">
        <v>1250</v>
      </c>
      <c r="G144" s="42">
        <v>1</v>
      </c>
      <c r="H144" s="42" t="s">
        <v>1063</v>
      </c>
      <c r="I144" s="41">
        <v>1672.06</v>
      </c>
      <c r="J144" s="55">
        <f>IF(C144="СТОП цена",I144,ROUND(I144*(1-VLOOKUP(L144,Оглавление!D:G,3,FALSE)),2))</f>
        <v>1672.06</v>
      </c>
      <c r="K144" s="58"/>
      <c r="L144" s="58" t="str">
        <f t="shared" si="7"/>
        <v>ДЮЛАКС (DULUX)</v>
      </c>
      <c r="M144" s="52">
        <v>3</v>
      </c>
    </row>
    <row r="145" spans="1:13" ht="12.75">
      <c r="A145" s="580" t="s">
        <v>1182</v>
      </c>
      <c r="B145" s="42">
        <v>5183284</v>
      </c>
      <c r="C145" s="42"/>
      <c r="D145" s="41"/>
      <c r="E145" s="42"/>
      <c r="F145" s="42" t="s">
        <v>1170</v>
      </c>
      <c r="G145" s="42">
        <v>1</v>
      </c>
      <c r="H145" s="42" t="s">
        <v>1063</v>
      </c>
      <c r="I145" s="41">
        <v>686.76</v>
      </c>
      <c r="J145" s="55">
        <f>IF(C145="СТОП цена",I145,ROUND(I145*(1-VLOOKUP(L145,Оглавление!D:G,3,FALSE)),2))</f>
        <v>686.76</v>
      </c>
      <c r="K145" s="58"/>
      <c r="L145" s="58" t="str">
        <f t="shared" si="7"/>
        <v>ДЮЛАКС (DULUX)</v>
      </c>
      <c r="M145" s="52">
        <v>3</v>
      </c>
    </row>
    <row r="146" spans="1:13" ht="12.75">
      <c r="A146" s="585"/>
      <c r="B146" s="42">
        <v>5183369</v>
      </c>
      <c r="C146" s="42"/>
      <c r="D146" s="41"/>
      <c r="E146" s="42"/>
      <c r="F146" s="42" t="s">
        <v>1171</v>
      </c>
      <c r="G146" s="42">
        <v>1</v>
      </c>
      <c r="H146" s="42" t="s">
        <v>1063</v>
      </c>
      <c r="I146" s="54">
        <v>1582.38</v>
      </c>
      <c r="J146" s="55">
        <f>IF(C146="СТОП цена",I146,ROUND(I146*(1-VLOOKUP(L146,Оглавление!D:G,3,FALSE)),2))</f>
        <v>1582.38</v>
      </c>
      <c r="K146" s="58"/>
      <c r="L146" s="58" t="str">
        <f t="shared" si="7"/>
        <v>ДЮЛАКС (DULUX)</v>
      </c>
      <c r="M146" s="52">
        <v>3</v>
      </c>
    </row>
    <row r="147" spans="1:13" s="1" customFormat="1" ht="25.5" customHeight="1">
      <c r="A147" s="648" t="s">
        <v>47</v>
      </c>
      <c r="B147" s="648"/>
      <c r="C147" s="648"/>
      <c r="D147" s="648"/>
      <c r="E147" s="648"/>
      <c r="F147" s="648"/>
      <c r="G147" s="648"/>
      <c r="H147" s="648"/>
      <c r="I147" s="648"/>
      <c r="J147" s="648"/>
      <c r="K147" s="58"/>
      <c r="L147" s="58" t="str">
        <f t="shared" si="7"/>
        <v>ДЮЛАКС (DULUX)</v>
      </c>
      <c r="M147" s="52">
        <v>3</v>
      </c>
    </row>
    <row r="148" spans="1:13" ht="12.75" customHeight="1">
      <c r="A148" s="580" t="s">
        <v>48</v>
      </c>
      <c r="B148" s="41">
        <v>5134991</v>
      </c>
      <c r="C148" s="41"/>
      <c r="D148" s="41">
        <v>1</v>
      </c>
      <c r="E148" s="42" t="s">
        <v>564</v>
      </c>
      <c r="F148" s="42" t="str">
        <f t="shared" si="6"/>
        <v>1 л</v>
      </c>
      <c r="G148" s="42">
        <v>1</v>
      </c>
      <c r="H148" s="42" t="s">
        <v>1063</v>
      </c>
      <c r="I148" s="42">
        <v>667.88</v>
      </c>
      <c r="J148" s="55">
        <f>IF(C148="СТОП цена",I148,ROUND(I148*(1-VLOOKUP(L148,Оглавление!D:G,3,FALSE)),2))</f>
        <v>667.88</v>
      </c>
      <c r="K148" s="58"/>
      <c r="L148" s="58" t="str">
        <f t="shared" si="7"/>
        <v>ДЮЛАКС (DULUX)</v>
      </c>
      <c r="M148" s="52">
        <v>3</v>
      </c>
    </row>
    <row r="149" spans="1:13" ht="12.75">
      <c r="A149" s="584"/>
      <c r="B149" s="41">
        <v>5134992</v>
      </c>
      <c r="C149" s="41"/>
      <c r="D149" s="41">
        <v>2.5</v>
      </c>
      <c r="E149" s="42" t="s">
        <v>564</v>
      </c>
      <c r="F149" s="42" t="str">
        <f t="shared" si="6"/>
        <v>2,5 л</v>
      </c>
      <c r="G149" s="42">
        <v>1</v>
      </c>
      <c r="H149" s="42" t="s">
        <v>1063</v>
      </c>
      <c r="I149" s="42">
        <v>1477.36</v>
      </c>
      <c r="J149" s="55">
        <f>IF(C149="СТОП цена",I149,ROUND(I149*(1-VLOOKUP(L149,Оглавление!D:G,3,FALSE)),2))</f>
        <v>1477.36</v>
      </c>
      <c r="K149" s="58"/>
      <c r="L149" s="58" t="str">
        <f t="shared" si="7"/>
        <v>ДЮЛАКС (DULUX)</v>
      </c>
      <c r="M149" s="52">
        <v>3</v>
      </c>
    </row>
    <row r="150" spans="1:13" ht="12.75">
      <c r="A150" s="585"/>
      <c r="B150" s="41">
        <v>5134990</v>
      </c>
      <c r="C150" s="41"/>
      <c r="D150" s="41">
        <v>10</v>
      </c>
      <c r="E150" s="42" t="s">
        <v>564</v>
      </c>
      <c r="F150" s="42" t="str">
        <f t="shared" si="6"/>
        <v>10 л</v>
      </c>
      <c r="G150" s="42">
        <v>1</v>
      </c>
      <c r="H150" s="42" t="s">
        <v>1063</v>
      </c>
      <c r="I150" s="42">
        <v>5138.8999999999996</v>
      </c>
      <c r="J150" s="55">
        <f>IF(C150="СТОП цена",I150,ROUND(I150*(1-VLOOKUP(L150,Оглавление!D:G,3,FALSE)),2))</f>
        <v>5138.8999999999996</v>
      </c>
      <c r="K150" s="58"/>
      <c r="L150" s="58" t="str">
        <f t="shared" si="7"/>
        <v>ДЮЛАКС (DULUX)</v>
      </c>
      <c r="M150" s="52">
        <v>3</v>
      </c>
    </row>
    <row r="151" spans="1:13" ht="12.75">
      <c r="A151" s="580" t="s">
        <v>1004</v>
      </c>
      <c r="B151" s="41">
        <v>5134988</v>
      </c>
      <c r="C151" s="41"/>
      <c r="D151" s="41">
        <v>0.9</v>
      </c>
      <c r="E151" s="42" t="s">
        <v>564</v>
      </c>
      <c r="F151" s="42" t="str">
        <f t="shared" si="6"/>
        <v>0,9 л</v>
      </c>
      <c r="G151" s="42">
        <v>1</v>
      </c>
      <c r="H151" s="42" t="s">
        <v>1063</v>
      </c>
      <c r="I151" s="42">
        <v>495.6</v>
      </c>
      <c r="J151" s="55">
        <f>IF(C151="СТОП цена",I151,ROUND(I151*(1-VLOOKUP(L151,Оглавление!D:G,3,FALSE)),2))</f>
        <v>495.6</v>
      </c>
      <c r="K151" s="58"/>
      <c r="L151" s="58" t="str">
        <f t="shared" si="7"/>
        <v>ДЮЛАКС (DULUX)</v>
      </c>
      <c r="M151" s="52">
        <v>3</v>
      </c>
    </row>
    <row r="152" spans="1:13" ht="16.5" customHeight="1">
      <c r="A152" s="584"/>
      <c r="B152" s="41">
        <v>5134989</v>
      </c>
      <c r="C152" s="41"/>
      <c r="D152" s="41">
        <v>2.25</v>
      </c>
      <c r="E152" s="42" t="s">
        <v>564</v>
      </c>
      <c r="F152" s="42" t="str">
        <f t="shared" si="6"/>
        <v>2,25 л</v>
      </c>
      <c r="G152" s="42">
        <v>1</v>
      </c>
      <c r="H152" s="42" t="s">
        <v>1063</v>
      </c>
      <c r="I152" s="42">
        <v>1079.7</v>
      </c>
      <c r="J152" s="55">
        <f>IF(C152="СТОП цена",I152,ROUND(I152*(1-VLOOKUP(L152,Оглавление!D:G,3,FALSE)),2))</f>
        <v>1079.7</v>
      </c>
      <c r="K152" s="58"/>
      <c r="L152" s="58" t="str">
        <f t="shared" si="7"/>
        <v>ДЮЛАКС (DULUX)</v>
      </c>
      <c r="M152" s="52">
        <v>3</v>
      </c>
    </row>
    <row r="153" spans="1:13" ht="16.5" customHeight="1">
      <c r="A153" s="585"/>
      <c r="B153" s="41">
        <v>5134987</v>
      </c>
      <c r="C153" s="41"/>
      <c r="D153" s="41">
        <v>9</v>
      </c>
      <c r="E153" s="42" t="s">
        <v>564</v>
      </c>
      <c r="F153" s="42" t="str">
        <f t="shared" si="6"/>
        <v>9 л</v>
      </c>
      <c r="G153" s="42">
        <v>1</v>
      </c>
      <c r="H153" s="42" t="s">
        <v>1063</v>
      </c>
      <c r="I153" s="44">
        <v>3760.66</v>
      </c>
      <c r="J153" s="55">
        <f>IF(C153="СТОП цена",I153,ROUND(I153*(1-VLOOKUP(L153,Оглавление!D:G,3,FALSE)),2))</f>
        <v>3760.66</v>
      </c>
      <c r="K153" s="58"/>
      <c r="L153" s="58" t="str">
        <f t="shared" si="7"/>
        <v>ДЮЛАКС (DULUX)</v>
      </c>
      <c r="M153" s="52">
        <v>3</v>
      </c>
    </row>
    <row r="154" spans="1:13" ht="36" customHeight="1">
      <c r="A154" s="389" t="s">
        <v>1081</v>
      </c>
      <c r="B154" s="42">
        <v>5134993</v>
      </c>
      <c r="C154" s="42"/>
      <c r="D154" s="42">
        <v>10</v>
      </c>
      <c r="E154" s="42" t="s">
        <v>564</v>
      </c>
      <c r="F154" s="42" t="str">
        <f t="shared" si="6"/>
        <v>10 л</v>
      </c>
      <c r="G154" s="42">
        <v>1</v>
      </c>
      <c r="H154" s="42" t="s">
        <v>1063</v>
      </c>
      <c r="I154" s="41">
        <v>4908.8</v>
      </c>
      <c r="J154" s="55">
        <f>IF(C154="СТОП цена",I154,ROUND(I154*(1-VLOOKUP(L154,Оглавление!D:G,3,FALSE)),2))</f>
        <v>4908.8</v>
      </c>
      <c r="K154" s="58"/>
      <c r="L154" s="58" t="str">
        <f t="shared" si="7"/>
        <v>ДЮЛАКС (DULUX)</v>
      </c>
      <c r="M154" s="52">
        <v>3</v>
      </c>
    </row>
    <row r="155" spans="1:13" ht="12.75" customHeight="1">
      <c r="A155" s="580" t="s">
        <v>1082</v>
      </c>
      <c r="B155" s="42">
        <v>5181624</v>
      </c>
      <c r="C155" s="42"/>
      <c r="D155" s="41">
        <v>1</v>
      </c>
      <c r="E155" s="42" t="s">
        <v>564</v>
      </c>
      <c r="F155" s="42" t="str">
        <f t="shared" si="6"/>
        <v>1 л</v>
      </c>
      <c r="G155" s="42">
        <v>1</v>
      </c>
      <c r="H155" s="42" t="s">
        <v>1063</v>
      </c>
      <c r="I155" s="41">
        <v>692.66</v>
      </c>
      <c r="J155" s="55">
        <f>IF(C155="СТОП цена",I155,ROUND(I155*(1-VLOOKUP(L155,Оглавление!D:G,3,FALSE)),2))</f>
        <v>692.66</v>
      </c>
      <c r="K155" s="58"/>
      <c r="L155" s="58" t="str">
        <f t="shared" si="7"/>
        <v>ДЮЛАКС (DULUX)</v>
      </c>
      <c r="M155" s="52">
        <v>3</v>
      </c>
    </row>
    <row r="156" spans="1:13" ht="12.75">
      <c r="A156" s="584"/>
      <c r="B156" s="42">
        <v>5181625</v>
      </c>
      <c r="C156" s="42"/>
      <c r="D156" s="41">
        <v>2.5</v>
      </c>
      <c r="E156" s="42" t="s">
        <v>564</v>
      </c>
      <c r="F156" s="42" t="str">
        <f t="shared" si="6"/>
        <v>2,5 л</v>
      </c>
      <c r="G156" s="42">
        <v>1</v>
      </c>
      <c r="H156" s="42" t="s">
        <v>1063</v>
      </c>
      <c r="I156" s="41">
        <v>1552.88</v>
      </c>
      <c r="J156" s="55">
        <f>IF(C156="СТОП цена",I156,ROUND(I156*(1-VLOOKUP(L156,Оглавление!D:G,3,FALSE)),2))</f>
        <v>1552.88</v>
      </c>
      <c r="K156" s="58"/>
      <c r="L156" s="58" t="str">
        <f t="shared" si="7"/>
        <v>ДЮЛАКС (DULUX)</v>
      </c>
      <c r="M156" s="52">
        <v>3</v>
      </c>
    </row>
    <row r="157" spans="1:13" ht="15" customHeight="1">
      <c r="A157" s="585"/>
      <c r="B157" s="42">
        <v>5181626</v>
      </c>
      <c r="C157" s="42"/>
      <c r="D157" s="41">
        <v>10</v>
      </c>
      <c r="E157" s="42" t="s">
        <v>564</v>
      </c>
      <c r="F157" s="42" t="str">
        <f t="shared" si="6"/>
        <v>10 л</v>
      </c>
      <c r="G157" s="42">
        <v>1</v>
      </c>
      <c r="H157" s="42" t="s">
        <v>1063</v>
      </c>
      <c r="I157" s="41">
        <v>5439.8</v>
      </c>
      <c r="J157" s="55">
        <f>IF(C157="СТОП цена",I157,ROUND(I157*(1-VLOOKUP(L157,Оглавление!D:G,3,FALSE)),2))</f>
        <v>5439.8</v>
      </c>
      <c r="K157" s="58"/>
      <c r="L157" s="58" t="str">
        <f t="shared" si="7"/>
        <v>ДЮЛАКС (DULUX)</v>
      </c>
      <c r="M157" s="52">
        <v>3</v>
      </c>
    </row>
    <row r="158" spans="1:13" ht="12.75">
      <c r="A158" s="580" t="s">
        <v>1083</v>
      </c>
      <c r="B158" s="41">
        <v>5181627</v>
      </c>
      <c r="C158" s="41"/>
      <c r="D158" s="41">
        <v>0.9</v>
      </c>
      <c r="E158" s="42" t="s">
        <v>564</v>
      </c>
      <c r="F158" s="42" t="str">
        <f t="shared" si="6"/>
        <v>0,9 л</v>
      </c>
      <c r="G158" s="42">
        <v>1</v>
      </c>
      <c r="H158" s="42" t="s">
        <v>1063</v>
      </c>
      <c r="I158" s="41">
        <v>499.14</v>
      </c>
      <c r="J158" s="55">
        <f>IF(C158="СТОП цена",I158,ROUND(I158*(1-VLOOKUP(L158,Оглавление!D:G,3,FALSE)),2))</f>
        <v>499.14</v>
      </c>
      <c r="K158" s="58"/>
      <c r="L158" s="58" t="str">
        <f t="shared" si="7"/>
        <v>ДЮЛАКС (DULUX)</v>
      </c>
      <c r="M158" s="52">
        <v>3</v>
      </c>
    </row>
    <row r="159" spans="1:13" ht="14.25" customHeight="1">
      <c r="A159" s="584"/>
      <c r="B159" s="41">
        <v>5181628</v>
      </c>
      <c r="C159" s="41"/>
      <c r="D159" s="41">
        <v>2.25</v>
      </c>
      <c r="E159" s="42" t="s">
        <v>564</v>
      </c>
      <c r="F159" s="42" t="str">
        <f t="shared" si="6"/>
        <v>2,25 л</v>
      </c>
      <c r="G159" s="42">
        <v>1</v>
      </c>
      <c r="H159" s="42" t="s">
        <v>1063</v>
      </c>
      <c r="I159" s="41">
        <v>1125.72</v>
      </c>
      <c r="J159" s="55">
        <f>IF(C159="СТОП цена",I159,ROUND(I159*(1-VLOOKUP(L159,Оглавление!D:G,3,FALSE)),2))</f>
        <v>1125.72</v>
      </c>
      <c r="K159" s="58"/>
      <c r="L159" s="58" t="str">
        <f t="shared" si="7"/>
        <v>ДЮЛАКС (DULUX)</v>
      </c>
      <c r="M159" s="52">
        <v>3</v>
      </c>
    </row>
    <row r="160" spans="1:13" ht="14.25" customHeight="1">
      <c r="A160" s="585"/>
      <c r="B160" s="41">
        <v>5181629</v>
      </c>
      <c r="C160" s="41"/>
      <c r="D160" s="41">
        <v>9</v>
      </c>
      <c r="E160" s="42" t="s">
        <v>564</v>
      </c>
      <c r="F160" s="42" t="str">
        <f t="shared" si="6"/>
        <v>9 л</v>
      </c>
      <c r="G160" s="42">
        <v>1</v>
      </c>
      <c r="H160" s="42" t="s">
        <v>1063</v>
      </c>
      <c r="I160" s="41">
        <v>3969.52</v>
      </c>
      <c r="J160" s="55">
        <f>IF(C160="СТОП цена",I160,ROUND(I160*(1-VLOOKUP(L160,Оглавление!D:G,3,FALSE)),2))</f>
        <v>3969.52</v>
      </c>
      <c r="K160" s="58"/>
      <c r="L160" s="58" t="str">
        <f t="shared" si="7"/>
        <v>ДЮЛАКС (DULUX)</v>
      </c>
      <c r="M160" s="52">
        <v>3</v>
      </c>
    </row>
    <row r="161" spans="1:13" ht="14.25" customHeight="1">
      <c r="A161" s="580" t="s">
        <v>1183</v>
      </c>
      <c r="B161" s="41">
        <v>5183706</v>
      </c>
      <c r="C161" s="41"/>
      <c r="D161" s="41">
        <v>2.4</v>
      </c>
      <c r="E161" s="42" t="s">
        <v>564</v>
      </c>
      <c r="F161" s="42" t="str">
        <f t="shared" si="6"/>
        <v>2,4 л</v>
      </c>
      <c r="G161" s="42">
        <v>1</v>
      </c>
      <c r="H161" s="42" t="s">
        <v>1063</v>
      </c>
      <c r="I161" s="129">
        <v>1227.2</v>
      </c>
      <c r="J161" s="55">
        <f>IF(C161="СТОП цена",I161,ROUND(I161*(1-VLOOKUP(L161,Оглавление!D:G,3,FALSE)),2))</f>
        <v>1227.2</v>
      </c>
      <c r="K161" s="58"/>
      <c r="L161" s="58" t="str">
        <f t="shared" si="7"/>
        <v>ДЮЛАКС (DULUX)</v>
      </c>
      <c r="M161" s="52">
        <v>3</v>
      </c>
    </row>
    <row r="162" spans="1:13" ht="24.75" customHeight="1">
      <c r="A162" s="585"/>
      <c r="B162" s="41">
        <v>5183708</v>
      </c>
      <c r="C162" s="41"/>
      <c r="D162" s="41">
        <v>4.8</v>
      </c>
      <c r="E162" s="42" t="s">
        <v>564</v>
      </c>
      <c r="F162" s="42" t="str">
        <f t="shared" si="6"/>
        <v>4,8 л</v>
      </c>
      <c r="G162" s="42">
        <v>1</v>
      </c>
      <c r="H162" s="42" t="s">
        <v>1063</v>
      </c>
      <c r="I162" s="129">
        <v>2199.52</v>
      </c>
      <c r="J162" s="55">
        <f>IF(C162="СТОП цена",I162,ROUND(I162*(1-VLOOKUP(L162,Оглавление!D:G,3,FALSE)),2))</f>
        <v>2199.52</v>
      </c>
      <c r="K162" s="58"/>
      <c r="L162" s="58" t="str">
        <f t="shared" si="7"/>
        <v>ДЮЛАКС (DULUX)</v>
      </c>
      <c r="M162" s="52">
        <v>3</v>
      </c>
    </row>
    <row r="163" spans="1:13" s="283" customFormat="1" ht="14.25" customHeight="1">
      <c r="A163" s="580" t="s">
        <v>40</v>
      </c>
      <c r="B163" s="41">
        <v>5255345</v>
      </c>
      <c r="C163" s="41"/>
      <c r="D163" s="41"/>
      <c r="E163" s="42"/>
      <c r="F163" s="42" t="s">
        <v>1170</v>
      </c>
      <c r="G163" s="42">
        <v>1</v>
      </c>
      <c r="H163" s="42" t="s">
        <v>1063</v>
      </c>
      <c r="I163" s="129">
        <v>637.20000000000005</v>
      </c>
      <c r="J163" s="55">
        <f>IF(C163="СТОП цена",I163,ROUND(I163*(1-VLOOKUP(L163,Оглавление!D:G,3,FALSE)),2))</f>
        <v>637.20000000000005</v>
      </c>
      <c r="K163" s="58"/>
      <c r="L163" s="58" t="str">
        <f t="shared" si="7"/>
        <v>ДЮЛАКС (DULUX)</v>
      </c>
      <c r="M163" s="52">
        <v>3</v>
      </c>
    </row>
    <row r="164" spans="1:13" ht="14.25" customHeight="1">
      <c r="A164" s="584"/>
      <c r="B164" s="41">
        <v>5183700</v>
      </c>
      <c r="C164" s="41"/>
      <c r="D164" s="41">
        <v>2.5</v>
      </c>
      <c r="E164" s="42" t="s">
        <v>564</v>
      </c>
      <c r="F164" s="42" t="str">
        <f t="shared" si="6"/>
        <v>2,5 л</v>
      </c>
      <c r="G164" s="42">
        <v>1</v>
      </c>
      <c r="H164" s="42" t="s">
        <v>1063</v>
      </c>
      <c r="I164" s="41">
        <v>1459.66</v>
      </c>
      <c r="J164" s="55">
        <f>IF(C164="СТОП цена",I164,ROUND(I164*(1-VLOOKUP(L164,Оглавление!D:G,3,FALSE)),2))</f>
        <v>1459.66</v>
      </c>
      <c r="K164" s="58"/>
      <c r="L164" s="58" t="str">
        <f t="shared" si="7"/>
        <v>ДЮЛАКС (DULUX)</v>
      </c>
      <c r="M164" s="52">
        <v>3</v>
      </c>
    </row>
    <row r="165" spans="1:13" ht="14.25" customHeight="1">
      <c r="A165" s="584"/>
      <c r="B165" s="41">
        <v>5183702</v>
      </c>
      <c r="C165" s="41"/>
      <c r="D165" s="41">
        <v>5</v>
      </c>
      <c r="E165" s="42" t="s">
        <v>564</v>
      </c>
      <c r="F165" s="42" t="str">
        <f t="shared" si="6"/>
        <v>5 л</v>
      </c>
      <c r="G165" s="42">
        <v>1</v>
      </c>
      <c r="H165" s="42" t="s">
        <v>1063</v>
      </c>
      <c r="I165" s="41">
        <v>2662.08</v>
      </c>
      <c r="J165" s="55">
        <f>IF(C165="СТОП цена",I165,ROUND(I165*(1-VLOOKUP(L165,Оглавление!D:G,3,FALSE)),2))</f>
        <v>2662.08</v>
      </c>
      <c r="K165" s="58"/>
      <c r="L165" s="58" t="str">
        <f t="shared" si="7"/>
        <v>ДЮЛАКС (DULUX)</v>
      </c>
      <c r="M165" s="52">
        <v>3</v>
      </c>
    </row>
    <row r="166" spans="1:13" ht="14.25" customHeight="1">
      <c r="A166" s="585"/>
      <c r="B166" s="41">
        <v>5183704</v>
      </c>
      <c r="C166" s="41"/>
      <c r="D166" s="41">
        <v>10</v>
      </c>
      <c r="E166" s="42" t="s">
        <v>564</v>
      </c>
      <c r="F166" s="42" t="str">
        <f t="shared" si="6"/>
        <v>10 л</v>
      </c>
      <c r="G166" s="42">
        <v>1</v>
      </c>
      <c r="H166" s="42" t="s">
        <v>1063</v>
      </c>
      <c r="I166" s="41">
        <v>5055.12</v>
      </c>
      <c r="J166" s="55">
        <f>IF(C166="СТОП цена",I166,ROUND(I166*(1-VLOOKUP(L166,Оглавление!D:G,3,FALSE)),2))</f>
        <v>5055.12</v>
      </c>
      <c r="K166" s="58"/>
      <c r="L166" s="58" t="str">
        <f t="shared" si="7"/>
        <v>ДЮЛАКС (DULUX)</v>
      </c>
      <c r="M166" s="52">
        <v>3</v>
      </c>
    </row>
    <row r="167" spans="1:13" s="283" customFormat="1" ht="14.25" customHeight="1">
      <c r="A167" s="580" t="s">
        <v>1005</v>
      </c>
      <c r="B167" s="41">
        <v>5255347</v>
      </c>
      <c r="C167" s="41"/>
      <c r="D167" s="41"/>
      <c r="E167" s="42"/>
      <c r="F167" s="42" t="s">
        <v>1352</v>
      </c>
      <c r="G167" s="42">
        <v>1</v>
      </c>
      <c r="H167" s="42" t="s">
        <v>1063</v>
      </c>
      <c r="I167" s="41">
        <v>495.6</v>
      </c>
      <c r="J167" s="55">
        <f>IF(C167="СТОП цена",I167,ROUND(I167*(1-VLOOKUP(L167,Оглавление!D:G,3,FALSE)),2))</f>
        <v>495.6</v>
      </c>
      <c r="K167" s="58"/>
      <c r="L167" s="58" t="str">
        <f t="shared" si="7"/>
        <v>ДЮЛАКС (DULUX)</v>
      </c>
      <c r="M167" s="52">
        <v>3</v>
      </c>
    </row>
    <row r="168" spans="1:13" ht="12.75" customHeight="1">
      <c r="A168" s="584"/>
      <c r="B168" s="41">
        <v>5183710</v>
      </c>
      <c r="C168" s="41"/>
      <c r="D168" s="41">
        <v>2.25</v>
      </c>
      <c r="E168" s="42" t="s">
        <v>564</v>
      </c>
      <c r="F168" s="42" t="str">
        <f t="shared" si="6"/>
        <v>2,25 л</v>
      </c>
      <c r="G168" s="42">
        <v>1</v>
      </c>
      <c r="H168" s="42" t="s">
        <v>1063</v>
      </c>
      <c r="I168" s="41">
        <v>1105.6600000000001</v>
      </c>
      <c r="J168" s="55">
        <f>IF(C168="СТОП цена",I168,ROUND(I168*(1-VLOOKUP(L168,Оглавление!D:G,3,FALSE)),2))</f>
        <v>1105.6600000000001</v>
      </c>
      <c r="K168" s="58"/>
      <c r="L168" s="58" t="str">
        <f t="shared" si="7"/>
        <v>ДЮЛАКС (DULUX)</v>
      </c>
      <c r="M168" s="52">
        <v>3</v>
      </c>
    </row>
    <row r="169" spans="1:13" ht="12.75" customHeight="1">
      <c r="A169" s="584"/>
      <c r="B169" s="41">
        <v>5183712</v>
      </c>
      <c r="C169" s="41"/>
      <c r="D169" s="42">
        <v>4.5</v>
      </c>
      <c r="E169" s="42" t="s">
        <v>564</v>
      </c>
      <c r="F169" s="42" t="str">
        <f t="shared" si="6"/>
        <v>4,5 л</v>
      </c>
      <c r="G169" s="42">
        <v>1</v>
      </c>
      <c r="H169" s="42" t="s">
        <v>1063</v>
      </c>
      <c r="I169" s="41">
        <v>1944.64</v>
      </c>
      <c r="J169" s="55">
        <f>IF(C169="СТОП цена",I169,ROUND(I169*(1-VLOOKUP(L169,Оглавление!D:G,3,FALSE)),2))</f>
        <v>1944.64</v>
      </c>
      <c r="K169" s="58"/>
      <c r="L169" s="58" t="str">
        <f t="shared" si="7"/>
        <v>ДЮЛАКС (DULUX)</v>
      </c>
      <c r="M169" s="52">
        <v>3</v>
      </c>
    </row>
    <row r="170" spans="1:13" ht="12.75" customHeight="1">
      <c r="A170" s="585"/>
      <c r="B170" s="42">
        <v>5183714</v>
      </c>
      <c r="C170" s="42"/>
      <c r="D170" s="42">
        <v>9</v>
      </c>
      <c r="E170" s="42" t="s">
        <v>564</v>
      </c>
      <c r="F170" s="42" t="str">
        <f t="shared" si="6"/>
        <v>9 л</v>
      </c>
      <c r="G170" s="42">
        <v>1</v>
      </c>
      <c r="H170" s="42" t="s">
        <v>1063</v>
      </c>
      <c r="I170" s="41">
        <v>3646.2</v>
      </c>
      <c r="J170" s="55">
        <f>IF(C170="СТОП цена",I170,ROUND(I170*(1-VLOOKUP(L170,Оглавление!D:G,3,FALSE)),2))</f>
        <v>3646.2</v>
      </c>
      <c r="K170" s="58"/>
      <c r="L170" s="58" t="str">
        <f t="shared" si="7"/>
        <v>ДЮЛАКС (DULUX)</v>
      </c>
      <c r="M170" s="52">
        <v>3</v>
      </c>
    </row>
    <row r="171" spans="1:13" ht="34.5" customHeight="1">
      <c r="A171" s="384" t="s">
        <v>74</v>
      </c>
      <c r="B171" s="41">
        <v>5183755</v>
      </c>
      <c r="C171" s="41" t="s">
        <v>1872</v>
      </c>
      <c r="D171" s="41">
        <v>10</v>
      </c>
      <c r="E171" s="42" t="s">
        <v>564</v>
      </c>
      <c r="F171" s="42" t="str">
        <f t="shared" si="6"/>
        <v>10 л</v>
      </c>
      <c r="G171" s="42">
        <v>1</v>
      </c>
      <c r="H171" s="42" t="s">
        <v>1063</v>
      </c>
      <c r="I171" s="41">
        <v>4132.3599999999997</v>
      </c>
      <c r="J171" s="55">
        <f>IF(C171="СТОП цена",I171,ROUND(I171*(1-VLOOKUP(L171,Оглавление!D:G,3,FALSE)),2))</f>
        <v>4132.3599999999997</v>
      </c>
      <c r="K171" s="58"/>
      <c r="L171" s="58" t="str">
        <f t="shared" si="7"/>
        <v>ДЮЛАКС (DULUX)</v>
      </c>
      <c r="M171" s="52">
        <v>3</v>
      </c>
    </row>
    <row r="172" spans="1:13" ht="32.25" customHeight="1">
      <c r="A172" s="384" t="s">
        <v>75</v>
      </c>
      <c r="B172" s="41">
        <v>5183759</v>
      </c>
      <c r="C172" s="41" t="s">
        <v>1872</v>
      </c>
      <c r="D172" s="41">
        <v>9</v>
      </c>
      <c r="E172" s="42" t="s">
        <v>564</v>
      </c>
      <c r="F172" s="42" t="str">
        <f t="shared" si="6"/>
        <v>9 л</v>
      </c>
      <c r="G172" s="42">
        <v>1</v>
      </c>
      <c r="H172" s="42" t="s">
        <v>1063</v>
      </c>
      <c r="I172" s="41">
        <v>2747.04</v>
      </c>
      <c r="J172" s="55">
        <f>IF(C172="СТОП цена",I172,ROUND(I172*(1-VLOOKUP(L172,Оглавление!D:G,3,FALSE)),2))</f>
        <v>2747.04</v>
      </c>
      <c r="K172" s="58"/>
      <c r="L172" s="58" t="str">
        <f t="shared" si="7"/>
        <v>ДЮЛАКС (DULUX)</v>
      </c>
      <c r="M172" s="52">
        <v>3</v>
      </c>
    </row>
    <row r="173" spans="1:13" ht="21" customHeight="1">
      <c r="A173" s="580" t="s">
        <v>707</v>
      </c>
      <c r="B173" s="41">
        <v>5219424</v>
      </c>
      <c r="C173" s="41" t="s">
        <v>223</v>
      </c>
      <c r="D173" s="41">
        <v>2.5</v>
      </c>
      <c r="E173" s="42" t="s">
        <v>564</v>
      </c>
      <c r="F173" s="42" t="str">
        <f t="shared" si="6"/>
        <v>2,5 л</v>
      </c>
      <c r="G173" s="42">
        <v>1</v>
      </c>
      <c r="H173" s="42" t="s">
        <v>1063</v>
      </c>
      <c r="I173" s="41">
        <v>313.88</v>
      </c>
      <c r="J173" s="55">
        <f>IF(C173="СТОП цена",I173,ROUND(I173*(1-VLOOKUP(L173,Оглавление!D:G,3,FALSE)),2))</f>
        <v>313.88</v>
      </c>
      <c r="K173" s="58"/>
      <c r="L173" s="58" t="str">
        <f t="shared" si="7"/>
        <v>ДЮЛАКС (DULUX)</v>
      </c>
      <c r="M173" s="52">
        <v>3</v>
      </c>
    </row>
    <row r="174" spans="1:13" ht="16.5" customHeight="1">
      <c r="A174" s="585"/>
      <c r="B174" s="41">
        <v>5219425</v>
      </c>
      <c r="C174" s="41" t="s">
        <v>223</v>
      </c>
      <c r="D174" s="41">
        <v>10</v>
      </c>
      <c r="E174" s="42" t="s">
        <v>564</v>
      </c>
      <c r="F174" s="42" t="str">
        <f t="shared" si="6"/>
        <v>10 л</v>
      </c>
      <c r="G174" s="42">
        <v>1</v>
      </c>
      <c r="H174" s="42" t="s">
        <v>1063</v>
      </c>
      <c r="I174" s="41">
        <v>985.3</v>
      </c>
      <c r="J174" s="55">
        <f>IF(C174="СТОП цена",I174,ROUND(I174*(1-VLOOKUP(L174,Оглавление!D:G,3,FALSE)),2))</f>
        <v>985.3</v>
      </c>
      <c r="K174" s="58"/>
      <c r="L174" s="58" t="str">
        <f t="shared" si="7"/>
        <v>ДЮЛАКС (DULUX)</v>
      </c>
      <c r="M174" s="52">
        <v>3</v>
      </c>
    </row>
    <row r="175" spans="1:13" s="308" customFormat="1" ht="16.5" customHeight="1">
      <c r="A175" s="580" t="s">
        <v>1799</v>
      </c>
      <c r="B175" s="41">
        <v>5258984</v>
      </c>
      <c r="C175" s="41"/>
      <c r="D175" s="41"/>
      <c r="E175" s="42"/>
      <c r="F175" s="66" t="s">
        <v>1171</v>
      </c>
      <c r="G175" s="66">
        <v>1</v>
      </c>
      <c r="H175" s="66" t="s">
        <v>1063</v>
      </c>
      <c r="I175" s="54">
        <v>1208.5999999999999</v>
      </c>
      <c r="J175" s="55">
        <f>IF(C175="СТОП цена",I175,ROUND(I175*(1-VLOOKUP(L175,Оглавление!D:G,3,FALSE)),2))</f>
        <v>1208.5999999999999</v>
      </c>
      <c r="K175" s="142"/>
      <c r="L175" s="58" t="str">
        <f t="shared" si="7"/>
        <v>ДЮЛАКС (DULUX)</v>
      </c>
      <c r="M175" s="52">
        <v>3</v>
      </c>
    </row>
    <row r="176" spans="1:13" s="308" customFormat="1" ht="16.5" customHeight="1">
      <c r="A176" s="585"/>
      <c r="B176" s="41">
        <v>5258985</v>
      </c>
      <c r="C176" s="41"/>
      <c r="D176" s="41"/>
      <c r="E176" s="42"/>
      <c r="F176" s="66" t="s">
        <v>1176</v>
      </c>
      <c r="G176" s="66">
        <v>1</v>
      </c>
      <c r="H176" s="66" t="s">
        <v>1063</v>
      </c>
      <c r="I176" s="54">
        <v>4082.8</v>
      </c>
      <c r="J176" s="55">
        <f>IF(C176="СТОП цена",I176,ROUND(I176*(1-VLOOKUP(L176,Оглавление!D:G,3,FALSE)),2))</f>
        <v>4082.8</v>
      </c>
      <c r="K176" s="142"/>
      <c r="L176" s="58" t="str">
        <f t="shared" si="7"/>
        <v>ДЮЛАКС (DULUX)</v>
      </c>
      <c r="M176" s="52">
        <v>3</v>
      </c>
    </row>
    <row r="177" spans="1:13" s="308" customFormat="1" ht="16.5" customHeight="1">
      <c r="A177" s="580" t="s">
        <v>1800</v>
      </c>
      <c r="B177" s="41">
        <v>5258988</v>
      </c>
      <c r="C177" s="41"/>
      <c r="D177" s="41"/>
      <c r="E177" s="42"/>
      <c r="F177" s="66" t="s">
        <v>1479</v>
      </c>
      <c r="G177" s="66">
        <v>1</v>
      </c>
      <c r="H177" s="66" t="s">
        <v>1063</v>
      </c>
      <c r="I177" s="54">
        <v>861.4</v>
      </c>
      <c r="J177" s="55">
        <f>IF(C177="СТОП цена",I177,ROUND(I177*(1-VLOOKUP(L177,Оглавление!D:G,3,FALSE)),2))</f>
        <v>861.4</v>
      </c>
      <c r="K177" s="142"/>
      <c r="L177" s="58" t="str">
        <f t="shared" si="7"/>
        <v>ДЮЛАКС (DULUX)</v>
      </c>
      <c r="M177" s="52">
        <v>4</v>
      </c>
    </row>
    <row r="178" spans="1:13" s="308" customFormat="1" ht="16.5" customHeight="1">
      <c r="A178" s="585"/>
      <c r="B178" s="41">
        <v>5258990</v>
      </c>
      <c r="C178" s="41"/>
      <c r="D178" s="41"/>
      <c r="E178" s="42"/>
      <c r="F178" s="66" t="s">
        <v>1397</v>
      </c>
      <c r="G178" s="66">
        <v>1</v>
      </c>
      <c r="H178" s="66" t="s">
        <v>1063</v>
      </c>
      <c r="I178" s="54">
        <v>2714</v>
      </c>
      <c r="J178" s="55">
        <f>IF(C178="СТОП цена",I178,ROUND(I178*(1-VLOOKUP(L178,Оглавление!D:G,3,FALSE)),2))</f>
        <v>2714</v>
      </c>
      <c r="K178" s="142"/>
      <c r="L178" s="58" t="str">
        <f t="shared" si="7"/>
        <v>ДЮЛАКС (DULUX)</v>
      </c>
      <c r="M178" s="52">
        <v>4</v>
      </c>
    </row>
    <row r="179" spans="1:13" s="1" customFormat="1" ht="25.5" customHeight="1">
      <c r="A179" s="648" t="s">
        <v>454</v>
      </c>
      <c r="B179" s="648"/>
      <c r="C179" s="648"/>
      <c r="D179" s="648"/>
      <c r="E179" s="648"/>
      <c r="F179" s="648"/>
      <c r="G179" s="648"/>
      <c r="H179" s="648"/>
      <c r="I179" s="648"/>
      <c r="J179" s="648"/>
      <c r="K179" s="58"/>
      <c r="L179" s="58" t="str">
        <f>IF(ISBLANK(K179)=FALSE,A179,L172)</f>
        <v>ДЮЛАКС (DULUX)</v>
      </c>
      <c r="M179" s="52">
        <v>4</v>
      </c>
    </row>
    <row r="180" spans="1:13" ht="12.75">
      <c r="A180" s="580" t="s">
        <v>5</v>
      </c>
      <c r="B180" s="42">
        <v>5134959</v>
      </c>
      <c r="C180" s="42"/>
      <c r="D180" s="41">
        <v>1</v>
      </c>
      <c r="E180" s="42" t="s">
        <v>564</v>
      </c>
      <c r="F180" s="42" t="str">
        <f t="shared" si="6"/>
        <v>1 л</v>
      </c>
      <c r="G180" s="42">
        <v>1</v>
      </c>
      <c r="H180" s="42" t="s">
        <v>1063</v>
      </c>
      <c r="I180" s="41">
        <v>755.2</v>
      </c>
      <c r="J180" s="55">
        <f>IF(C180="СТОП цена",I180,ROUND(I180*(1-VLOOKUP(L180,Оглавление!D:G,3,FALSE)),2))</f>
        <v>755.2</v>
      </c>
      <c r="K180" s="58"/>
      <c r="L180" s="58" t="str">
        <f t="shared" si="7"/>
        <v>ДЮЛАКС (DULUX)</v>
      </c>
      <c r="M180" s="52">
        <v>4</v>
      </c>
    </row>
    <row r="181" spans="1:13" ht="12.75">
      <c r="A181" s="585"/>
      <c r="B181" s="42">
        <v>5134980</v>
      </c>
      <c r="C181" s="42"/>
      <c r="D181" s="41">
        <v>2.5</v>
      </c>
      <c r="E181" s="42" t="s">
        <v>564</v>
      </c>
      <c r="F181" s="42" t="str">
        <f t="shared" si="6"/>
        <v>2,5 л</v>
      </c>
      <c r="G181" s="42">
        <v>1</v>
      </c>
      <c r="H181" s="42" t="s">
        <v>1063</v>
      </c>
      <c r="I181" s="41">
        <v>1702.74</v>
      </c>
      <c r="J181" s="55">
        <f>IF(C181="СТОП цена",I181,ROUND(I181*(1-VLOOKUP(L181,Оглавление!D:G,3,FALSE)),2))</f>
        <v>1702.74</v>
      </c>
      <c r="K181" s="58"/>
      <c r="L181" s="58" t="str">
        <f t="shared" si="7"/>
        <v>ДЮЛАКС (DULUX)</v>
      </c>
      <c r="M181" s="52">
        <v>4</v>
      </c>
    </row>
    <row r="182" spans="1:13" ht="12.75">
      <c r="A182" s="580" t="s">
        <v>6</v>
      </c>
      <c r="B182" s="42">
        <v>5134981</v>
      </c>
      <c r="C182" s="42"/>
      <c r="D182" s="41">
        <v>1</v>
      </c>
      <c r="E182" s="42" t="s">
        <v>564</v>
      </c>
      <c r="F182" s="42" t="str">
        <f t="shared" si="6"/>
        <v>1 л</v>
      </c>
      <c r="G182" s="42">
        <v>1</v>
      </c>
      <c r="H182" s="42" t="s">
        <v>1063</v>
      </c>
      <c r="I182" s="126">
        <v>755.2</v>
      </c>
      <c r="J182" s="55">
        <f>IF(C182="СТОП цена",I182,ROUND(I182*(1-VLOOKUP(L182,Оглавление!D:G,3,FALSE)),2))</f>
        <v>755.2</v>
      </c>
      <c r="K182" s="58"/>
      <c r="L182" s="58" t="str">
        <f>IF(ISBLANK(K182)=FALSE,#REF!,L181)</f>
        <v>ДЮЛАКС (DULUX)</v>
      </c>
      <c r="M182" s="52">
        <v>4</v>
      </c>
    </row>
    <row r="183" spans="1:13" ht="12.75">
      <c r="A183" s="585"/>
      <c r="B183" s="41">
        <v>5134982</v>
      </c>
      <c r="C183" s="41" t="s">
        <v>223</v>
      </c>
      <c r="D183" s="41">
        <v>2.5</v>
      </c>
      <c r="E183" s="42" t="s">
        <v>564</v>
      </c>
      <c r="F183" s="42" t="str">
        <f t="shared" si="6"/>
        <v>2,5 л</v>
      </c>
      <c r="G183" s="42">
        <v>1</v>
      </c>
      <c r="H183" s="42" t="s">
        <v>1063</v>
      </c>
      <c r="I183" s="41">
        <v>1702.74</v>
      </c>
      <c r="J183" s="55">
        <f>IF(C183="СТОП цена",I183,ROUND(I183*(1-VLOOKUP(L183,Оглавление!D:G,3,FALSE)),2))</f>
        <v>1702.74</v>
      </c>
      <c r="K183" s="58"/>
      <c r="L183" s="58" t="str">
        <f>IF(ISBLANK(K183)=FALSE,A182,L182)</f>
        <v>ДЮЛАКС (DULUX)</v>
      </c>
      <c r="M183" s="52">
        <v>4</v>
      </c>
    </row>
    <row r="184" spans="1:13" ht="12.75">
      <c r="A184" s="580" t="s">
        <v>7</v>
      </c>
      <c r="B184" s="41">
        <v>5181607</v>
      </c>
      <c r="C184" s="41"/>
      <c r="D184" s="41">
        <v>1</v>
      </c>
      <c r="E184" s="42" t="s">
        <v>564</v>
      </c>
      <c r="F184" s="42" t="str">
        <f t="shared" si="6"/>
        <v>1 л</v>
      </c>
      <c r="G184" s="42">
        <v>1</v>
      </c>
      <c r="H184" s="42" t="s">
        <v>1063</v>
      </c>
      <c r="I184" s="41">
        <v>508.58</v>
      </c>
      <c r="J184" s="55">
        <f>IF(C184="СТОП цена",I184,ROUND(I184*(1-VLOOKUP(L184,Оглавление!D:G,3,FALSE)),2))</f>
        <v>508.58</v>
      </c>
      <c r="K184" s="58"/>
      <c r="L184" s="58" t="str">
        <f t="shared" si="7"/>
        <v>ДЮЛАКС (DULUX)</v>
      </c>
      <c r="M184" s="52">
        <v>4</v>
      </c>
    </row>
    <row r="185" spans="1:13" ht="17.25" customHeight="1">
      <c r="A185" s="585"/>
      <c r="B185" s="41">
        <v>5181608</v>
      </c>
      <c r="C185" s="41"/>
      <c r="D185" s="41">
        <v>2.5</v>
      </c>
      <c r="E185" s="42" t="s">
        <v>564</v>
      </c>
      <c r="F185" s="42" t="str">
        <f t="shared" si="6"/>
        <v>2,5 л</v>
      </c>
      <c r="G185" s="42">
        <v>1</v>
      </c>
      <c r="H185" s="42" t="s">
        <v>1063</v>
      </c>
      <c r="I185" s="41">
        <v>1082.06</v>
      </c>
      <c r="J185" s="55">
        <f>IF(C185="СТОП цена",I185,ROUND(I185*(1-VLOOKUP(L185,Оглавление!D:G,3,FALSE)),2))</f>
        <v>1082.06</v>
      </c>
      <c r="K185" s="58"/>
      <c r="L185" s="58" t="str">
        <f t="shared" si="7"/>
        <v>ДЮЛАКС (DULUX)</v>
      </c>
      <c r="M185" s="52">
        <v>4</v>
      </c>
    </row>
    <row r="186" spans="1:13" ht="12.75">
      <c r="A186" s="580" t="s">
        <v>8</v>
      </c>
      <c r="B186" s="41">
        <v>5181609</v>
      </c>
      <c r="C186" s="41"/>
      <c r="D186" s="41">
        <v>1</v>
      </c>
      <c r="E186" s="42" t="s">
        <v>564</v>
      </c>
      <c r="F186" s="42" t="str">
        <f t="shared" si="6"/>
        <v>1 л</v>
      </c>
      <c r="G186" s="42">
        <v>1</v>
      </c>
      <c r="H186" s="42" t="s">
        <v>1063</v>
      </c>
      <c r="I186" s="41">
        <v>666.7</v>
      </c>
      <c r="J186" s="55">
        <f>IF(C186="СТОП цена",I186,ROUND(I186*(1-VLOOKUP(L186,Оглавление!D:G,3,FALSE)),2))</f>
        <v>666.7</v>
      </c>
      <c r="K186" s="58"/>
      <c r="L186" s="58" t="str">
        <f t="shared" si="7"/>
        <v>ДЮЛАКС (DULUX)</v>
      </c>
      <c r="M186" s="52">
        <v>4</v>
      </c>
    </row>
    <row r="187" spans="1:13" ht="12.75">
      <c r="A187" s="584"/>
      <c r="B187" s="41">
        <v>5181610</v>
      </c>
      <c r="C187" s="41"/>
      <c r="D187" s="41">
        <v>2.5</v>
      </c>
      <c r="E187" s="42" t="s">
        <v>564</v>
      </c>
      <c r="F187" s="42" t="str">
        <f t="shared" si="6"/>
        <v>2,5 л</v>
      </c>
      <c r="G187" s="42">
        <v>1</v>
      </c>
      <c r="H187" s="42" t="s">
        <v>1063</v>
      </c>
      <c r="I187" s="41">
        <v>1452.58</v>
      </c>
      <c r="J187" s="55">
        <f>IF(C187="СТОП цена",I187,ROUND(I187*(1-VLOOKUP(L187,Оглавление!D:G,3,FALSE)),2))</f>
        <v>1452.58</v>
      </c>
      <c r="K187" s="58"/>
      <c r="L187" s="58" t="str">
        <f t="shared" si="7"/>
        <v>ДЮЛАКС (DULUX)</v>
      </c>
      <c r="M187" s="52">
        <v>4</v>
      </c>
    </row>
    <row r="188" spans="1:13" ht="12.75">
      <c r="A188" s="585"/>
      <c r="B188" s="41">
        <v>5181611</v>
      </c>
      <c r="C188" s="41"/>
      <c r="D188" s="41">
        <v>10</v>
      </c>
      <c r="E188" s="42" t="s">
        <v>564</v>
      </c>
      <c r="F188" s="42" t="str">
        <f t="shared" si="6"/>
        <v>10 л</v>
      </c>
      <c r="G188" s="42">
        <v>1</v>
      </c>
      <c r="H188" s="42" t="s">
        <v>1063</v>
      </c>
      <c r="I188" s="41">
        <v>5042.1400000000003</v>
      </c>
      <c r="J188" s="55">
        <f>IF(C188="СТОП цена",I188,ROUND(I188*(1-VLOOKUP(L188,Оглавление!D:G,3,FALSE)),2))</f>
        <v>5042.1400000000003</v>
      </c>
      <c r="K188" s="58"/>
      <c r="L188" s="58" t="str">
        <f t="shared" si="7"/>
        <v>ДЮЛАКС (DULUX)</v>
      </c>
      <c r="M188" s="52">
        <v>4</v>
      </c>
    </row>
    <row r="189" spans="1:13" ht="37.5" customHeight="1">
      <c r="A189" s="500" t="s">
        <v>9</v>
      </c>
      <c r="B189" s="41">
        <v>5181612</v>
      </c>
      <c r="C189" s="41"/>
      <c r="D189" s="41">
        <v>1</v>
      </c>
      <c r="E189" s="42" t="s">
        <v>564</v>
      </c>
      <c r="F189" s="42" t="str">
        <f t="shared" si="6"/>
        <v>1 л</v>
      </c>
      <c r="G189" s="42">
        <v>1</v>
      </c>
      <c r="H189" s="42" t="s">
        <v>1063</v>
      </c>
      <c r="I189" s="41">
        <v>666.7</v>
      </c>
      <c r="J189" s="55">
        <f>IF(C189="СТОП цена",I189,ROUND(I189*(1-VLOOKUP(L189,Оглавление!D:G,3,FALSE)),2))</f>
        <v>666.7</v>
      </c>
      <c r="K189" s="58"/>
      <c r="L189" s="58" t="str">
        <f t="shared" si="7"/>
        <v>ДЮЛАКС (DULUX)</v>
      </c>
      <c r="M189" s="52">
        <v>4</v>
      </c>
    </row>
    <row r="190" spans="1:13" ht="37.5" customHeight="1">
      <c r="A190" s="580" t="s">
        <v>10</v>
      </c>
      <c r="B190" s="42">
        <v>5181615</v>
      </c>
      <c r="C190" s="42"/>
      <c r="D190" s="41">
        <v>1</v>
      </c>
      <c r="E190" s="42" t="s">
        <v>564</v>
      </c>
      <c r="F190" s="42" t="str">
        <f t="shared" si="6"/>
        <v>1 л</v>
      </c>
      <c r="G190" s="42">
        <v>1</v>
      </c>
      <c r="H190" s="42" t="s">
        <v>1063</v>
      </c>
      <c r="I190" s="41">
        <v>666.7</v>
      </c>
      <c r="J190" s="55">
        <f>IF(C190="СТОП цена",I190,ROUND(I190*(1-VLOOKUP(L190,Оглавление!D:G,3,FALSE)),2))</f>
        <v>666.7</v>
      </c>
      <c r="K190" s="58"/>
      <c r="L190" s="58" t="str">
        <f t="shared" si="7"/>
        <v>ДЮЛАКС (DULUX)</v>
      </c>
      <c r="M190" s="52">
        <v>4</v>
      </c>
    </row>
    <row r="191" spans="1:13" ht="12.75">
      <c r="A191" s="584"/>
      <c r="B191" s="42">
        <v>5181617</v>
      </c>
      <c r="C191" s="42" t="s">
        <v>223</v>
      </c>
      <c r="D191" s="41">
        <v>10</v>
      </c>
      <c r="E191" s="42" t="s">
        <v>564</v>
      </c>
      <c r="F191" s="42" t="str">
        <f t="shared" si="6"/>
        <v>10 л</v>
      </c>
      <c r="G191" s="42">
        <v>1</v>
      </c>
      <c r="H191" s="42" t="s">
        <v>1063</v>
      </c>
      <c r="I191" s="41">
        <v>5042.1400000000003</v>
      </c>
      <c r="J191" s="55">
        <f>IF(C191="СТОП цена",I191,ROUND(I191*(1-VLOOKUP(L191,Оглавление!D:G,3,FALSE)),2))</f>
        <v>5042.1400000000003</v>
      </c>
      <c r="K191" s="58"/>
      <c r="L191" s="58" t="str">
        <f t="shared" si="7"/>
        <v>ДЮЛАКС (DULUX)</v>
      </c>
      <c r="M191" s="52">
        <v>4</v>
      </c>
    </row>
    <row r="192" spans="1:13" ht="12.75">
      <c r="A192" s="585"/>
      <c r="B192" s="42">
        <v>5181616</v>
      </c>
      <c r="C192" s="42"/>
      <c r="D192" s="41">
        <v>2.5</v>
      </c>
      <c r="E192" s="42" t="s">
        <v>564</v>
      </c>
      <c r="F192" s="42" t="str">
        <f t="shared" si="6"/>
        <v>2,5 л</v>
      </c>
      <c r="G192" s="42">
        <v>1</v>
      </c>
      <c r="H192" s="42" t="s">
        <v>1063</v>
      </c>
      <c r="I192" s="41">
        <v>1452.58</v>
      </c>
      <c r="J192" s="55">
        <f>IF(C192="СТОП цена",I192,ROUND(I192*(1-VLOOKUP(L192,Оглавление!D:G,3,FALSE)),2))</f>
        <v>1452.58</v>
      </c>
      <c r="K192" s="58"/>
      <c r="L192" s="58" t="str">
        <f t="shared" si="7"/>
        <v>ДЮЛАКС (DULUX)</v>
      </c>
      <c r="M192" s="52">
        <v>4</v>
      </c>
    </row>
    <row r="193" spans="1:13" ht="12.75">
      <c r="A193" s="580" t="s">
        <v>1180</v>
      </c>
      <c r="B193" s="42">
        <v>5181618</v>
      </c>
      <c r="C193" s="42" t="s">
        <v>223</v>
      </c>
      <c r="D193" s="41">
        <v>1</v>
      </c>
      <c r="E193" s="42" t="s">
        <v>564</v>
      </c>
      <c r="F193" s="42" t="str">
        <f t="shared" si="6"/>
        <v>1 л</v>
      </c>
      <c r="G193" s="42">
        <v>1</v>
      </c>
      <c r="H193" s="42" t="s">
        <v>1063</v>
      </c>
      <c r="I193" s="129">
        <v>690.3</v>
      </c>
      <c r="J193" s="55">
        <f>IF(C193="СТОП цена",I193,ROUND(I193*(1-VLOOKUP(L193,Оглавление!D:G,3,FALSE)),2))</f>
        <v>690.3</v>
      </c>
      <c r="K193" s="58"/>
      <c r="L193" s="58" t="str">
        <f t="shared" si="7"/>
        <v>ДЮЛАКС (DULUX)</v>
      </c>
      <c r="M193" s="52">
        <v>4</v>
      </c>
    </row>
    <row r="194" spans="1:13" ht="12.75">
      <c r="A194" s="585"/>
      <c r="B194" s="42">
        <v>5181619</v>
      </c>
      <c r="C194" s="42" t="s">
        <v>223</v>
      </c>
      <c r="D194" s="41">
        <v>2.5</v>
      </c>
      <c r="E194" s="42" t="s">
        <v>564</v>
      </c>
      <c r="F194" s="42" t="str">
        <f t="shared" si="6"/>
        <v>2,5 л</v>
      </c>
      <c r="G194" s="42">
        <v>1</v>
      </c>
      <c r="H194" s="42" t="s">
        <v>1063</v>
      </c>
      <c r="I194" s="129">
        <v>1521.02</v>
      </c>
      <c r="J194" s="55">
        <f>IF(C194="СТОП цена",I194,ROUND(I194*(1-VLOOKUP(L194,Оглавление!D:G,3,FALSE)),2))</f>
        <v>1521.02</v>
      </c>
      <c r="K194" s="58"/>
      <c r="L194" s="58" t="str">
        <f t="shared" si="7"/>
        <v>ДЮЛАКС (DULUX)</v>
      </c>
      <c r="M194" s="52">
        <v>4</v>
      </c>
    </row>
    <row r="195" spans="1:13" ht="12.75">
      <c r="A195" s="580" t="s">
        <v>1181</v>
      </c>
      <c r="B195" s="42">
        <v>5181621</v>
      </c>
      <c r="C195" s="42" t="s">
        <v>223</v>
      </c>
      <c r="D195" s="41">
        <v>1</v>
      </c>
      <c r="E195" s="42" t="s">
        <v>564</v>
      </c>
      <c r="F195" s="42" t="str">
        <f t="shared" si="6"/>
        <v>1 л</v>
      </c>
      <c r="G195" s="42">
        <v>1</v>
      </c>
      <c r="H195" s="42" t="s">
        <v>1063</v>
      </c>
      <c r="I195" s="129">
        <v>690.3</v>
      </c>
      <c r="J195" s="55">
        <f>IF(C195="СТОП цена",I195,ROUND(I195*(1-VLOOKUP(L195,Оглавление!D:G,3,FALSE)),2))</f>
        <v>690.3</v>
      </c>
      <c r="K195" s="58"/>
      <c r="L195" s="58" t="str">
        <f t="shared" si="7"/>
        <v>ДЮЛАКС (DULUX)</v>
      </c>
      <c r="M195" s="52">
        <v>4</v>
      </c>
    </row>
    <row r="196" spans="1:13" ht="12.75">
      <c r="A196" s="585"/>
      <c r="B196" s="42">
        <v>5181622</v>
      </c>
      <c r="C196" s="42"/>
      <c r="D196" s="41">
        <v>2.5</v>
      </c>
      <c r="E196" s="42" t="s">
        <v>564</v>
      </c>
      <c r="F196" s="42" t="str">
        <f t="shared" si="6"/>
        <v>2,5 л</v>
      </c>
      <c r="G196" s="42">
        <v>1</v>
      </c>
      <c r="H196" s="42" t="s">
        <v>1063</v>
      </c>
      <c r="I196" s="129">
        <v>1521.02</v>
      </c>
      <c r="J196" s="55">
        <f>IF(C196="СТОП цена",I196,ROUND(I196*(1-VLOOKUP(L196,Оглавление!D:G,3,FALSE)),2))</f>
        <v>1521.02</v>
      </c>
      <c r="K196" s="58"/>
      <c r="L196" s="58" t="str">
        <f t="shared" ref="L196:L202" si="8">IF(ISBLANK(K196)=FALSE,A196,L195)</f>
        <v>ДЮЛАКС (DULUX)</v>
      </c>
      <c r="M196" s="52">
        <v>4</v>
      </c>
    </row>
    <row r="197" spans="1:13" ht="12.75">
      <c r="A197" s="580" t="s">
        <v>972</v>
      </c>
      <c r="B197" s="42">
        <v>5083002</v>
      </c>
      <c r="C197" s="42" t="s">
        <v>223</v>
      </c>
      <c r="D197" s="41"/>
      <c r="E197" s="42"/>
      <c r="F197" s="42" t="s">
        <v>1170</v>
      </c>
      <c r="G197" s="42">
        <v>1</v>
      </c>
      <c r="H197" s="42" t="s">
        <v>1063</v>
      </c>
      <c r="I197" s="54">
        <v>1464.38</v>
      </c>
      <c r="J197" s="55">
        <f>IF(C197="СТОП цена",I197,ROUND(I197*(1-VLOOKUP(L197,Оглавление!D:G,3,FALSE)),2))</f>
        <v>1464.38</v>
      </c>
      <c r="K197" s="58"/>
      <c r="L197" s="58" t="str">
        <f t="shared" si="8"/>
        <v>ДЮЛАКС (DULUX)</v>
      </c>
      <c r="M197" s="52">
        <v>4</v>
      </c>
    </row>
    <row r="198" spans="1:13" ht="12.75">
      <c r="A198" s="584"/>
      <c r="B198" s="42">
        <v>5082969</v>
      </c>
      <c r="C198" s="41" t="s">
        <v>223</v>
      </c>
      <c r="D198" s="41"/>
      <c r="E198" s="42"/>
      <c r="F198" s="42" t="s">
        <v>1171</v>
      </c>
      <c r="G198" s="42">
        <v>1</v>
      </c>
      <c r="H198" s="42" t="s">
        <v>1063</v>
      </c>
      <c r="I198" s="54">
        <v>3481</v>
      </c>
      <c r="J198" s="55">
        <f>IF(C198="СТОП цена",I198,ROUND(I198*(1-VLOOKUP(L198,Оглавление!D:G,3,FALSE)),2))</f>
        <v>3481</v>
      </c>
      <c r="K198" s="58"/>
      <c r="L198" s="58" t="str">
        <f t="shared" si="8"/>
        <v>ДЮЛАКС (DULUX)</v>
      </c>
      <c r="M198" s="52">
        <v>4</v>
      </c>
    </row>
    <row r="199" spans="1:13" ht="12.75">
      <c r="A199" s="585"/>
      <c r="B199" s="42">
        <v>5091367</v>
      </c>
      <c r="C199" s="41" t="s">
        <v>223</v>
      </c>
      <c r="D199" s="41">
        <v>6</v>
      </c>
      <c r="E199" s="42" t="s">
        <v>564</v>
      </c>
      <c r="F199" s="42" t="s">
        <v>1175</v>
      </c>
      <c r="G199" s="42">
        <v>2</v>
      </c>
      <c r="H199" s="42" t="s">
        <v>1063</v>
      </c>
      <c r="I199" s="54">
        <v>6740.16</v>
      </c>
      <c r="J199" s="55">
        <f>IF(C199="СТОП цена",I199,ROUND(I199*(1-VLOOKUP(L199,Оглавление!D:G,3,FALSE)),2))</f>
        <v>6740.16</v>
      </c>
      <c r="K199" s="58"/>
      <c r="L199" s="58" t="str">
        <f t="shared" si="8"/>
        <v>ДЮЛАКС (DULUX)</v>
      </c>
      <c r="M199" s="52">
        <v>4</v>
      </c>
    </row>
    <row r="200" spans="1:13" ht="12.75">
      <c r="A200" s="586" t="s">
        <v>36</v>
      </c>
      <c r="B200" s="42">
        <v>5083003</v>
      </c>
      <c r="C200" s="41" t="s">
        <v>223</v>
      </c>
      <c r="D200" s="41"/>
      <c r="E200" s="42"/>
      <c r="F200" s="42" t="s">
        <v>1170</v>
      </c>
      <c r="G200" s="42">
        <v>1</v>
      </c>
      <c r="H200" s="42" t="s">
        <v>1177</v>
      </c>
      <c r="I200" s="54">
        <v>1464.38</v>
      </c>
      <c r="J200" s="55">
        <f>IF(C200="СТОП цена",I200,ROUND(I200*(1-VLOOKUP(L200,Оглавление!D:G,3,FALSE)),2))</f>
        <v>1464.38</v>
      </c>
      <c r="K200" s="58"/>
      <c r="L200" s="58" t="str">
        <f t="shared" si="8"/>
        <v>ДЮЛАКС (DULUX)</v>
      </c>
      <c r="M200" s="52">
        <v>4</v>
      </c>
    </row>
    <row r="201" spans="1:13" ht="12.75">
      <c r="A201" s="586"/>
      <c r="B201" s="41">
        <v>5082970</v>
      </c>
      <c r="C201" s="41"/>
      <c r="D201" s="42">
        <v>2.5</v>
      </c>
      <c r="E201" s="42" t="s">
        <v>564</v>
      </c>
      <c r="F201" s="42" t="str">
        <f t="shared" si="6"/>
        <v>2,5 л</v>
      </c>
      <c r="G201" s="42">
        <v>1</v>
      </c>
      <c r="H201" s="42" t="s">
        <v>1063</v>
      </c>
      <c r="I201" s="41">
        <v>3481</v>
      </c>
      <c r="J201" s="55">
        <f>IF(C201="СТОП цена",I201,ROUND(I201*(1-VLOOKUP(L201,Оглавление!D:G,3,FALSE)),2))</f>
        <v>3481</v>
      </c>
      <c r="K201" s="58"/>
      <c r="L201" s="58" t="str">
        <f t="shared" si="8"/>
        <v>ДЮЛАКС (DULUX)</v>
      </c>
      <c r="M201" s="52">
        <v>4</v>
      </c>
    </row>
    <row r="202" spans="1:13" ht="12.75">
      <c r="A202" s="586"/>
      <c r="B202" s="41">
        <v>5091368</v>
      </c>
      <c r="C202" s="41" t="s">
        <v>223</v>
      </c>
      <c r="D202" s="42">
        <v>5</v>
      </c>
      <c r="E202" s="42" t="s">
        <v>564</v>
      </c>
      <c r="F202" s="42" t="str">
        <f t="shared" si="6"/>
        <v>5 л</v>
      </c>
      <c r="G202" s="42">
        <v>1</v>
      </c>
      <c r="H202" s="42" t="s">
        <v>1063</v>
      </c>
      <c r="I202" s="41">
        <v>6740.16</v>
      </c>
      <c r="J202" s="55">
        <f>IF(C202="СТОП цена",I202,ROUND(I202*(1-VLOOKUP(L202,Оглавление!D:G,3,FALSE)),2))</f>
        <v>6740.16</v>
      </c>
      <c r="K202" s="58"/>
      <c r="L202" s="58" t="str">
        <f t="shared" si="8"/>
        <v>ДЮЛАКС (DULUX)</v>
      </c>
      <c r="M202" s="52">
        <v>4</v>
      </c>
    </row>
    <row r="203" spans="1:13" ht="24.75" customHeight="1">
      <c r="A203" s="599" t="s">
        <v>1606</v>
      </c>
      <c r="B203" s="41">
        <v>5122450</v>
      </c>
      <c r="C203" s="41"/>
      <c r="D203" s="42">
        <v>0.25</v>
      </c>
      <c r="E203" s="42" t="s">
        <v>564</v>
      </c>
      <c r="F203" s="42" t="str">
        <f t="shared" si="6"/>
        <v>0,25 л</v>
      </c>
      <c r="G203" s="42">
        <v>1</v>
      </c>
      <c r="H203" s="42" t="s">
        <v>1063</v>
      </c>
      <c r="I203" s="41">
        <v>365.8</v>
      </c>
      <c r="J203" s="55">
        <f>IF(C203="СТОП цена",I203,ROUND(I203*(1-VLOOKUP(L203,Оглавление!D:G,3,FALSE)),2))</f>
        <v>365.8</v>
      </c>
      <c r="K203" s="58"/>
      <c r="L203" s="58" t="str">
        <f t="shared" ref="L203:L260" si="9">IF(ISBLANK(K203)=FALSE,A203,L202)</f>
        <v>ДЮЛАКС (DULUX)</v>
      </c>
      <c r="M203" s="52">
        <v>4</v>
      </c>
    </row>
    <row r="204" spans="1:13" ht="36.75" customHeight="1">
      <c r="A204" s="600"/>
      <c r="B204" s="333">
        <v>5122505</v>
      </c>
      <c r="C204" s="41"/>
      <c r="D204" s="42">
        <v>0.75</v>
      </c>
      <c r="E204" s="42" t="s">
        <v>564</v>
      </c>
      <c r="F204" s="42" t="str">
        <f t="shared" si="6"/>
        <v>0,75 л</v>
      </c>
      <c r="G204" s="42">
        <v>1</v>
      </c>
      <c r="H204" s="42" t="s">
        <v>1063</v>
      </c>
      <c r="I204" s="41">
        <v>991.2</v>
      </c>
      <c r="J204" s="55">
        <f>IF(C204="СТОП цена",I204,ROUND(I204*(1-VLOOKUP(L204,Оглавление!D:G,3,FALSE)),2))</f>
        <v>991.2</v>
      </c>
      <c r="K204" s="58"/>
      <c r="L204" s="58" t="str">
        <f t="shared" si="9"/>
        <v>ДЮЛАКС (DULUX)</v>
      </c>
      <c r="M204" s="52">
        <v>4</v>
      </c>
    </row>
    <row r="205" spans="1:13" s="1" customFormat="1" ht="20.25" customHeight="1">
      <c r="A205" s="648" t="s">
        <v>11</v>
      </c>
      <c r="B205" s="648"/>
      <c r="C205" s="648"/>
      <c r="D205" s="648"/>
      <c r="E205" s="648"/>
      <c r="F205" s="648"/>
      <c r="G205" s="648"/>
      <c r="H205" s="648"/>
      <c r="I205" s="648"/>
      <c r="J205" s="648"/>
      <c r="K205" s="58"/>
      <c r="L205" s="58" t="str">
        <f>IF(ISBLANK(K205)=FALSE,A205,L204)</f>
        <v>ДЮЛАКС (DULUX)</v>
      </c>
      <c r="M205" s="52">
        <v>4</v>
      </c>
    </row>
    <row r="206" spans="1:13" ht="19.5" customHeight="1">
      <c r="A206" s="389" t="s">
        <v>12</v>
      </c>
      <c r="B206" s="41">
        <v>5181623</v>
      </c>
      <c r="C206" s="41"/>
      <c r="D206" s="41">
        <v>1</v>
      </c>
      <c r="E206" s="42" t="s">
        <v>564</v>
      </c>
      <c r="F206" s="42" t="str">
        <f t="shared" si="6"/>
        <v>1 л</v>
      </c>
      <c r="G206" s="42">
        <v>1</v>
      </c>
      <c r="H206" s="42" t="s">
        <v>1063</v>
      </c>
      <c r="I206" s="41">
        <v>298.54000000000002</v>
      </c>
      <c r="J206" s="55">
        <f>IF(C206="СТОП цена",I206,ROUND(I206*(1-VLOOKUP(L206,Оглавление!D:G,3,FALSE)),2))</f>
        <v>298.54000000000002</v>
      </c>
      <c r="K206" s="58"/>
      <c r="L206" s="58" t="str">
        <f>IF(ISBLANK(K206)=FALSE,A206,L205)</f>
        <v>ДЮЛАКС (DULUX)</v>
      </c>
      <c r="M206" s="52">
        <v>4</v>
      </c>
    </row>
    <row r="207" spans="1:13" s="151" customFormat="1" ht="30">
      <c r="A207" s="389" t="s">
        <v>1359</v>
      </c>
      <c r="B207" s="41">
        <v>5083924</v>
      </c>
      <c r="C207" s="41"/>
      <c r="D207" s="41"/>
      <c r="E207" s="42"/>
      <c r="F207" s="42" t="s">
        <v>929</v>
      </c>
      <c r="G207" s="42">
        <v>1</v>
      </c>
      <c r="H207" s="42" t="s">
        <v>1063</v>
      </c>
      <c r="I207" s="41">
        <v>1085.5999999999999</v>
      </c>
      <c r="J207" s="55">
        <f>IF(C207="СТОП цена",I207,ROUND(I207*(1-VLOOKUP(L207,Оглавление!D:G,3,FALSE)),2))</f>
        <v>1085.5999999999999</v>
      </c>
      <c r="K207" s="58"/>
      <c r="L207" s="58" t="str">
        <f>IF(ISBLANK(K207)=FALSE,A207,L206)</f>
        <v>ДЮЛАКС (DULUX)</v>
      </c>
      <c r="M207" s="52">
        <v>4</v>
      </c>
    </row>
    <row r="208" spans="1:13" s="1" customFormat="1" ht="19.5" customHeight="1">
      <c r="A208" s="648" t="s">
        <v>13</v>
      </c>
      <c r="B208" s="648"/>
      <c r="C208" s="648"/>
      <c r="D208" s="648"/>
      <c r="E208" s="648"/>
      <c r="F208" s="648"/>
      <c r="G208" s="648"/>
      <c r="H208" s="648"/>
      <c r="I208" s="648"/>
      <c r="J208" s="648"/>
      <c r="K208" s="58"/>
      <c r="L208" s="58" t="str">
        <f>IF(ISBLANK(K208)=FALSE,A208,L206)</f>
        <v>ДЮЛАКС (DULUX)</v>
      </c>
      <c r="M208" s="52">
        <v>4</v>
      </c>
    </row>
    <row r="209" spans="1:14" ht="12.75">
      <c r="A209" s="580" t="s">
        <v>14</v>
      </c>
      <c r="B209" s="40">
        <v>5183718</v>
      </c>
      <c r="C209" s="40"/>
      <c r="D209" s="41">
        <v>2.5</v>
      </c>
      <c r="E209" s="42" t="s">
        <v>564</v>
      </c>
      <c r="F209" s="42" t="str">
        <f t="shared" si="6"/>
        <v>2,5 л</v>
      </c>
      <c r="G209" s="41">
        <v>1</v>
      </c>
      <c r="H209" s="42" t="s">
        <v>1063</v>
      </c>
      <c r="I209" s="41">
        <v>328.04</v>
      </c>
      <c r="J209" s="55">
        <f>IF(C209="СТОП цена",I209,ROUND(I209*(1-VLOOKUP(L209,Оглавление!D:G,3,FALSE)),2))</f>
        <v>328.04</v>
      </c>
      <c r="K209" s="58"/>
      <c r="L209" s="58" t="str">
        <f t="shared" si="9"/>
        <v>ДЮЛАКС (DULUX)</v>
      </c>
      <c r="M209" s="52">
        <v>4</v>
      </c>
    </row>
    <row r="210" spans="1:14" ht="12.75">
      <c r="A210" s="584"/>
      <c r="B210" s="40">
        <v>5183719</v>
      </c>
      <c r="C210" s="40"/>
      <c r="D210" s="41">
        <v>5</v>
      </c>
      <c r="E210" s="42" t="s">
        <v>564</v>
      </c>
      <c r="F210" s="42" t="str">
        <f t="shared" si="6"/>
        <v>5 л</v>
      </c>
      <c r="G210" s="41">
        <v>1</v>
      </c>
      <c r="H210" s="42" t="s">
        <v>1063</v>
      </c>
      <c r="I210" s="61">
        <v>571.12</v>
      </c>
      <c r="J210" s="55">
        <f>IF(C210="СТОП цена",I210,ROUND(I210*(1-VLOOKUP(L210,Оглавление!D:G,3,FALSE)),2))</f>
        <v>571.12</v>
      </c>
      <c r="K210" s="58"/>
      <c r="L210" s="58" t="str">
        <f t="shared" si="9"/>
        <v>ДЮЛАКС (DULUX)</v>
      </c>
      <c r="M210" s="52">
        <v>4</v>
      </c>
    </row>
    <row r="211" spans="1:14" ht="12.75">
      <c r="A211" s="584"/>
      <c r="B211" s="40">
        <v>5183720</v>
      </c>
      <c r="C211" s="40"/>
      <c r="D211" s="41">
        <v>10</v>
      </c>
      <c r="E211" s="42" t="s">
        <v>564</v>
      </c>
      <c r="F211" s="42" t="str">
        <f t="shared" si="6"/>
        <v>10 л</v>
      </c>
      <c r="G211" s="42">
        <v>1</v>
      </c>
      <c r="H211" s="42" t="s">
        <v>1063</v>
      </c>
      <c r="I211" s="41">
        <v>947.54</v>
      </c>
      <c r="J211" s="55">
        <f>IF(C211="СТОП цена",I211,ROUND(I211*(1-VLOOKUP(L211,Оглавление!D:G,3,FALSE)),2))</f>
        <v>947.54</v>
      </c>
      <c r="K211" s="58"/>
      <c r="L211" s="58" t="str">
        <f t="shared" si="9"/>
        <v>ДЮЛАКС (DULUX)</v>
      </c>
      <c r="M211" s="52">
        <v>4</v>
      </c>
    </row>
    <row r="212" spans="1:14" s="1" customFormat="1" ht="24.75" customHeight="1">
      <c r="A212" s="648" t="s">
        <v>15</v>
      </c>
      <c r="B212" s="648"/>
      <c r="C212" s="648"/>
      <c r="D212" s="648"/>
      <c r="E212" s="648"/>
      <c r="F212" s="648"/>
      <c r="G212" s="648"/>
      <c r="H212" s="648"/>
      <c r="I212" s="648"/>
      <c r="J212" s="648"/>
      <c r="K212" s="58"/>
      <c r="L212" s="58" t="str">
        <f t="shared" si="9"/>
        <v>ДЮЛАКС (DULUX)</v>
      </c>
      <c r="M212" s="52">
        <v>4</v>
      </c>
    </row>
    <row r="213" spans="1:14" ht="24" customHeight="1">
      <c r="A213" s="580" t="s">
        <v>681</v>
      </c>
      <c r="B213" s="41" t="s">
        <v>1874</v>
      </c>
      <c r="C213" s="41"/>
      <c r="D213" s="41">
        <v>1</v>
      </c>
      <c r="E213" s="42" t="s">
        <v>564</v>
      </c>
      <c r="F213" s="42" t="str">
        <f t="shared" ref="F213:F234" si="10">CONCATENATE(D213," ",E213)</f>
        <v>1 л</v>
      </c>
      <c r="G213" s="42">
        <v>1</v>
      </c>
      <c r="H213" s="42" t="s">
        <v>1063</v>
      </c>
      <c r="I213" s="41">
        <v>770.54</v>
      </c>
      <c r="J213" s="55">
        <f>IF(C213="СТОП цена",I213,ROUND(I213*(1-VLOOKUP(L213,Оглавление!D:G,3,FALSE)),2))</f>
        <v>770.54</v>
      </c>
      <c r="K213" s="58"/>
      <c r="L213" s="58" t="str">
        <f t="shared" si="9"/>
        <v>ДЮЛАКС (DULUX)</v>
      </c>
      <c r="M213" s="52">
        <v>4</v>
      </c>
      <c r="N213" s="128"/>
    </row>
    <row r="214" spans="1:14" ht="25.5" customHeight="1">
      <c r="A214" s="585"/>
      <c r="B214" s="41" t="s">
        <v>1875</v>
      </c>
      <c r="C214" s="41"/>
      <c r="D214" s="41">
        <v>2.5</v>
      </c>
      <c r="E214" s="42" t="s">
        <v>564</v>
      </c>
      <c r="F214" s="42" t="str">
        <f t="shared" si="10"/>
        <v>2,5 л</v>
      </c>
      <c r="G214" s="42">
        <v>1</v>
      </c>
      <c r="H214" s="42" t="s">
        <v>1063</v>
      </c>
      <c r="I214" s="41">
        <v>1714.54</v>
      </c>
      <c r="J214" s="55">
        <f>IF(C214="СТОП цена",I214,ROUND(I214*(1-VLOOKUP(L214,Оглавление!D:G,3,FALSE)),2))</f>
        <v>1714.54</v>
      </c>
      <c r="K214" s="58"/>
      <c r="L214" s="58" t="str">
        <f t="shared" si="9"/>
        <v>ДЮЛАКС (DULUX)</v>
      </c>
      <c r="M214" s="52">
        <v>4</v>
      </c>
    </row>
    <row r="215" spans="1:14" s="163" customFormat="1" ht="18" customHeight="1">
      <c r="A215" s="580" t="s">
        <v>1376</v>
      </c>
      <c r="B215" s="41">
        <v>5238659</v>
      </c>
      <c r="C215" s="41"/>
      <c r="D215" s="41">
        <v>0.93</v>
      </c>
      <c r="E215" s="42" t="s">
        <v>564</v>
      </c>
      <c r="F215" s="42" t="str">
        <f t="shared" si="10"/>
        <v>0,93 л</v>
      </c>
      <c r="G215" s="42">
        <v>1</v>
      </c>
      <c r="H215" s="42" t="s">
        <v>1063</v>
      </c>
      <c r="I215" s="41">
        <v>615.96</v>
      </c>
      <c r="J215" s="55">
        <f>IF(C215="СТОП цена",I215,ROUND(I215*(1-VLOOKUP(L215,Оглавление!D:G,3,FALSE)),2))</f>
        <v>615.96</v>
      </c>
      <c r="K215" s="58"/>
      <c r="L215" s="58" t="str">
        <f t="shared" si="9"/>
        <v>ДЮЛАКС (DULUX)</v>
      </c>
      <c r="M215" s="52">
        <v>4</v>
      </c>
    </row>
    <row r="216" spans="1:14" s="163" customFormat="1" ht="18" customHeight="1">
      <c r="A216" s="585"/>
      <c r="B216" s="41">
        <v>5238660</v>
      </c>
      <c r="C216" s="41" t="s">
        <v>223</v>
      </c>
      <c r="D216" s="41">
        <v>2.3250000000000002</v>
      </c>
      <c r="E216" s="42" t="s">
        <v>564</v>
      </c>
      <c r="F216" s="42" t="str">
        <f t="shared" si="10"/>
        <v>2,325 л</v>
      </c>
      <c r="G216" s="42">
        <v>1</v>
      </c>
      <c r="H216" s="42" t="s">
        <v>1063</v>
      </c>
      <c r="I216" s="41">
        <v>1372.34</v>
      </c>
      <c r="J216" s="55">
        <f>IF(C216="СТОП цена",I216,ROUND(I216*(1-VLOOKUP(L216,Оглавление!D:G,3,FALSE)),2))</f>
        <v>1372.34</v>
      </c>
      <c r="K216" s="58"/>
      <c r="L216" s="58" t="str">
        <f t="shared" si="9"/>
        <v>ДЮЛАКС (DULUX)</v>
      </c>
      <c r="M216" s="52">
        <v>4</v>
      </c>
    </row>
    <row r="217" spans="1:14" ht="29.25" customHeight="1">
      <c r="A217" s="580" t="s">
        <v>680</v>
      </c>
      <c r="B217" s="41" t="s">
        <v>1876</v>
      </c>
      <c r="C217" s="41"/>
      <c r="D217" s="41">
        <v>1</v>
      </c>
      <c r="E217" s="42" t="s">
        <v>564</v>
      </c>
      <c r="F217" s="42" t="str">
        <f t="shared" si="10"/>
        <v>1 л</v>
      </c>
      <c r="G217" s="42">
        <v>1</v>
      </c>
      <c r="H217" s="42" t="s">
        <v>1063</v>
      </c>
      <c r="I217" s="41">
        <v>770.54</v>
      </c>
      <c r="J217" s="55">
        <f>IF(C217="СТОП цена",I217,ROUND(I217*(1-VLOOKUP(L217,Оглавление!D:G,3,FALSE)),2))</f>
        <v>770.54</v>
      </c>
      <c r="K217" s="58"/>
      <c r="L217" s="58" t="str">
        <f t="shared" si="9"/>
        <v>ДЮЛАКС (DULUX)</v>
      </c>
      <c r="M217" s="52">
        <v>4</v>
      </c>
    </row>
    <row r="218" spans="1:14" ht="26.25" customHeight="1">
      <c r="A218" s="585"/>
      <c r="B218" s="41" t="s">
        <v>1877</v>
      </c>
      <c r="C218" s="41"/>
      <c r="D218" s="41">
        <v>2.5</v>
      </c>
      <c r="E218" s="42" t="s">
        <v>564</v>
      </c>
      <c r="F218" s="42" t="str">
        <f t="shared" si="10"/>
        <v>2,5 л</v>
      </c>
      <c r="G218" s="42">
        <v>1</v>
      </c>
      <c r="H218" s="42" t="s">
        <v>1063</v>
      </c>
      <c r="I218" s="41">
        <v>1714.54</v>
      </c>
      <c r="J218" s="55">
        <f>IF(C218="СТОП цена",I218,ROUND(I218*(1-VLOOKUP(L218,Оглавление!D:G,3,FALSE)),2))</f>
        <v>1714.54</v>
      </c>
      <c r="K218" s="58"/>
      <c r="L218" s="58" t="str">
        <f t="shared" si="9"/>
        <v>ДЮЛАКС (DULUX)</v>
      </c>
      <c r="M218" s="52">
        <v>4</v>
      </c>
    </row>
    <row r="219" spans="1:14" s="163" customFormat="1" ht="16.5" customHeight="1">
      <c r="A219" s="580" t="s">
        <v>1377</v>
      </c>
      <c r="B219" s="41">
        <v>5238691</v>
      </c>
      <c r="C219" s="41" t="s">
        <v>223</v>
      </c>
      <c r="D219" s="41">
        <v>0.93</v>
      </c>
      <c r="E219" s="42" t="s">
        <v>564</v>
      </c>
      <c r="F219" s="42" t="str">
        <f t="shared" si="10"/>
        <v>0,93 л</v>
      </c>
      <c r="G219" s="42">
        <v>1</v>
      </c>
      <c r="H219" s="42" t="s">
        <v>1063</v>
      </c>
      <c r="I219" s="41">
        <v>615.96</v>
      </c>
      <c r="J219" s="55">
        <f>IF(C219="СТОП цена",I219,ROUND(I219*(1-VLOOKUP(L219,Оглавление!D:G,3,FALSE)),2))</f>
        <v>615.96</v>
      </c>
      <c r="K219" s="58"/>
      <c r="L219" s="58" t="str">
        <f t="shared" si="9"/>
        <v>ДЮЛАКС (DULUX)</v>
      </c>
      <c r="M219" s="52">
        <v>4</v>
      </c>
    </row>
    <row r="220" spans="1:14" s="163" customFormat="1" ht="18.75" customHeight="1">
      <c r="A220" s="585"/>
      <c r="B220" s="41">
        <v>5238692</v>
      </c>
      <c r="C220" s="41" t="s">
        <v>223</v>
      </c>
      <c r="D220" s="41">
        <v>2.3250000000000002</v>
      </c>
      <c r="E220" s="42" t="s">
        <v>564</v>
      </c>
      <c r="F220" s="42" t="str">
        <f t="shared" si="10"/>
        <v>2,325 л</v>
      </c>
      <c r="G220" s="42">
        <v>1</v>
      </c>
      <c r="H220" s="42" t="s">
        <v>1063</v>
      </c>
      <c r="I220" s="41">
        <v>1372.34</v>
      </c>
      <c r="J220" s="55">
        <f>IF(C220="СТОП цена",I220,ROUND(I220*(1-VLOOKUP(L220,Оглавление!D:G,3,FALSE)),2))</f>
        <v>1372.34</v>
      </c>
      <c r="K220" s="58"/>
      <c r="L220" s="58" t="str">
        <f t="shared" si="9"/>
        <v>ДЮЛАКС (DULUX)</v>
      </c>
      <c r="M220" s="52">
        <v>4</v>
      </c>
    </row>
    <row r="221" spans="1:14" ht="12.75" customHeight="1">
      <c r="A221" s="580" t="s">
        <v>16</v>
      </c>
      <c r="B221" s="42">
        <v>5181596</v>
      </c>
      <c r="C221" s="42"/>
      <c r="D221" s="41">
        <v>0.9</v>
      </c>
      <c r="E221" s="42" t="s">
        <v>564</v>
      </c>
      <c r="F221" s="42" t="str">
        <f t="shared" si="10"/>
        <v>0,9 л</v>
      </c>
      <c r="G221" s="42">
        <v>1</v>
      </c>
      <c r="H221" s="42" t="s">
        <v>1063</v>
      </c>
      <c r="I221" s="41">
        <v>619.5</v>
      </c>
      <c r="J221" s="55">
        <f>IF(C221="СТОП цена",I221,ROUND(I221*(1-VLOOKUP(L221,Оглавление!D:G,3,FALSE)),2))</f>
        <v>619.5</v>
      </c>
      <c r="K221" s="58"/>
      <c r="L221" s="58" t="str">
        <f>IF(ISBLANK(K221)=FALSE,A221,L218)</f>
        <v>ДЮЛАКС (DULUX)</v>
      </c>
      <c r="M221" s="52">
        <v>4</v>
      </c>
    </row>
    <row r="222" spans="1:14" ht="12.75" customHeight="1">
      <c r="A222" s="584"/>
      <c r="B222" s="42">
        <v>5181597</v>
      </c>
      <c r="C222" s="42"/>
      <c r="D222" s="41">
        <v>2.25</v>
      </c>
      <c r="E222" s="42" t="s">
        <v>564</v>
      </c>
      <c r="F222" s="42" t="str">
        <f t="shared" si="10"/>
        <v>2,25 л</v>
      </c>
      <c r="G222" s="42">
        <v>1</v>
      </c>
      <c r="H222" s="42" t="s">
        <v>1063</v>
      </c>
      <c r="I222" s="41">
        <v>1342.84</v>
      </c>
      <c r="J222" s="55">
        <f>IF(C222="СТОП цена",I222,ROUND(I222*(1-VLOOKUP(L222,Оглавление!D:G,3,FALSE)),2))</f>
        <v>1342.84</v>
      </c>
      <c r="K222" s="58"/>
      <c r="L222" s="58" t="str">
        <f t="shared" si="9"/>
        <v>ДЮЛАКС (DULUX)</v>
      </c>
      <c r="M222" s="52">
        <v>4</v>
      </c>
    </row>
    <row r="223" spans="1:14" ht="12.75" customHeight="1">
      <c r="A223" s="585"/>
      <c r="B223" s="42">
        <v>5181598</v>
      </c>
      <c r="C223" s="42"/>
      <c r="D223" s="41">
        <v>9</v>
      </c>
      <c r="E223" s="42" t="s">
        <v>564</v>
      </c>
      <c r="F223" s="42" t="s">
        <v>381</v>
      </c>
      <c r="G223" s="42">
        <v>1</v>
      </c>
      <c r="H223" s="42" t="s">
        <v>1063</v>
      </c>
      <c r="I223" s="41">
        <v>5078.72</v>
      </c>
      <c r="J223" s="55">
        <f>IF(C223="СТОП цена",I223,ROUND(I223*(1-VLOOKUP(L223,Оглавление!D:G,3,FALSE)),2))</f>
        <v>5078.72</v>
      </c>
      <c r="K223" s="58"/>
      <c r="L223" s="58" t="str">
        <f t="shared" si="9"/>
        <v>ДЮЛАКС (DULUX)</v>
      </c>
      <c r="M223" s="52">
        <v>4</v>
      </c>
    </row>
    <row r="224" spans="1:14" ht="12.75" customHeight="1">
      <c r="A224" s="580" t="s">
        <v>17</v>
      </c>
      <c r="B224" s="42">
        <v>5181593</v>
      </c>
      <c r="C224" s="42"/>
      <c r="D224" s="41">
        <v>1</v>
      </c>
      <c r="E224" s="42" t="s">
        <v>564</v>
      </c>
      <c r="F224" s="42" t="str">
        <f t="shared" si="10"/>
        <v>1 л</v>
      </c>
      <c r="G224" s="42">
        <v>1</v>
      </c>
      <c r="H224" s="42" t="s">
        <v>1063</v>
      </c>
      <c r="I224" s="41">
        <v>771.72</v>
      </c>
      <c r="J224" s="55">
        <f>IF(C224="СТОП цена",I224,ROUND(I224*(1-VLOOKUP(L224,Оглавление!D:G,3,FALSE)),2))</f>
        <v>771.72</v>
      </c>
      <c r="K224" s="58"/>
      <c r="L224" s="58" t="str">
        <f t="shared" si="9"/>
        <v>ДЮЛАКС (DULUX)</v>
      </c>
      <c r="M224" s="52">
        <v>4</v>
      </c>
    </row>
    <row r="225" spans="1:13" ht="12.75" customHeight="1">
      <c r="A225" s="584"/>
      <c r="B225" s="42">
        <v>5181594</v>
      </c>
      <c r="C225" s="42"/>
      <c r="D225" s="41">
        <v>2.5</v>
      </c>
      <c r="E225" s="42" t="s">
        <v>564</v>
      </c>
      <c r="F225" s="42" t="str">
        <f t="shared" si="10"/>
        <v>2,5 л</v>
      </c>
      <c r="G225" s="42">
        <v>1</v>
      </c>
      <c r="H225" s="42" t="s">
        <v>1063</v>
      </c>
      <c r="I225" s="41">
        <v>1670.88</v>
      </c>
      <c r="J225" s="55">
        <f>IF(C225="СТОП цена",I225,ROUND(I225*(1-VLOOKUP(L225,Оглавление!D:G,3,FALSE)),2))</f>
        <v>1670.88</v>
      </c>
      <c r="K225" s="58"/>
      <c r="L225" s="58" t="str">
        <f t="shared" si="9"/>
        <v>ДЮЛАКС (DULUX)</v>
      </c>
      <c r="M225" s="52">
        <v>4</v>
      </c>
    </row>
    <row r="226" spans="1:13" ht="12.75" customHeight="1">
      <c r="A226" s="585"/>
      <c r="B226" s="42">
        <v>5181595</v>
      </c>
      <c r="C226" s="41" t="s">
        <v>223</v>
      </c>
      <c r="D226" s="41">
        <v>10</v>
      </c>
      <c r="E226" s="42" t="s">
        <v>564</v>
      </c>
      <c r="F226" s="42" t="str">
        <f t="shared" si="10"/>
        <v>10 л</v>
      </c>
      <c r="G226" s="42">
        <v>1</v>
      </c>
      <c r="H226" s="42" t="s">
        <v>1063</v>
      </c>
      <c r="I226" s="41">
        <v>6360.2</v>
      </c>
      <c r="J226" s="55">
        <f>IF(C226="СТОП цена",I226,ROUND(I226*(1-VLOOKUP(L226,Оглавление!D:G,3,FALSE)),2))</f>
        <v>6360.2</v>
      </c>
      <c r="K226" s="58"/>
      <c r="L226" s="58" t="str">
        <f t="shared" si="9"/>
        <v>ДЮЛАКС (DULUX)</v>
      </c>
      <c r="M226" s="52">
        <v>4</v>
      </c>
    </row>
    <row r="227" spans="1:13" ht="12.75" customHeight="1">
      <c r="A227" s="580" t="s">
        <v>18</v>
      </c>
      <c r="B227" s="42">
        <v>5181602</v>
      </c>
      <c r="C227" s="42"/>
      <c r="D227" s="41">
        <v>0.9</v>
      </c>
      <c r="E227" s="42" t="s">
        <v>564</v>
      </c>
      <c r="F227" s="42" t="str">
        <f t="shared" si="10"/>
        <v>0,9 л</v>
      </c>
      <c r="G227" s="42">
        <v>1</v>
      </c>
      <c r="H227" s="42" t="s">
        <v>1063</v>
      </c>
      <c r="I227" s="41">
        <v>619.5</v>
      </c>
      <c r="J227" s="55">
        <f>IF(C227="СТОП цена",I227,ROUND(I227*(1-VLOOKUP(L227,Оглавление!D:G,3,FALSE)),2))</f>
        <v>619.5</v>
      </c>
      <c r="K227" s="58"/>
      <c r="L227" s="58" t="str">
        <f t="shared" si="9"/>
        <v>ДЮЛАКС (DULUX)</v>
      </c>
      <c r="M227" s="52">
        <v>4</v>
      </c>
    </row>
    <row r="228" spans="1:13" ht="18" customHeight="1">
      <c r="A228" s="585"/>
      <c r="B228" s="42">
        <v>5181603</v>
      </c>
      <c r="C228" s="42"/>
      <c r="D228" s="41">
        <v>2.25</v>
      </c>
      <c r="E228" s="42" t="s">
        <v>564</v>
      </c>
      <c r="F228" s="42" t="str">
        <f t="shared" si="10"/>
        <v>2,25 л</v>
      </c>
      <c r="G228" s="42">
        <v>1</v>
      </c>
      <c r="H228" s="42" t="s">
        <v>1063</v>
      </c>
      <c r="I228" s="41">
        <v>1342.84</v>
      </c>
      <c r="J228" s="55">
        <f>IF(C228="СТОП цена",I228,ROUND(I228*(1-VLOOKUP(L228,Оглавление!D:G,3,FALSE)),2))</f>
        <v>1342.84</v>
      </c>
      <c r="K228" s="58"/>
      <c r="L228" s="58" t="str">
        <f t="shared" si="9"/>
        <v>ДЮЛАКС (DULUX)</v>
      </c>
      <c r="M228" s="52">
        <v>4</v>
      </c>
    </row>
    <row r="229" spans="1:13" ht="12.75" customHeight="1">
      <c r="A229" s="580" t="s">
        <v>19</v>
      </c>
      <c r="B229" s="41">
        <v>5181601</v>
      </c>
      <c r="C229" s="41"/>
      <c r="D229" s="41">
        <v>10</v>
      </c>
      <c r="E229" s="42" t="s">
        <v>564</v>
      </c>
      <c r="F229" s="42" t="str">
        <f t="shared" si="10"/>
        <v>10 л</v>
      </c>
      <c r="G229" s="42">
        <v>1</v>
      </c>
      <c r="H229" s="42" t="s">
        <v>1063</v>
      </c>
      <c r="I229" s="41">
        <v>6360.2</v>
      </c>
      <c r="J229" s="55">
        <f>IF(C229="СТОП цена",I229,ROUND(I229*(1-VLOOKUP(L229,Оглавление!D:G,3,FALSE)),2))</f>
        <v>6360.2</v>
      </c>
      <c r="K229" s="58"/>
      <c r="L229" s="58" t="str">
        <f t="shared" si="9"/>
        <v>ДЮЛАКС (DULUX)</v>
      </c>
      <c r="M229" s="52">
        <v>4</v>
      </c>
    </row>
    <row r="230" spans="1:13" ht="12.75" customHeight="1">
      <c r="A230" s="584"/>
      <c r="B230" s="41">
        <v>5181599</v>
      </c>
      <c r="C230" s="41"/>
      <c r="D230" s="41">
        <v>1</v>
      </c>
      <c r="E230" s="42" t="s">
        <v>564</v>
      </c>
      <c r="F230" s="42" t="str">
        <f t="shared" si="10"/>
        <v>1 л</v>
      </c>
      <c r="G230" s="42">
        <v>1</v>
      </c>
      <c r="H230" s="42" t="s">
        <v>1063</v>
      </c>
      <c r="I230" s="41">
        <v>771.72</v>
      </c>
      <c r="J230" s="55">
        <f>IF(C230="СТОП цена",I230,ROUND(I230*(1-VLOOKUP(L230,Оглавление!D:G,3,FALSE)),2))</f>
        <v>771.72</v>
      </c>
      <c r="K230" s="58"/>
      <c r="L230" s="58" t="str">
        <f t="shared" si="9"/>
        <v>ДЮЛАКС (DULUX)</v>
      </c>
      <c r="M230" s="52">
        <v>4</v>
      </c>
    </row>
    <row r="231" spans="1:13" ht="12.75" customHeight="1">
      <c r="A231" s="585"/>
      <c r="B231" s="41">
        <v>5181600</v>
      </c>
      <c r="C231" s="41"/>
      <c r="D231" s="41">
        <v>2.5</v>
      </c>
      <c r="E231" s="42" t="s">
        <v>564</v>
      </c>
      <c r="F231" s="42" t="str">
        <f t="shared" si="10"/>
        <v>2,5 л</v>
      </c>
      <c r="G231" s="42">
        <v>1</v>
      </c>
      <c r="H231" s="42" t="s">
        <v>1063</v>
      </c>
      <c r="I231" s="41">
        <v>1670.88</v>
      </c>
      <c r="J231" s="55">
        <f>IF(C231="СТОП цена",I231,ROUND(I231*(1-VLOOKUP(L231,Оглавление!D:G,3,FALSE)),2))</f>
        <v>1670.88</v>
      </c>
      <c r="K231" s="58"/>
      <c r="L231" s="58" t="str">
        <f t="shared" si="9"/>
        <v>ДЮЛАКС (DULUX)</v>
      </c>
      <c r="M231" s="52">
        <v>4</v>
      </c>
    </row>
    <row r="232" spans="1:13" ht="30.75" customHeight="1">
      <c r="A232" s="384" t="s">
        <v>87</v>
      </c>
      <c r="B232" s="41">
        <v>5089685</v>
      </c>
      <c r="C232" s="41" t="s">
        <v>1872</v>
      </c>
      <c r="D232" s="41">
        <v>2.5</v>
      </c>
      <c r="E232" s="42" t="s">
        <v>564</v>
      </c>
      <c r="F232" s="42" t="str">
        <f>CONCATENATE(D232," ",E232)</f>
        <v>2,5 л</v>
      </c>
      <c r="G232" s="42">
        <v>3</v>
      </c>
      <c r="H232" s="42" t="s">
        <v>1063</v>
      </c>
      <c r="I232" s="41">
        <v>1425.44</v>
      </c>
      <c r="J232" s="55">
        <f>IF(C232="СТОП цена",I232,ROUND(I232*(1-VLOOKUP(L232,Оглавление!D:G,3,FALSE)),2))</f>
        <v>1425.44</v>
      </c>
      <c r="K232" s="58"/>
      <c r="L232" s="58" t="str">
        <f t="shared" si="9"/>
        <v>ДЮЛАКС (DULUX)</v>
      </c>
      <c r="M232" s="52">
        <v>4</v>
      </c>
    </row>
    <row r="233" spans="1:13" ht="12.75">
      <c r="A233" s="580" t="s">
        <v>1088</v>
      </c>
      <c r="B233" s="41">
        <v>5181605</v>
      </c>
      <c r="C233" s="41"/>
      <c r="D233" s="41">
        <v>1</v>
      </c>
      <c r="E233" s="42" t="s">
        <v>564</v>
      </c>
      <c r="F233" s="42" t="str">
        <f t="shared" si="10"/>
        <v>1 л</v>
      </c>
      <c r="G233" s="42">
        <v>1</v>
      </c>
      <c r="H233" s="42" t="s">
        <v>1063</v>
      </c>
      <c r="I233" s="41">
        <v>693.84</v>
      </c>
      <c r="J233" s="55">
        <f>IF(C233="СТОП цена",I233,ROUND(I233*(1-VLOOKUP(L233,Оглавление!D:G,3,FALSE)),2))</f>
        <v>693.84</v>
      </c>
      <c r="K233" s="58"/>
      <c r="L233" s="58" t="str">
        <f t="shared" si="9"/>
        <v>ДЮЛАКС (DULUX)</v>
      </c>
      <c r="M233" s="52">
        <v>4</v>
      </c>
    </row>
    <row r="234" spans="1:13" ht="20.25" customHeight="1">
      <c r="A234" s="585"/>
      <c r="B234" s="41">
        <v>5181606</v>
      </c>
      <c r="C234" s="41"/>
      <c r="D234" s="41">
        <v>2.5</v>
      </c>
      <c r="E234" s="42" t="s">
        <v>564</v>
      </c>
      <c r="F234" s="42" t="str">
        <f t="shared" si="10"/>
        <v>2,5 л</v>
      </c>
      <c r="G234" s="42">
        <v>1</v>
      </c>
      <c r="H234" s="42" t="s">
        <v>1063</v>
      </c>
      <c r="I234" s="41">
        <v>1549.34</v>
      </c>
      <c r="J234" s="55">
        <f>IF(C234="СТОП цена",I234,ROUND(I234*(1-VLOOKUP(L234,Оглавление!D:G,3,FALSE)),2))</f>
        <v>1549.34</v>
      </c>
      <c r="K234" s="58"/>
      <c r="L234" s="58" t="str">
        <f t="shared" si="9"/>
        <v>ДЮЛАКС (DULUX)</v>
      </c>
      <c r="M234" s="52">
        <v>4</v>
      </c>
    </row>
    <row r="235" spans="1:13" s="1" customFormat="1" ht="17.25" customHeight="1">
      <c r="A235" s="593" t="s">
        <v>716</v>
      </c>
      <c r="B235" s="594"/>
      <c r="C235" s="594"/>
      <c r="D235" s="594"/>
      <c r="E235" s="594"/>
      <c r="F235" s="594"/>
      <c r="G235" s="594"/>
      <c r="H235" s="594"/>
      <c r="I235" s="594"/>
      <c r="J235" s="595"/>
      <c r="K235" s="58" t="s">
        <v>1079</v>
      </c>
      <c r="L235" s="58" t="str">
        <f t="shared" si="9"/>
        <v>ХАММЕРАЙТ (HAMMERITE)</v>
      </c>
      <c r="M235" s="52">
        <v>5</v>
      </c>
    </row>
    <row r="236" spans="1:13" s="1" customFormat="1" ht="21" customHeight="1">
      <c r="A236" s="648" t="s">
        <v>824</v>
      </c>
      <c r="B236" s="648"/>
      <c r="C236" s="648"/>
      <c r="D236" s="648"/>
      <c r="E236" s="648"/>
      <c r="F236" s="648"/>
      <c r="G236" s="648"/>
      <c r="H236" s="648"/>
      <c r="I236" s="648"/>
      <c r="J236" s="648"/>
      <c r="K236" s="58"/>
      <c r="L236" s="58" t="str">
        <f t="shared" si="9"/>
        <v>ХАММЕРАЙТ (HAMMERITE)</v>
      </c>
      <c r="M236" s="52">
        <v>5</v>
      </c>
    </row>
    <row r="237" spans="1:13" ht="12.75" customHeight="1">
      <c r="A237" s="580" t="s">
        <v>1089</v>
      </c>
      <c r="B237" s="42">
        <v>5092810</v>
      </c>
      <c r="C237" s="42"/>
      <c r="D237" s="41">
        <v>0.25</v>
      </c>
      <c r="E237" s="42" t="s">
        <v>564</v>
      </c>
      <c r="F237" s="42" t="str">
        <f t="shared" ref="F237:F260" si="11">CONCATENATE(D237," ",E237)</f>
        <v>0,25 л</v>
      </c>
      <c r="G237" s="41" t="s">
        <v>447</v>
      </c>
      <c r="H237" s="42" t="s">
        <v>1063</v>
      </c>
      <c r="I237" s="41">
        <v>279.66000000000003</v>
      </c>
      <c r="J237" s="55">
        <f>IF(C237="СТОП цена",I237,ROUND(I237*(1-VLOOKUP(L237,Оглавление!D:G,3,FALSE)),2))</f>
        <v>279.66000000000003</v>
      </c>
      <c r="K237" s="58"/>
      <c r="L237" s="58" t="str">
        <f t="shared" si="9"/>
        <v>ХАММЕРАЙТ (HAMMERITE)</v>
      </c>
      <c r="M237" s="52">
        <v>5</v>
      </c>
    </row>
    <row r="238" spans="1:13" ht="18" customHeight="1">
      <c r="A238" s="585"/>
      <c r="B238" s="42">
        <v>5092813</v>
      </c>
      <c r="C238" s="42"/>
      <c r="D238" s="41">
        <v>2.5</v>
      </c>
      <c r="E238" s="42" t="s">
        <v>564</v>
      </c>
      <c r="F238" s="42" t="str">
        <f t="shared" si="11"/>
        <v>2,5 л</v>
      </c>
      <c r="G238" s="41">
        <v>2</v>
      </c>
      <c r="H238" s="42" t="s">
        <v>1063</v>
      </c>
      <c r="I238" s="41">
        <v>1593</v>
      </c>
      <c r="J238" s="55">
        <f>IF(C238="СТОП цена",I238,ROUND(I238*(1-VLOOKUP(L238,Оглавление!D:G,3,FALSE)),2))</f>
        <v>1593</v>
      </c>
      <c r="K238" s="58"/>
      <c r="L238" s="58" t="str">
        <f t="shared" si="9"/>
        <v>ХАММЕРАЙТ (HAMMERITE)</v>
      </c>
      <c r="M238" s="52">
        <v>5</v>
      </c>
    </row>
    <row r="239" spans="1:13" s="263" customFormat="1" ht="18" customHeight="1">
      <c r="A239" s="580" t="s">
        <v>50</v>
      </c>
      <c r="B239" s="42">
        <v>5084909</v>
      </c>
      <c r="C239" s="41" t="s">
        <v>223</v>
      </c>
      <c r="D239" s="41"/>
      <c r="E239" s="42"/>
      <c r="F239" s="42" t="s">
        <v>1625</v>
      </c>
      <c r="G239" s="41" t="s">
        <v>447</v>
      </c>
      <c r="H239" s="42" t="s">
        <v>1063</v>
      </c>
      <c r="I239" s="41">
        <v>431.88</v>
      </c>
      <c r="J239" s="55">
        <f>IF(C239="СТОП цена",I239,ROUND(I239*(1-VLOOKUP(L239,Оглавление!D:G,3,FALSE)),2))</f>
        <v>431.88</v>
      </c>
      <c r="K239" s="58"/>
      <c r="L239" s="58" t="str">
        <f t="shared" si="9"/>
        <v>ХАММЕРАЙТ (HAMMERITE)</v>
      </c>
      <c r="M239" s="52">
        <v>5</v>
      </c>
    </row>
    <row r="240" spans="1:13" ht="30" customHeight="1">
      <c r="A240" s="584"/>
      <c r="B240" s="41">
        <v>5084910</v>
      </c>
      <c r="C240" s="41"/>
      <c r="D240" s="41">
        <v>0.5</v>
      </c>
      <c r="E240" s="42" t="s">
        <v>564</v>
      </c>
      <c r="F240" s="42" t="str">
        <f t="shared" si="11"/>
        <v>0,5 л</v>
      </c>
      <c r="G240" s="41">
        <v>6</v>
      </c>
      <c r="H240" s="42" t="s">
        <v>1063</v>
      </c>
      <c r="I240" s="41">
        <v>785.88</v>
      </c>
      <c r="J240" s="55">
        <f>IF(C240="СТОП цена",I240,ROUND(I240*(1-VLOOKUP(L240,Оглавление!D:G,3,FALSE)),2))</f>
        <v>785.88</v>
      </c>
      <c r="K240" s="58"/>
      <c r="L240" s="58" t="str">
        <f t="shared" si="9"/>
        <v>ХАММЕРАЙТ (HAMMERITE)</v>
      </c>
      <c r="M240" s="52">
        <v>5</v>
      </c>
    </row>
    <row r="241" spans="1:13" ht="36.75" customHeight="1">
      <c r="A241" s="585"/>
      <c r="B241" s="41">
        <v>5183310</v>
      </c>
      <c r="C241" s="41"/>
      <c r="D241" s="41">
        <v>2.5</v>
      </c>
      <c r="E241" s="42" t="s">
        <v>564</v>
      </c>
      <c r="F241" s="42" t="str">
        <f t="shared" si="11"/>
        <v>2,5 л</v>
      </c>
      <c r="G241" s="41">
        <v>2</v>
      </c>
      <c r="H241" s="42" t="s">
        <v>1063</v>
      </c>
      <c r="I241" s="41">
        <v>2832</v>
      </c>
      <c r="J241" s="55">
        <f>IF(C241="СТОП цена",I241,ROUND(I241*(1-VLOOKUP(L241,Оглавление!D:G,3,FALSE)),2))</f>
        <v>2832</v>
      </c>
      <c r="K241" s="58"/>
      <c r="L241" s="58" t="str">
        <f t="shared" si="9"/>
        <v>ХАММЕРАЙТ (HAMMERITE)</v>
      </c>
      <c r="M241" s="52">
        <v>5</v>
      </c>
    </row>
    <row r="242" spans="1:13" s="1" customFormat="1" ht="30" customHeight="1">
      <c r="A242" s="648" t="s">
        <v>51</v>
      </c>
      <c r="B242" s="648"/>
      <c r="C242" s="648"/>
      <c r="D242" s="648"/>
      <c r="E242" s="648"/>
      <c r="F242" s="648"/>
      <c r="G242" s="648"/>
      <c r="H242" s="648"/>
      <c r="I242" s="648"/>
      <c r="J242" s="648"/>
      <c r="K242" s="58"/>
      <c r="L242" s="58" t="str">
        <f t="shared" si="9"/>
        <v>ХАММЕРАЙТ (HAMMERITE)</v>
      </c>
      <c r="M242" s="52">
        <v>5</v>
      </c>
    </row>
    <row r="243" spans="1:13" ht="12.75" customHeight="1">
      <c r="A243" s="580" t="s">
        <v>52</v>
      </c>
      <c r="B243" s="42">
        <v>5093319</v>
      </c>
      <c r="C243" s="42"/>
      <c r="D243" s="41">
        <v>0.25</v>
      </c>
      <c r="E243" s="42" t="s">
        <v>564</v>
      </c>
      <c r="F243" s="42" t="str">
        <f t="shared" si="11"/>
        <v>0,25 л</v>
      </c>
      <c r="G243" s="41">
        <v>6</v>
      </c>
      <c r="H243" s="42" t="s">
        <v>1063</v>
      </c>
      <c r="I243" s="41">
        <v>352.82</v>
      </c>
      <c r="J243" s="55">
        <f>IF(C243="СТОП цена",I243,ROUND(I243*(1-VLOOKUP(L243,Оглавление!D:G,3,FALSE)),2))</f>
        <v>352.82</v>
      </c>
      <c r="K243" s="58"/>
      <c r="L243" s="58" t="str">
        <f t="shared" si="9"/>
        <v>ХАММЕРАЙТ (HAMMERITE)</v>
      </c>
      <c r="M243" s="52">
        <v>5</v>
      </c>
    </row>
    <row r="244" spans="1:13" ht="15.75" customHeight="1">
      <c r="A244" s="584"/>
      <c r="B244" s="42">
        <v>5093334</v>
      </c>
      <c r="C244" s="42"/>
      <c r="D244" s="41">
        <v>0.75</v>
      </c>
      <c r="E244" s="42" t="s">
        <v>564</v>
      </c>
      <c r="F244" s="42" t="str">
        <f t="shared" si="11"/>
        <v>0,75 л</v>
      </c>
      <c r="G244" s="42">
        <v>6</v>
      </c>
      <c r="H244" s="42" t="s">
        <v>1063</v>
      </c>
      <c r="I244" s="41">
        <v>802.4</v>
      </c>
      <c r="J244" s="55">
        <f>IF(C244="СТОП цена",I244,ROUND(I244*(1-VLOOKUP(L244,Оглавление!D:G,3,FALSE)),2))</f>
        <v>802.4</v>
      </c>
      <c r="K244" s="58"/>
      <c r="L244" s="58" t="str">
        <f t="shared" si="9"/>
        <v>ХАММЕРАЙТ (HAMMERITE)</v>
      </c>
      <c r="M244" s="52">
        <v>5</v>
      </c>
    </row>
    <row r="245" spans="1:13" ht="12.75" customHeight="1">
      <c r="A245" s="584"/>
      <c r="B245" s="42">
        <v>5093312</v>
      </c>
      <c r="C245" s="42"/>
      <c r="D245" s="41">
        <v>2.5</v>
      </c>
      <c r="E245" s="42" t="s">
        <v>564</v>
      </c>
      <c r="F245" s="42" t="str">
        <f t="shared" si="11"/>
        <v>2,5 л</v>
      </c>
      <c r="G245" s="41">
        <v>2</v>
      </c>
      <c r="H245" s="42" t="s">
        <v>1063</v>
      </c>
      <c r="I245" s="41">
        <v>2212.5</v>
      </c>
      <c r="J245" s="55">
        <f>IF(C245="СТОП цена",I245,ROUND(I245*(1-VLOOKUP(L245,Оглавление!D:G,3,FALSE)),2))</f>
        <v>2212.5</v>
      </c>
      <c r="K245" s="58"/>
      <c r="L245" s="58" t="str">
        <f t="shared" si="9"/>
        <v>ХАММЕРАЙТ (HAMMERITE)</v>
      </c>
      <c r="M245" s="52">
        <v>5</v>
      </c>
    </row>
    <row r="246" spans="1:13" ht="12.75" customHeight="1">
      <c r="A246" s="585"/>
      <c r="B246" s="42">
        <v>5093326</v>
      </c>
      <c r="C246" s="42"/>
      <c r="D246" s="41">
        <v>5</v>
      </c>
      <c r="E246" s="42" t="s">
        <v>564</v>
      </c>
      <c r="F246" s="42" t="str">
        <f t="shared" si="11"/>
        <v>5 л</v>
      </c>
      <c r="G246" s="41">
        <v>1</v>
      </c>
      <c r="H246" s="42" t="s">
        <v>1063</v>
      </c>
      <c r="I246" s="41">
        <v>3852.7</v>
      </c>
      <c r="J246" s="55">
        <f>IF(C246="СТОП цена",I246,ROUND(I246*(1-VLOOKUP(L246,Оглавление!D:G,3,FALSE)),2))</f>
        <v>3852.7</v>
      </c>
      <c r="K246" s="58"/>
      <c r="L246" s="58" t="str">
        <f t="shared" si="9"/>
        <v>ХАММЕРАЙТ (HAMMERITE)</v>
      </c>
      <c r="M246" s="52">
        <v>5</v>
      </c>
    </row>
    <row r="247" spans="1:13" ht="14.25" customHeight="1">
      <c r="A247" s="580" t="s">
        <v>1314</v>
      </c>
      <c r="B247" s="42">
        <v>5094114</v>
      </c>
      <c r="C247" s="42"/>
      <c r="D247" s="41">
        <v>0.25</v>
      </c>
      <c r="E247" s="42" t="s">
        <v>564</v>
      </c>
      <c r="F247" s="42" t="str">
        <f t="shared" si="11"/>
        <v>0,25 л</v>
      </c>
      <c r="G247" s="41">
        <v>6</v>
      </c>
      <c r="H247" s="42" t="s">
        <v>1063</v>
      </c>
      <c r="I247" s="41">
        <v>352.82</v>
      </c>
      <c r="J247" s="55">
        <f>IF(C247="СТОП цена",I247,ROUND(I247*(1-VLOOKUP(L247,Оглавление!D:G,3,FALSE)),2))</f>
        <v>352.82</v>
      </c>
      <c r="K247" s="58"/>
      <c r="L247" s="58" t="str">
        <f t="shared" si="9"/>
        <v>ХАММЕРАЙТ (HAMMERITE)</v>
      </c>
      <c r="M247" s="52">
        <v>5</v>
      </c>
    </row>
    <row r="248" spans="1:13" ht="16.5" customHeight="1">
      <c r="A248" s="584"/>
      <c r="B248" s="42">
        <v>5094134</v>
      </c>
      <c r="C248" s="42"/>
      <c r="D248" s="41">
        <v>0.75</v>
      </c>
      <c r="E248" s="42" t="s">
        <v>564</v>
      </c>
      <c r="F248" s="42" t="str">
        <f t="shared" si="11"/>
        <v>0,75 л</v>
      </c>
      <c r="G248" s="42">
        <v>6</v>
      </c>
      <c r="H248" s="42" t="s">
        <v>1063</v>
      </c>
      <c r="I248" s="41">
        <v>777.62</v>
      </c>
      <c r="J248" s="55">
        <f>IF(C248="СТОП цена",I248,ROUND(I248*(1-VLOOKUP(L248,Оглавление!D:G,3,FALSE)),2))</f>
        <v>777.62</v>
      </c>
      <c r="K248" s="58"/>
      <c r="L248" s="58" t="str">
        <f t="shared" si="9"/>
        <v>ХАММЕРАЙТ (HAMMERITE)</v>
      </c>
      <c r="M248" s="52">
        <v>5</v>
      </c>
    </row>
    <row r="249" spans="1:13" ht="16.5" customHeight="1">
      <c r="A249" s="584"/>
      <c r="B249" s="42">
        <v>5094099</v>
      </c>
      <c r="C249" s="42"/>
      <c r="D249" s="41">
        <v>2.5</v>
      </c>
      <c r="E249" s="42" t="s">
        <v>564</v>
      </c>
      <c r="F249" s="42" t="str">
        <f t="shared" si="11"/>
        <v>2,5 л</v>
      </c>
      <c r="G249" s="41">
        <v>2</v>
      </c>
      <c r="H249" s="42" t="s">
        <v>1063</v>
      </c>
      <c r="I249" s="41">
        <v>2151.14</v>
      </c>
      <c r="J249" s="55">
        <f>IF(C249="СТОП цена",I249,ROUND(I249*(1-VLOOKUP(L249,Оглавление!D:G,3,FALSE)),2))</f>
        <v>2151.14</v>
      </c>
      <c r="K249" s="58"/>
      <c r="L249" s="58" t="str">
        <f t="shared" si="9"/>
        <v>ХАММЕРАЙТ (HAMMERITE)</v>
      </c>
      <c r="M249" s="52">
        <v>5</v>
      </c>
    </row>
    <row r="250" spans="1:13" ht="16.5" customHeight="1">
      <c r="A250" s="585"/>
      <c r="B250" s="42">
        <v>5094125</v>
      </c>
      <c r="C250" s="42"/>
      <c r="D250" s="41">
        <v>5</v>
      </c>
      <c r="E250" s="42" t="s">
        <v>564</v>
      </c>
      <c r="F250" s="42" t="str">
        <f t="shared" si="11"/>
        <v>5 л</v>
      </c>
      <c r="G250" s="41">
        <v>1</v>
      </c>
      <c r="H250" s="42" t="s">
        <v>1063</v>
      </c>
      <c r="I250" s="41">
        <v>3731.16</v>
      </c>
      <c r="J250" s="55">
        <f>IF(C250="СТОП цена",I250,ROUND(I250*(1-VLOOKUP(L250,Оглавление!D:G,3,FALSE)),2))</f>
        <v>3731.16</v>
      </c>
      <c r="K250" s="58"/>
      <c r="L250" s="58" t="str">
        <f t="shared" si="9"/>
        <v>ХАММЕРАЙТ (HAMMERITE)</v>
      </c>
      <c r="M250" s="52">
        <v>5</v>
      </c>
    </row>
    <row r="251" spans="1:13" ht="12.75">
      <c r="A251" s="580" t="s">
        <v>786</v>
      </c>
      <c r="B251" s="41">
        <v>5093680</v>
      </c>
      <c r="C251" s="41"/>
      <c r="D251" s="41">
        <v>0.25</v>
      </c>
      <c r="E251" s="42" t="s">
        <v>564</v>
      </c>
      <c r="F251" s="42" t="str">
        <f t="shared" si="11"/>
        <v>0,25 л</v>
      </c>
      <c r="G251" s="41">
        <v>6</v>
      </c>
      <c r="H251" s="42" t="s">
        <v>1063</v>
      </c>
      <c r="I251" s="41">
        <v>352.82</v>
      </c>
      <c r="J251" s="55">
        <f>IF(C251="СТОП цена",I251,ROUND(I251*(1-VLOOKUP(L251,Оглавление!D:G,3,FALSE)),2))</f>
        <v>352.82</v>
      </c>
      <c r="K251" s="58"/>
      <c r="L251" s="58" t="str">
        <f t="shared" si="9"/>
        <v>ХАММЕРАЙТ (HAMMERITE)</v>
      </c>
      <c r="M251" s="52">
        <v>5</v>
      </c>
    </row>
    <row r="252" spans="1:13" ht="12.75">
      <c r="A252" s="651"/>
      <c r="B252" s="508">
        <v>5093693</v>
      </c>
      <c r="C252" s="508"/>
      <c r="D252" s="508">
        <v>0.75</v>
      </c>
      <c r="E252" s="519" t="s">
        <v>564</v>
      </c>
      <c r="F252" s="519" t="str">
        <f t="shared" si="11"/>
        <v>0,75 л</v>
      </c>
      <c r="G252" s="519">
        <v>6</v>
      </c>
      <c r="H252" s="519" t="s">
        <v>1063</v>
      </c>
      <c r="I252" s="508">
        <v>777.62</v>
      </c>
      <c r="J252" s="509">
        <f>IF(C252="СТОП цена",I252,ROUND(I252*(1-VLOOKUP(L252,Оглавление!D:G,3,FALSE)),2))</f>
        <v>777.62</v>
      </c>
      <c r="K252" s="58"/>
      <c r="L252" s="58" t="str">
        <f t="shared" si="9"/>
        <v>ХАММЕРАЙТ (HAMMERITE)</v>
      </c>
      <c r="M252" s="52">
        <v>5</v>
      </c>
    </row>
    <row r="253" spans="1:13" ht="12.75">
      <c r="A253" s="585"/>
      <c r="B253" s="41">
        <v>5093686</v>
      </c>
      <c r="C253" s="41"/>
      <c r="D253" s="41">
        <v>5</v>
      </c>
      <c r="E253" s="42" t="s">
        <v>564</v>
      </c>
      <c r="F253" s="42" t="str">
        <f t="shared" si="11"/>
        <v>5 л</v>
      </c>
      <c r="G253" s="42">
        <v>1</v>
      </c>
      <c r="H253" s="42" t="s">
        <v>1063</v>
      </c>
      <c r="I253" s="41">
        <v>3731.16</v>
      </c>
      <c r="J253" s="55">
        <f>IF(C253="СТОП цена",I253,ROUND(I253*(1-VLOOKUP(L253,Оглавление!D:G,3,FALSE)),2))</f>
        <v>3731.16</v>
      </c>
      <c r="K253" s="58"/>
      <c r="L253" s="58" t="str">
        <f t="shared" si="9"/>
        <v>ХАММЕРАЙТ (HAMMERITE)</v>
      </c>
      <c r="M253" s="52">
        <v>5</v>
      </c>
    </row>
    <row r="254" spans="1:13" s="310" customFormat="1" ht="23.25" customHeight="1">
      <c r="A254" s="512" t="s">
        <v>2937</v>
      </c>
      <c r="B254" s="41">
        <v>5270531</v>
      </c>
      <c r="C254" s="508"/>
      <c r="D254" s="41"/>
      <c r="E254" s="42"/>
      <c r="F254" s="42" t="s">
        <v>2619</v>
      </c>
      <c r="G254" s="42">
        <v>1</v>
      </c>
      <c r="H254" s="42" t="s">
        <v>1063</v>
      </c>
      <c r="I254" s="41">
        <v>777.62</v>
      </c>
      <c r="J254" s="55">
        <f>IF(C254="СТОП цена",I254,ROUND(I254*(1-VLOOKUP(L254,Оглавление!D:G,3,FALSE)),2))</f>
        <v>777.62</v>
      </c>
      <c r="K254" s="58"/>
      <c r="L254" s="58" t="str">
        <f>IF(ISBLANK(K254)=FALSE,A255,L253)</f>
        <v>ХАММЕРАЙТ (HAMMERITE)</v>
      </c>
      <c r="M254" s="52">
        <v>5</v>
      </c>
    </row>
    <row r="255" spans="1:13" s="310" customFormat="1" ht="21" customHeight="1">
      <c r="A255" s="512" t="s">
        <v>2938</v>
      </c>
      <c r="B255" s="41">
        <v>5270537</v>
      </c>
      <c r="C255" s="508"/>
      <c r="D255" s="41"/>
      <c r="E255" s="42"/>
      <c r="F255" s="42" t="s">
        <v>2936</v>
      </c>
      <c r="G255" s="42">
        <v>1</v>
      </c>
      <c r="H255" s="42" t="s">
        <v>1063</v>
      </c>
      <c r="I255" s="41">
        <v>777.62</v>
      </c>
      <c r="J255" s="55">
        <f>IF(C255="СТОП цена",I255,ROUND(I255*(1-VLOOKUP(L255,Оглавление!D:G,3,FALSE)),2))</f>
        <v>777.62</v>
      </c>
      <c r="K255" s="58"/>
      <c r="L255" s="58" t="str">
        <f>IF(ISBLANK(K255)=FALSE,#REF!,L254)</f>
        <v>ХАММЕРАЙТ (HAMMERITE)</v>
      </c>
      <c r="M255" s="52">
        <v>5</v>
      </c>
    </row>
    <row r="256" spans="1:13" s="1" customFormat="1" ht="25.5" customHeight="1">
      <c r="A256" s="648" t="s">
        <v>11</v>
      </c>
      <c r="B256" s="648"/>
      <c r="C256" s="648"/>
      <c r="D256" s="648"/>
      <c r="E256" s="648"/>
      <c r="F256" s="648"/>
      <c r="G256" s="648"/>
      <c r="H256" s="648"/>
      <c r="I256" s="648"/>
      <c r="J256" s="648"/>
      <c r="K256" s="58"/>
      <c r="L256" s="58" t="str">
        <f>IF(ISBLANK(K256)=FALSE,A256,L253)</f>
        <v>ХАММЕРАЙТ (HAMMERITE)</v>
      </c>
      <c r="M256" s="52">
        <v>5</v>
      </c>
    </row>
    <row r="257" spans="1:13" ht="18.75" customHeight="1">
      <c r="A257" s="580" t="s">
        <v>787</v>
      </c>
      <c r="B257" s="42">
        <v>5094193</v>
      </c>
      <c r="C257" s="42"/>
      <c r="D257" s="41">
        <v>0.25</v>
      </c>
      <c r="E257" s="42" t="s">
        <v>564</v>
      </c>
      <c r="F257" s="42" t="str">
        <f t="shared" si="11"/>
        <v>0,25 л</v>
      </c>
      <c r="G257" s="42">
        <v>6</v>
      </c>
      <c r="H257" s="42" t="s">
        <v>1063</v>
      </c>
      <c r="I257" s="41">
        <v>224.2</v>
      </c>
      <c r="J257" s="55">
        <f>IF(C257="СТОП цена",I257,ROUND(I257*(1-VLOOKUP(L257,Оглавление!D:G,3,FALSE)),2))</f>
        <v>224.2</v>
      </c>
      <c r="K257" s="58"/>
      <c r="L257" s="58" t="str">
        <f t="shared" si="9"/>
        <v>ХАММЕРАЙТ (HAMMERITE)</v>
      </c>
      <c r="M257" s="52">
        <v>5</v>
      </c>
    </row>
    <row r="258" spans="1:13" ht="21" customHeight="1">
      <c r="A258" s="584"/>
      <c r="B258" s="42">
        <v>5094200</v>
      </c>
      <c r="C258" s="42"/>
      <c r="D258" s="41">
        <v>0.5</v>
      </c>
      <c r="E258" s="42" t="s">
        <v>564</v>
      </c>
      <c r="F258" s="42" t="str">
        <f t="shared" si="11"/>
        <v>0,5 л</v>
      </c>
      <c r="G258" s="42">
        <v>6</v>
      </c>
      <c r="H258" s="42" t="s">
        <v>1063</v>
      </c>
      <c r="I258" s="41">
        <v>389.4</v>
      </c>
      <c r="J258" s="55">
        <f>IF(C258="СТОП цена",I258,ROUND(I258*(1-VLOOKUP(L258,Оглавление!D:G,3,FALSE)),2))</f>
        <v>389.4</v>
      </c>
      <c r="K258" s="58"/>
      <c r="L258" s="58" t="str">
        <f t="shared" si="9"/>
        <v>ХАММЕРАЙТ (HAMMERITE)</v>
      </c>
      <c r="M258" s="52">
        <v>5</v>
      </c>
    </row>
    <row r="259" spans="1:13" ht="16.5" customHeight="1">
      <c r="A259" s="584"/>
      <c r="B259" s="42">
        <v>5094179</v>
      </c>
      <c r="C259" s="42"/>
      <c r="D259" s="41">
        <v>1</v>
      </c>
      <c r="E259" s="42" t="s">
        <v>564</v>
      </c>
      <c r="F259" s="42" t="str">
        <f t="shared" si="11"/>
        <v>1 л</v>
      </c>
      <c r="G259" s="42">
        <v>6</v>
      </c>
      <c r="H259" s="42" t="s">
        <v>1063</v>
      </c>
      <c r="I259" s="41">
        <v>578.20000000000005</v>
      </c>
      <c r="J259" s="55">
        <f>IF(C259="СТОП цена",I259,ROUND(I259*(1-VLOOKUP(L259,Оглавление!D:G,3,FALSE)),2))</f>
        <v>578.20000000000005</v>
      </c>
      <c r="K259" s="58"/>
      <c r="L259" s="58" t="str">
        <f t="shared" si="9"/>
        <v>ХАММЕРАЙТ (HAMMERITE)</v>
      </c>
      <c r="M259" s="52">
        <v>5</v>
      </c>
    </row>
    <row r="260" spans="1:13" ht="15.75" customHeight="1">
      <c r="A260" s="585"/>
      <c r="B260" s="42">
        <v>5094183</v>
      </c>
      <c r="C260" s="42"/>
      <c r="D260" s="41">
        <v>2.5</v>
      </c>
      <c r="E260" s="42" t="s">
        <v>564</v>
      </c>
      <c r="F260" s="42" t="str">
        <f t="shared" si="11"/>
        <v>2,5 л</v>
      </c>
      <c r="G260" s="41">
        <v>4</v>
      </c>
      <c r="H260" s="42" t="s">
        <v>1063</v>
      </c>
      <c r="I260" s="41">
        <v>1026.5999999999999</v>
      </c>
      <c r="J260" s="55">
        <f>IF(C260="СТОП цена",I260,ROUND(I260*(1-VLOOKUP(L260,Оглавление!D:G,3,FALSE)),2))</f>
        <v>1026.5999999999999</v>
      </c>
      <c r="K260" s="58"/>
      <c r="L260" s="58" t="str">
        <f t="shared" si="9"/>
        <v>ХАММЕРАЙТ (HAMMERITE)</v>
      </c>
      <c r="M260" s="52">
        <v>5</v>
      </c>
    </row>
    <row r="261" spans="1:13" s="1" customFormat="1" ht="17.25" customHeight="1">
      <c r="A261" s="593" t="s">
        <v>717</v>
      </c>
      <c r="B261" s="594"/>
      <c r="C261" s="594"/>
      <c r="D261" s="594"/>
      <c r="E261" s="594"/>
      <c r="F261" s="594"/>
      <c r="G261" s="594"/>
      <c r="H261" s="594"/>
      <c r="I261" s="594"/>
      <c r="J261" s="595"/>
      <c r="K261" s="58" t="s">
        <v>1079</v>
      </c>
      <c r="L261" s="58" t="str">
        <f>IF(ISBLANK(K261)=FALSE,A261,#REF!)</f>
        <v>МАРШАЛЛ (MARSHALL)</v>
      </c>
      <c r="M261" s="52">
        <v>5</v>
      </c>
    </row>
    <row r="262" spans="1:13" s="1" customFormat="1" ht="25.5" customHeight="1">
      <c r="A262" s="648" t="s">
        <v>1064</v>
      </c>
      <c r="B262" s="648"/>
      <c r="C262" s="648"/>
      <c r="D262" s="648"/>
      <c r="E262" s="648"/>
      <c r="F262" s="648"/>
      <c r="G262" s="648"/>
      <c r="H262" s="648"/>
      <c r="I262" s="648"/>
      <c r="J262" s="648"/>
      <c r="K262" s="58"/>
      <c r="L262" s="58" t="str">
        <f t="shared" ref="L262:L312" si="12">IF(ISBLANK(K262)=FALSE,A262,L261)</f>
        <v>МАРШАЛЛ (MARSHALL)</v>
      </c>
      <c r="M262" s="52">
        <v>5</v>
      </c>
    </row>
    <row r="263" spans="1:13" s="1" customFormat="1" ht="21" customHeight="1">
      <c r="A263" s="580" t="s">
        <v>56</v>
      </c>
      <c r="B263" s="41">
        <v>5248796</v>
      </c>
      <c r="C263" s="41"/>
      <c r="D263" s="41"/>
      <c r="E263" s="41"/>
      <c r="F263" s="42" t="s">
        <v>1352</v>
      </c>
      <c r="G263" s="42">
        <v>1</v>
      </c>
      <c r="H263" s="42" t="s">
        <v>1063</v>
      </c>
      <c r="I263" s="41">
        <v>212.4</v>
      </c>
      <c r="J263" s="55">
        <f>IF(C263="СТОП цена",I263,ROUND(I263*(1-VLOOKUP(L263,Оглавление!D:G,3,FALSE)),2))</f>
        <v>212.4</v>
      </c>
      <c r="K263" s="58"/>
      <c r="L263" s="58" t="str">
        <f t="shared" si="12"/>
        <v>МАРШАЛЛ (MARSHALL)</v>
      </c>
      <c r="M263" s="52">
        <v>5</v>
      </c>
    </row>
    <row r="264" spans="1:13" ht="21" customHeight="1">
      <c r="A264" s="652"/>
      <c r="B264" s="42">
        <v>5183677</v>
      </c>
      <c r="C264" s="42"/>
      <c r="D264" s="41">
        <v>2.5</v>
      </c>
      <c r="E264" s="41" t="s">
        <v>564</v>
      </c>
      <c r="F264" s="42" t="str">
        <f>CONCATENATE(D264," ",E264)</f>
        <v>2,5 л</v>
      </c>
      <c r="G264" s="42">
        <v>1</v>
      </c>
      <c r="H264" s="42" t="s">
        <v>1063</v>
      </c>
      <c r="I264" s="41">
        <v>464.92</v>
      </c>
      <c r="J264" s="55">
        <f>IF(C264="СТОП цена",I264,ROUND(I264*(1-VLOOKUP(L264,Оглавление!D:G,3,FALSE)),2))</f>
        <v>464.92</v>
      </c>
      <c r="K264" s="58"/>
      <c r="L264" s="58" t="str">
        <f t="shared" si="12"/>
        <v>МАРШАЛЛ (MARSHALL)</v>
      </c>
      <c r="M264" s="52">
        <v>5</v>
      </c>
    </row>
    <row r="265" spans="1:13" s="260" customFormat="1" ht="21" customHeight="1">
      <c r="A265" s="652"/>
      <c r="B265" s="42">
        <v>5248810</v>
      </c>
      <c r="C265" s="42"/>
      <c r="D265" s="41"/>
      <c r="E265" s="41"/>
      <c r="F265" s="42" t="s">
        <v>1483</v>
      </c>
      <c r="G265" s="42">
        <v>1</v>
      </c>
      <c r="H265" s="42" t="s">
        <v>1063</v>
      </c>
      <c r="I265" s="41">
        <v>824.82</v>
      </c>
      <c r="J265" s="55">
        <f>IF(C265="СТОП цена",I265,ROUND(I265*(1-VLOOKUP(L265,Оглавление!D:G,3,FALSE)),2))</f>
        <v>824.82</v>
      </c>
      <c r="K265" s="58"/>
      <c r="L265" s="58" t="str">
        <f t="shared" si="12"/>
        <v>МАРШАЛЛ (MARSHALL)</v>
      </c>
      <c r="M265" s="52">
        <v>5</v>
      </c>
    </row>
    <row r="266" spans="1:13" s="248" customFormat="1" ht="21" customHeight="1">
      <c r="A266" s="652"/>
      <c r="B266" s="42">
        <v>5248841</v>
      </c>
      <c r="C266" s="42"/>
      <c r="D266" s="41"/>
      <c r="E266" s="41"/>
      <c r="F266" s="42" t="s">
        <v>1397</v>
      </c>
      <c r="G266" s="42">
        <v>1</v>
      </c>
      <c r="H266" s="42" t="s">
        <v>1063</v>
      </c>
      <c r="I266" s="41">
        <v>1604.8</v>
      </c>
      <c r="J266" s="55">
        <f>IF(C266="СТОП цена",I266,ROUND(I266*(1-VLOOKUP(L266,Оглавление!D:G,3,FALSE)),2))</f>
        <v>1604.8</v>
      </c>
      <c r="K266" s="58"/>
      <c r="L266" s="58" t="str">
        <f t="shared" si="12"/>
        <v>МАРШАЛЛ (MARSHALL)</v>
      </c>
      <c r="M266" s="52">
        <v>5</v>
      </c>
    </row>
    <row r="267" spans="1:13" ht="24.75" customHeight="1">
      <c r="A267" s="580" t="s">
        <v>383</v>
      </c>
      <c r="B267" s="42">
        <v>5248842</v>
      </c>
      <c r="C267" s="42"/>
      <c r="D267" s="41">
        <v>0.9</v>
      </c>
      <c r="E267" s="42" t="s">
        <v>564</v>
      </c>
      <c r="F267" s="42" t="str">
        <f>CONCATENATE(D267," ",E267)</f>
        <v>0,9 л</v>
      </c>
      <c r="G267" s="42">
        <v>1</v>
      </c>
      <c r="H267" s="42" t="s">
        <v>1063</v>
      </c>
      <c r="I267" s="41">
        <v>180.54</v>
      </c>
      <c r="J267" s="55">
        <f>IF(C267="СТОП цена",I267,ROUND(I267*(1-VLOOKUP(L267,Оглавление!D:G,3,FALSE)),2))</f>
        <v>180.54</v>
      </c>
      <c r="K267" s="58"/>
      <c r="L267" s="58" t="str">
        <f t="shared" si="12"/>
        <v>МАРШАЛЛ (MARSHALL)</v>
      </c>
      <c r="M267" s="52">
        <v>5</v>
      </c>
    </row>
    <row r="268" spans="1:13" ht="21" customHeight="1">
      <c r="A268" s="584"/>
      <c r="B268" s="42">
        <v>5252557</v>
      </c>
      <c r="C268" s="42"/>
      <c r="D268" s="41">
        <v>2.5</v>
      </c>
      <c r="E268" s="42" t="s">
        <v>564</v>
      </c>
      <c r="F268" s="42" t="str">
        <f>CONCATENATE(D268," ",E268)</f>
        <v>2,5 л</v>
      </c>
      <c r="G268" s="42">
        <v>1</v>
      </c>
      <c r="H268" s="42" t="s">
        <v>1063</v>
      </c>
      <c r="I268" s="41">
        <v>375.24</v>
      </c>
      <c r="J268" s="55">
        <f>IF(C268="СТОП цена",I268,ROUND(I268*(1-VLOOKUP(L268,Оглавление!D:G,3,FALSE)),2))</f>
        <v>375.24</v>
      </c>
      <c r="K268" s="58"/>
      <c r="L268" s="58" t="str">
        <f t="shared" si="12"/>
        <v>МАРШАЛЛ (MARSHALL)</v>
      </c>
      <c r="M268" s="52">
        <v>5</v>
      </c>
    </row>
    <row r="269" spans="1:13" s="260" customFormat="1" ht="21" customHeight="1">
      <c r="A269" s="584"/>
      <c r="B269" s="42">
        <v>5248843</v>
      </c>
      <c r="C269" s="42"/>
      <c r="D269" s="41"/>
      <c r="E269" s="42"/>
      <c r="F269" s="42" t="s">
        <v>1483</v>
      </c>
      <c r="G269" s="42">
        <v>1</v>
      </c>
      <c r="H269" s="42" t="s">
        <v>1063</v>
      </c>
      <c r="I269" s="41">
        <v>658.44</v>
      </c>
      <c r="J269" s="55">
        <f>IF(C269="СТОП цена",I269,ROUND(I269*(1-VLOOKUP(L269,Оглавление!D:G,3,FALSE)),2))</f>
        <v>658.44</v>
      </c>
      <c r="K269" s="58"/>
      <c r="L269" s="58" t="str">
        <f t="shared" si="12"/>
        <v>МАРШАЛЛ (MARSHALL)</v>
      </c>
      <c r="M269" s="52">
        <v>5</v>
      </c>
    </row>
    <row r="270" spans="1:13" ht="24.75" customHeight="1">
      <c r="A270" s="585"/>
      <c r="B270" s="41" t="s">
        <v>1878</v>
      </c>
      <c r="C270" s="42"/>
      <c r="D270" s="41">
        <v>10</v>
      </c>
      <c r="E270" s="42" t="s">
        <v>564</v>
      </c>
      <c r="F270" s="42" t="str">
        <f>CONCATENATE(D270," ",E270)</f>
        <v>10 л</v>
      </c>
      <c r="G270" s="42">
        <v>1</v>
      </c>
      <c r="H270" s="42" t="s">
        <v>1063</v>
      </c>
      <c r="I270" s="41">
        <v>1289.74</v>
      </c>
      <c r="J270" s="55">
        <f>IF(C270="СТОП цена",I270,ROUND(I270*(1-VLOOKUP(L270,Оглавление!D:G,3,FALSE)),2))</f>
        <v>1289.74</v>
      </c>
      <c r="K270" s="58"/>
      <c r="L270" s="58" t="str">
        <f>IF(ISBLANK(K270)=FALSE,A270,L268)</f>
        <v>МАРШАЛЛ (MARSHALL)</v>
      </c>
      <c r="M270" s="52">
        <v>5</v>
      </c>
    </row>
    <row r="271" spans="1:13" s="260" customFormat="1" ht="21" customHeight="1">
      <c r="A271" s="580" t="s">
        <v>57</v>
      </c>
      <c r="B271" s="42">
        <v>5248849</v>
      </c>
      <c r="C271" s="42"/>
      <c r="D271" s="41"/>
      <c r="E271" s="42"/>
      <c r="F271" s="42" t="s">
        <v>1352</v>
      </c>
      <c r="G271" s="42">
        <v>1</v>
      </c>
      <c r="H271" s="42" t="s">
        <v>1063</v>
      </c>
      <c r="I271" s="54">
        <v>232.46</v>
      </c>
      <c r="J271" s="55">
        <f>IF(C271="СТОП цена",I271,ROUND(I271*(1-VLOOKUP(L271,Оглавление!D:G,3,FALSE)),2))</f>
        <v>232.46</v>
      </c>
      <c r="K271" s="58"/>
      <c r="L271" s="58" t="str">
        <f t="shared" ref="L271:L276" si="13">IF(ISBLANK(K271)=FALSE,A271,L269)</f>
        <v>МАРШАЛЛ (MARSHALL)</v>
      </c>
      <c r="M271" s="52">
        <v>5</v>
      </c>
    </row>
    <row r="272" spans="1:13" s="249" customFormat="1" ht="18.75" customHeight="1">
      <c r="A272" s="581"/>
      <c r="B272" s="42">
        <v>5252559</v>
      </c>
      <c r="C272" s="42"/>
      <c r="D272" s="41"/>
      <c r="E272" s="42"/>
      <c r="F272" s="42" t="s">
        <v>1171</v>
      </c>
      <c r="G272" s="42">
        <v>1</v>
      </c>
      <c r="H272" s="42" t="s">
        <v>1063</v>
      </c>
      <c r="I272" s="41">
        <v>527.46</v>
      </c>
      <c r="J272" s="55">
        <f>IF(C272="СТОП цена",I272,ROUND(I272*(1-VLOOKUP(L272,Оглавление!D:G,3,FALSE)),2))</f>
        <v>527.46</v>
      </c>
      <c r="K272" s="58"/>
      <c r="L272" s="58" t="str">
        <f t="shared" si="13"/>
        <v>МАРШАЛЛ (MARSHALL)</v>
      </c>
      <c r="M272" s="52">
        <v>5</v>
      </c>
    </row>
    <row r="273" spans="1:13" s="260" customFormat="1" ht="18.75" customHeight="1">
      <c r="A273" s="581"/>
      <c r="B273" s="42">
        <v>5248850</v>
      </c>
      <c r="C273" s="41" t="s">
        <v>223</v>
      </c>
      <c r="D273" s="41"/>
      <c r="E273" s="42"/>
      <c r="F273" s="42" t="s">
        <v>1483</v>
      </c>
      <c r="G273" s="42">
        <v>1</v>
      </c>
      <c r="H273" s="42" t="s">
        <v>1063</v>
      </c>
      <c r="I273" s="41">
        <v>929.84</v>
      </c>
      <c r="J273" s="55">
        <f>IF(C273="СТОП цена",I273,ROUND(I273*(1-VLOOKUP(L273,Оглавление!D:G,3,FALSE)),2))</f>
        <v>929.84</v>
      </c>
      <c r="K273" s="58"/>
      <c r="L273" s="58" t="str">
        <f t="shared" si="13"/>
        <v>МАРШАЛЛ (MARSHALL)</v>
      </c>
      <c r="M273" s="52">
        <v>5</v>
      </c>
    </row>
    <row r="274" spans="1:13" ht="21" customHeight="1">
      <c r="A274" s="582"/>
      <c r="B274" s="41">
        <v>5248861</v>
      </c>
      <c r="C274" s="41"/>
      <c r="D274" s="41">
        <v>9</v>
      </c>
      <c r="E274" s="42" t="s">
        <v>564</v>
      </c>
      <c r="F274" s="42" t="str">
        <f>CONCATENATE(D274," ",E274)</f>
        <v>9 л</v>
      </c>
      <c r="G274" s="42">
        <v>1</v>
      </c>
      <c r="H274" s="42" t="s">
        <v>1063</v>
      </c>
      <c r="I274" s="41">
        <v>1871.48</v>
      </c>
      <c r="J274" s="55">
        <f>IF(C274="СТОП цена",I274,ROUND(I274*(1-VLOOKUP(L274,Оглавление!D:G,3,FALSE)),2))</f>
        <v>1871.48</v>
      </c>
      <c r="K274" s="58"/>
      <c r="L274" s="58" t="str">
        <f t="shared" si="13"/>
        <v>МАРШАЛЛ (MARSHALL)</v>
      </c>
      <c r="M274" s="52">
        <v>5</v>
      </c>
    </row>
    <row r="275" spans="1:13" s="236" customFormat="1" ht="21" customHeight="1">
      <c r="A275" s="580" t="s">
        <v>380</v>
      </c>
      <c r="B275" s="41">
        <v>5248845</v>
      </c>
      <c r="C275" s="41"/>
      <c r="D275" s="41"/>
      <c r="E275" s="42"/>
      <c r="F275" s="42" t="s">
        <v>1352</v>
      </c>
      <c r="G275" s="42">
        <v>1</v>
      </c>
      <c r="H275" s="42" t="s">
        <v>1063</v>
      </c>
      <c r="I275" s="41">
        <v>263.14</v>
      </c>
      <c r="J275" s="55">
        <f>IF(C275="СТОП цена",I275,ROUND(I275*(1-VLOOKUP(L275,Оглавление!D:G,3,FALSE)),2))</f>
        <v>263.14</v>
      </c>
      <c r="K275" s="58"/>
      <c r="L275" s="58" t="str">
        <f t="shared" si="13"/>
        <v>МАРШАЛЛ (MARSHALL)</v>
      </c>
      <c r="M275" s="52">
        <v>5</v>
      </c>
    </row>
    <row r="276" spans="1:13" ht="24" customHeight="1">
      <c r="A276" s="584"/>
      <c r="B276" s="41">
        <v>5183666</v>
      </c>
      <c r="C276" s="41"/>
      <c r="D276" s="41">
        <v>2.5</v>
      </c>
      <c r="E276" s="42" t="s">
        <v>564</v>
      </c>
      <c r="F276" s="42" t="s">
        <v>382</v>
      </c>
      <c r="G276" s="42">
        <v>1</v>
      </c>
      <c r="H276" s="42" t="s">
        <v>1063</v>
      </c>
      <c r="I276" s="41">
        <v>607.70000000000005</v>
      </c>
      <c r="J276" s="55">
        <f>IF(C276="СТОП цена",I276,ROUND(I276*(1-VLOOKUP(L276,Оглавление!D:G,3,FALSE)),2))</f>
        <v>607.70000000000005</v>
      </c>
      <c r="K276" s="58"/>
      <c r="L276" s="58" t="str">
        <f t="shared" si="13"/>
        <v>МАРШАЛЛ (MARSHALL)</v>
      </c>
      <c r="M276" s="52">
        <v>5</v>
      </c>
    </row>
    <row r="277" spans="1:13" s="260" customFormat="1" ht="24" customHeight="1">
      <c r="A277" s="584"/>
      <c r="B277" s="41">
        <v>5248846</v>
      </c>
      <c r="C277" s="41"/>
      <c r="D277" s="41"/>
      <c r="E277" s="42"/>
      <c r="F277" s="42" t="s">
        <v>1483</v>
      </c>
      <c r="G277" s="42">
        <v>1</v>
      </c>
      <c r="H277" s="42" t="s">
        <v>1063</v>
      </c>
      <c r="I277" s="41">
        <v>1083.24</v>
      </c>
      <c r="J277" s="55">
        <f>IF(C277="СТОП цена",I277,ROUND(I277*(1-VLOOKUP(L277,Оглавление!D:G,3,FALSE)),2))</f>
        <v>1083.24</v>
      </c>
      <c r="K277" s="58"/>
      <c r="L277" s="58" t="str">
        <f t="shared" si="12"/>
        <v>МАРШАЛЛ (MARSHALL)</v>
      </c>
      <c r="M277" s="52">
        <v>5</v>
      </c>
    </row>
    <row r="278" spans="1:13" s="246" customFormat="1" ht="24" customHeight="1">
      <c r="A278" s="584"/>
      <c r="B278" s="41">
        <v>5248848</v>
      </c>
      <c r="C278" s="41"/>
      <c r="D278" s="41"/>
      <c r="E278" s="42"/>
      <c r="F278" s="42" t="s">
        <v>1397</v>
      </c>
      <c r="G278" s="42">
        <v>1</v>
      </c>
      <c r="H278" s="42" t="s">
        <v>1063</v>
      </c>
      <c r="I278" s="41">
        <v>2132.2600000000002</v>
      </c>
      <c r="J278" s="55">
        <f>IF(C278="СТОП цена",I278,ROUND(I278*(1-VLOOKUP(L278,Оглавление!D:G,3,FALSE)),2))</f>
        <v>2132.2600000000002</v>
      </c>
      <c r="K278" s="58"/>
      <c r="L278" s="58" t="str">
        <f t="shared" si="12"/>
        <v>МАРШАЛЛ (MARSHALL)</v>
      </c>
      <c r="M278" s="52">
        <v>5</v>
      </c>
    </row>
    <row r="279" spans="1:13" ht="21" customHeight="1">
      <c r="A279" s="599" t="s">
        <v>58</v>
      </c>
      <c r="B279" s="41">
        <v>5183688</v>
      </c>
      <c r="C279" s="41"/>
      <c r="D279" s="41">
        <v>2.5</v>
      </c>
      <c r="E279" s="42" t="s">
        <v>564</v>
      </c>
      <c r="F279" s="42" t="str">
        <f>CONCATENATE(D279," ",E279)</f>
        <v>2,5 л</v>
      </c>
      <c r="G279" s="41">
        <v>4</v>
      </c>
      <c r="H279" s="42" t="s">
        <v>1063</v>
      </c>
      <c r="I279" s="41">
        <v>252.52</v>
      </c>
      <c r="J279" s="55">
        <f>IF(C279="СТОП цена",I279,ROUND(I279*(1-VLOOKUP(L279,Оглавление!D:G,3,FALSE)),2))</f>
        <v>252.52</v>
      </c>
      <c r="K279" s="58"/>
      <c r="L279" s="58" t="str">
        <f t="shared" si="12"/>
        <v>МАРШАЛЛ (MARSHALL)</v>
      </c>
      <c r="M279" s="52">
        <v>5</v>
      </c>
    </row>
    <row r="280" spans="1:13" ht="21" customHeight="1">
      <c r="A280" s="603"/>
      <c r="B280" s="41">
        <v>5183689</v>
      </c>
      <c r="C280" s="41" t="s">
        <v>172</v>
      </c>
      <c r="D280" s="41">
        <v>10</v>
      </c>
      <c r="E280" s="42" t="s">
        <v>564</v>
      </c>
      <c r="F280" s="42" t="str">
        <f>CONCATENATE(D280," ",E280)</f>
        <v>10 л</v>
      </c>
      <c r="G280" s="41">
        <v>1</v>
      </c>
      <c r="H280" s="42" t="s">
        <v>1063</v>
      </c>
      <c r="I280" s="41">
        <v>1014.8</v>
      </c>
      <c r="J280" s="55">
        <f>IF(C280="СТОП цена",I280,ROUND(I280*(1-VLOOKUP(L280,Оглавление!D:G,3,FALSE)),2))</f>
        <v>1014.8</v>
      </c>
      <c r="K280" s="58"/>
      <c r="L280" s="58" t="str">
        <f t="shared" si="12"/>
        <v>МАРШАЛЛ (MARSHALL)</v>
      </c>
      <c r="M280" s="52">
        <v>5</v>
      </c>
    </row>
    <row r="281" spans="1:13" s="260" customFormat="1" ht="21" customHeight="1">
      <c r="A281" s="584"/>
      <c r="B281" s="41">
        <v>5248780</v>
      </c>
      <c r="C281" s="41"/>
      <c r="D281" s="41"/>
      <c r="E281" s="42"/>
      <c r="F281" s="42" t="s">
        <v>1483</v>
      </c>
      <c r="G281" s="41">
        <v>1</v>
      </c>
      <c r="H281" s="42" t="s">
        <v>1063</v>
      </c>
      <c r="I281" s="41">
        <v>442.5</v>
      </c>
      <c r="J281" s="55">
        <f>IF(C281="СТОП цена",I281,ROUND(I281*(1-VLOOKUP(L281,Оглавление!D:G,3,FALSE)),2))</f>
        <v>442.5</v>
      </c>
      <c r="K281" s="58"/>
      <c r="L281" s="58" t="str">
        <f t="shared" si="12"/>
        <v>МАРШАЛЛ (MARSHALL)</v>
      </c>
      <c r="M281" s="52">
        <v>5</v>
      </c>
    </row>
    <row r="282" spans="1:13" s="260" customFormat="1" ht="21" customHeight="1">
      <c r="A282" s="585"/>
      <c r="B282" s="41">
        <v>5248811</v>
      </c>
      <c r="C282" s="41"/>
      <c r="D282" s="41"/>
      <c r="E282" s="42"/>
      <c r="F282" s="42" t="s">
        <v>1397</v>
      </c>
      <c r="G282" s="41">
        <v>1</v>
      </c>
      <c r="H282" s="42" t="s">
        <v>1063</v>
      </c>
      <c r="I282" s="41">
        <v>837.8</v>
      </c>
      <c r="J282" s="55">
        <f>IF(C282="СТОП цена",I282,ROUND(I282*(1-VLOOKUP(L282,Оглавление!D:G,3,FALSE)),2))</f>
        <v>837.8</v>
      </c>
      <c r="K282" s="58"/>
      <c r="L282" s="58" t="str">
        <f t="shared" si="12"/>
        <v>МАРШАЛЛ (MARSHALL)</v>
      </c>
      <c r="M282" s="52">
        <v>5</v>
      </c>
    </row>
    <row r="283" spans="1:13" ht="22.5" customHeight="1">
      <c r="A283" s="580" t="s">
        <v>59</v>
      </c>
      <c r="B283" s="42">
        <v>5183686</v>
      </c>
      <c r="C283" s="42"/>
      <c r="D283" s="41">
        <v>2.5</v>
      </c>
      <c r="E283" s="42" t="s">
        <v>564</v>
      </c>
      <c r="F283" s="42" t="str">
        <f>CONCATENATE(D283," ",E283)</f>
        <v>2,5 л</v>
      </c>
      <c r="G283" s="41">
        <v>4</v>
      </c>
      <c r="H283" s="42" t="s">
        <v>1063</v>
      </c>
      <c r="I283" s="41">
        <v>351.64</v>
      </c>
      <c r="J283" s="55">
        <f>IF(C283="СТОП цена",I283,ROUND(I283*(1-VLOOKUP(L283,Оглавление!D:G,3,FALSE)),2))</f>
        <v>351.64</v>
      </c>
      <c r="K283" s="58"/>
      <c r="L283" s="58" t="str">
        <f t="shared" ref="L283:L288" si="14">IF(ISBLANK(K283)=FALSE,A283,L280)</f>
        <v>МАРШАЛЛ (MARSHALL)</v>
      </c>
      <c r="M283" s="52">
        <v>5</v>
      </c>
    </row>
    <row r="284" spans="1:13" s="260" customFormat="1" ht="22.5" customHeight="1">
      <c r="A284" s="584"/>
      <c r="B284" s="42">
        <v>5248792</v>
      </c>
      <c r="C284" s="42"/>
      <c r="D284" s="41"/>
      <c r="E284" s="42"/>
      <c r="F284" s="42" t="s">
        <v>1483</v>
      </c>
      <c r="G284" s="41">
        <v>1</v>
      </c>
      <c r="H284" s="42" t="s">
        <v>1063</v>
      </c>
      <c r="I284" s="41">
        <v>620.67999999999995</v>
      </c>
      <c r="J284" s="55">
        <f>IF(C284="СТОП цена",I284,ROUND(I284*(1-VLOOKUP(L284,Оглавление!D:G,3,FALSE)),2))</f>
        <v>620.67999999999995</v>
      </c>
      <c r="K284" s="58"/>
      <c r="L284" s="58" t="str">
        <f t="shared" si="14"/>
        <v>МАРШАЛЛ (MARSHALL)</v>
      </c>
      <c r="M284" s="52">
        <v>5</v>
      </c>
    </row>
    <row r="285" spans="1:13" s="260" customFormat="1" ht="22.5" customHeight="1">
      <c r="A285" s="584"/>
      <c r="B285" s="42">
        <v>5248793</v>
      </c>
      <c r="C285" s="42"/>
      <c r="D285" s="41"/>
      <c r="E285" s="42"/>
      <c r="F285" s="42" t="s">
        <v>1397</v>
      </c>
      <c r="G285" s="41">
        <v>1</v>
      </c>
      <c r="H285" s="42" t="s">
        <v>1063</v>
      </c>
      <c r="I285" s="41">
        <v>1197.7</v>
      </c>
      <c r="J285" s="55">
        <f>IF(C285="СТОП цена",I285,ROUND(I285*(1-VLOOKUP(L285,Оглавление!D:G,3,FALSE)),2))</f>
        <v>1197.7</v>
      </c>
      <c r="K285" s="58"/>
      <c r="L285" s="58" t="str">
        <f t="shared" si="14"/>
        <v>МАРШАЛЛ (MARSHALL)</v>
      </c>
      <c r="M285" s="52">
        <v>5</v>
      </c>
    </row>
    <row r="286" spans="1:13" ht="19.5" customHeight="1">
      <c r="A286" s="580" t="s">
        <v>60</v>
      </c>
      <c r="B286" s="42">
        <v>5183692</v>
      </c>
      <c r="C286" s="42"/>
      <c r="D286" s="41">
        <v>2.5</v>
      </c>
      <c r="E286" s="42" t="s">
        <v>564</v>
      </c>
      <c r="F286" s="42" t="str">
        <f>CONCATENATE(D286," ",E286)</f>
        <v>2,5 л</v>
      </c>
      <c r="G286" s="41">
        <v>4</v>
      </c>
      <c r="H286" s="42" t="s">
        <v>1063</v>
      </c>
      <c r="I286" s="41">
        <v>383.5</v>
      </c>
      <c r="J286" s="55">
        <f>IF(C286="СТОП цена",I286,ROUND(I286*(1-VLOOKUP(L286,Оглавление!D:G,3,FALSE)),2))</f>
        <v>383.5</v>
      </c>
      <c r="K286" s="58"/>
      <c r="L286" s="58" t="str">
        <f t="shared" si="14"/>
        <v>МАРШАЛЛ (MARSHALL)</v>
      </c>
      <c r="M286" s="52">
        <v>6</v>
      </c>
    </row>
    <row r="287" spans="1:13" s="260" customFormat="1" ht="19.5" customHeight="1">
      <c r="A287" s="584"/>
      <c r="B287" s="42">
        <v>5248794</v>
      </c>
      <c r="C287" s="42"/>
      <c r="D287" s="41"/>
      <c r="E287" s="42"/>
      <c r="F287" s="42" t="s">
        <v>1483</v>
      </c>
      <c r="G287" s="41">
        <v>1</v>
      </c>
      <c r="H287" s="42" t="s">
        <v>1063</v>
      </c>
      <c r="I287" s="41">
        <v>678.5</v>
      </c>
      <c r="J287" s="55">
        <f>IF(C287="СТОП цена",I287,ROUND(I287*(1-VLOOKUP(L287,Оглавление!D:G,3,FALSE)),2))</f>
        <v>678.5</v>
      </c>
      <c r="K287" s="58"/>
      <c r="L287" s="58" t="str">
        <f t="shared" si="14"/>
        <v>МАРШАЛЛ (MARSHALL)</v>
      </c>
      <c r="M287" s="52">
        <v>6</v>
      </c>
    </row>
    <row r="288" spans="1:13" s="260" customFormat="1" ht="19.5" customHeight="1">
      <c r="A288" s="584"/>
      <c r="B288" s="42">
        <v>5248795</v>
      </c>
      <c r="C288" s="42"/>
      <c r="D288" s="41"/>
      <c r="E288" s="42"/>
      <c r="F288" s="42" t="s">
        <v>236</v>
      </c>
      <c r="G288" s="41">
        <v>1</v>
      </c>
      <c r="H288" s="42" t="s">
        <v>1063</v>
      </c>
      <c r="I288" s="41">
        <v>1338.12</v>
      </c>
      <c r="J288" s="55">
        <f>IF(C288="СТОП цена",I288,ROUND(I288*(1-VLOOKUP(L288,Оглавление!D:G,3,FALSE)),2))</f>
        <v>1338.12</v>
      </c>
      <c r="K288" s="58"/>
      <c r="L288" s="58" t="str">
        <f t="shared" si="14"/>
        <v>МАРШАЛЛ (MARSHALL)</v>
      </c>
      <c r="M288" s="52">
        <v>6</v>
      </c>
    </row>
    <row r="289" spans="1:13" ht="24.75" customHeight="1">
      <c r="A289" s="585"/>
      <c r="B289" s="42">
        <v>5183693</v>
      </c>
      <c r="C289" s="42" t="s">
        <v>172</v>
      </c>
      <c r="D289" s="41">
        <v>10</v>
      </c>
      <c r="E289" s="42" t="s">
        <v>564</v>
      </c>
      <c r="F289" s="42" t="str">
        <f>CONCATENATE(D289," ",E289)</f>
        <v>10 л</v>
      </c>
      <c r="G289" s="41">
        <v>1</v>
      </c>
      <c r="H289" s="42" t="s">
        <v>1063</v>
      </c>
      <c r="I289" s="41">
        <v>1404.2</v>
      </c>
      <c r="J289" s="55">
        <f>IF(C289="СТОП цена",I289,ROUND(I289*(1-VLOOKUP(L289,Оглавление!D:G,3,FALSE)),2))</f>
        <v>1404.2</v>
      </c>
      <c r="K289" s="58"/>
      <c r="L289" s="58" t="str">
        <f t="shared" si="12"/>
        <v>МАРШАЛЛ (MARSHALL)</v>
      </c>
      <c r="M289" s="52">
        <v>6</v>
      </c>
    </row>
    <row r="290" spans="1:13" s="310" customFormat="1" ht="24.75" customHeight="1">
      <c r="A290" s="580" t="s">
        <v>1851</v>
      </c>
      <c r="B290" s="42">
        <v>5261402</v>
      </c>
      <c r="C290" s="42"/>
      <c r="D290" s="41"/>
      <c r="E290" s="42"/>
      <c r="F290" s="42" t="s">
        <v>1171</v>
      </c>
      <c r="G290" s="41">
        <v>1</v>
      </c>
      <c r="H290" s="42" t="s">
        <v>1063</v>
      </c>
      <c r="I290" s="54">
        <v>234.82</v>
      </c>
      <c r="J290" s="55">
        <f>IF(C290="СТОП цена",I290,ROUND(I290*(1-VLOOKUP(L290,Оглавление!D:G,3,FALSE)),2))</f>
        <v>234.82</v>
      </c>
      <c r="K290" s="58"/>
      <c r="L290" s="58" t="str">
        <f t="shared" si="12"/>
        <v>МАРШАЛЛ (MARSHALL)</v>
      </c>
      <c r="M290" s="52">
        <v>6</v>
      </c>
    </row>
    <row r="291" spans="1:13" s="310" customFormat="1" ht="24.75" customHeight="1">
      <c r="A291" s="585"/>
      <c r="B291" s="42">
        <v>5261404</v>
      </c>
      <c r="C291" s="42"/>
      <c r="D291" s="41"/>
      <c r="E291" s="42"/>
      <c r="F291" s="42" t="s">
        <v>1397</v>
      </c>
      <c r="G291" s="41">
        <v>1</v>
      </c>
      <c r="H291" s="42" t="s">
        <v>1063</v>
      </c>
      <c r="I291" s="54">
        <v>767</v>
      </c>
      <c r="J291" s="55">
        <f>IF(C291="СТОП цена",I291,ROUND(I291*(1-VLOOKUP(L291,Оглавление!D:G,3,FALSE)),2))</f>
        <v>767</v>
      </c>
      <c r="K291" s="58"/>
      <c r="L291" s="58" t="str">
        <f t="shared" si="12"/>
        <v>МАРШАЛЛ (MARSHALL)</v>
      </c>
      <c r="M291" s="52">
        <v>6</v>
      </c>
    </row>
    <row r="292" spans="1:13" ht="21" customHeight="1">
      <c r="A292" s="580" t="s">
        <v>233</v>
      </c>
      <c r="B292" s="42">
        <v>5248869</v>
      </c>
      <c r="C292" s="42"/>
      <c r="D292" s="41">
        <v>0.9</v>
      </c>
      <c r="E292" s="42" t="s">
        <v>564</v>
      </c>
      <c r="F292" s="42" t="str">
        <f>CONCATENATE(D292," ",E292)</f>
        <v>0,9 л</v>
      </c>
      <c r="G292" s="41">
        <v>1</v>
      </c>
      <c r="H292" s="42" t="s">
        <v>1063</v>
      </c>
      <c r="I292" s="41">
        <v>245.44</v>
      </c>
      <c r="J292" s="55">
        <f>IF(C292="СТОП цена",I292,ROUND(I292*(1-VLOOKUP(L292,Оглавление!D:G,3,FALSE)),2))</f>
        <v>245.44</v>
      </c>
      <c r="K292" s="58"/>
      <c r="L292" s="58" t="str">
        <f>IF(ISBLANK(K292)=FALSE,A292,L289)</f>
        <v>МАРШАЛЛ (MARSHALL)</v>
      </c>
      <c r="M292" s="52">
        <v>6</v>
      </c>
    </row>
    <row r="293" spans="1:13" s="270" customFormat="1" ht="24.75" customHeight="1">
      <c r="A293" s="584"/>
      <c r="B293" s="42">
        <v>5252582</v>
      </c>
      <c r="C293" s="41" t="s">
        <v>223</v>
      </c>
      <c r="D293" s="41"/>
      <c r="E293" s="42"/>
      <c r="F293" s="42" t="s">
        <v>1171</v>
      </c>
      <c r="G293" s="41">
        <v>1</v>
      </c>
      <c r="H293" s="42" t="s">
        <v>1063</v>
      </c>
      <c r="I293" s="41">
        <v>549.88</v>
      </c>
      <c r="J293" s="55">
        <f>IF(C293="СТОП цена",I293,ROUND(I293*(1-VLOOKUP(L293,Оглавление!D:G,3,FALSE)),2))</f>
        <v>549.88</v>
      </c>
      <c r="K293" s="58"/>
      <c r="L293" s="58" t="str">
        <f t="shared" si="12"/>
        <v>МАРШАЛЛ (MARSHALL)</v>
      </c>
      <c r="M293" s="52">
        <v>6</v>
      </c>
    </row>
    <row r="294" spans="1:13" ht="28.5" customHeight="1">
      <c r="A294" s="585"/>
      <c r="B294" s="41" t="s">
        <v>1879</v>
      </c>
      <c r="C294" s="42"/>
      <c r="D294" s="41">
        <v>4.5</v>
      </c>
      <c r="E294" s="42" t="s">
        <v>564</v>
      </c>
      <c r="F294" s="42" t="str">
        <f>CONCATENATE(D294," ",E294)</f>
        <v>4,5 л</v>
      </c>
      <c r="G294" s="41">
        <v>1</v>
      </c>
      <c r="H294" s="42" t="s">
        <v>1063</v>
      </c>
      <c r="I294" s="41">
        <v>1023.06</v>
      </c>
      <c r="J294" s="55">
        <f>IF(C294="СТОП цена",I294,ROUND(I294*(1-VLOOKUP(L294,Оглавление!D:G,3,FALSE)),2))</f>
        <v>1023.06</v>
      </c>
      <c r="K294" s="58"/>
      <c r="L294" s="58" t="str">
        <f t="shared" si="12"/>
        <v>МАРШАЛЛ (MARSHALL)</v>
      </c>
      <c r="M294" s="52">
        <v>6</v>
      </c>
    </row>
    <row r="295" spans="1:13" s="249" customFormat="1" ht="32.25" customHeight="1">
      <c r="A295" s="580" t="s">
        <v>234</v>
      </c>
      <c r="B295" s="41" t="s">
        <v>1880</v>
      </c>
      <c r="C295" s="42"/>
      <c r="D295" s="41"/>
      <c r="E295" s="42"/>
      <c r="F295" s="42" t="s">
        <v>1352</v>
      </c>
      <c r="G295" s="41">
        <v>1</v>
      </c>
      <c r="H295" s="42" t="s">
        <v>1063</v>
      </c>
      <c r="I295" s="41">
        <v>265.5</v>
      </c>
      <c r="J295" s="55">
        <f>IF(C295="СТОП цена",I295,ROUND(I295*(1-VLOOKUP(L295,Оглавление!D:G,3,FALSE)),2))</f>
        <v>265.5</v>
      </c>
      <c r="K295" s="58"/>
      <c r="L295" s="58" t="str">
        <f t="shared" si="12"/>
        <v>МАРШАЛЛ (MARSHALL)</v>
      </c>
      <c r="M295" s="52">
        <v>6</v>
      </c>
    </row>
    <row r="296" spans="1:13" ht="27.75" customHeight="1">
      <c r="A296" s="584"/>
      <c r="B296" s="41">
        <v>5183646</v>
      </c>
      <c r="C296" s="41"/>
      <c r="D296" s="41">
        <v>2.5</v>
      </c>
      <c r="E296" s="42" t="s">
        <v>564</v>
      </c>
      <c r="F296" s="42" t="str">
        <f>CONCATENATE(D296," ",E296)</f>
        <v>2,5 л</v>
      </c>
      <c r="G296" s="41">
        <v>1</v>
      </c>
      <c r="H296" s="42" t="s">
        <v>1063</v>
      </c>
      <c r="I296" s="41">
        <v>611.24</v>
      </c>
      <c r="J296" s="55">
        <f>IF(C296="СТОП цена",I296,ROUND(I296*(1-VLOOKUP(L296,Оглавление!D:G,3,FALSE)),2))</f>
        <v>611.24</v>
      </c>
      <c r="K296" s="58"/>
      <c r="L296" s="58" t="str">
        <f t="shared" si="12"/>
        <v>МАРШАЛЛ (MARSHALL)</v>
      </c>
      <c r="M296" s="52">
        <v>6</v>
      </c>
    </row>
    <row r="297" spans="1:13" s="255" customFormat="1" ht="27.75" customHeight="1">
      <c r="A297" s="584"/>
      <c r="B297" s="41">
        <v>5248868</v>
      </c>
      <c r="C297" s="41"/>
      <c r="D297" s="41"/>
      <c r="E297" s="42"/>
      <c r="F297" s="42" t="s">
        <v>1483</v>
      </c>
      <c r="G297" s="41">
        <v>1</v>
      </c>
      <c r="H297" s="42" t="s">
        <v>1063</v>
      </c>
      <c r="I297" s="41">
        <v>1118.6400000000001</v>
      </c>
      <c r="J297" s="55">
        <f>IF(C297="СТОП цена",I297,ROUND(I297*(1-VLOOKUP(L297,Оглавление!D:G,3,FALSE)),2))</f>
        <v>1118.6400000000001</v>
      </c>
      <c r="K297" s="58"/>
      <c r="L297" s="58" t="str">
        <f t="shared" si="12"/>
        <v>МАРШАЛЛ (MARSHALL)</v>
      </c>
      <c r="M297" s="52">
        <v>6</v>
      </c>
    </row>
    <row r="298" spans="1:13" s="1" customFormat="1" ht="25.5" customHeight="1">
      <c r="A298" s="648" t="s">
        <v>47</v>
      </c>
      <c r="B298" s="648"/>
      <c r="C298" s="648"/>
      <c r="D298" s="648"/>
      <c r="E298" s="648"/>
      <c r="F298" s="648"/>
      <c r="G298" s="648"/>
      <c r="H298" s="648"/>
      <c r="I298" s="648"/>
      <c r="J298" s="648"/>
      <c r="K298" s="58"/>
      <c r="L298" s="58" t="str">
        <f t="shared" si="12"/>
        <v>МАРШАЛЛ (MARSHALL)</v>
      </c>
      <c r="M298" s="52">
        <v>6</v>
      </c>
    </row>
    <row r="299" spans="1:13" s="1" customFormat="1" ht="15" customHeight="1">
      <c r="A299" s="608" t="s">
        <v>190</v>
      </c>
      <c r="B299" s="41">
        <v>5248876</v>
      </c>
      <c r="C299" s="41"/>
      <c r="D299" s="271"/>
      <c r="E299" s="271"/>
      <c r="F299" s="42" t="s">
        <v>1352</v>
      </c>
      <c r="G299" s="42">
        <v>1</v>
      </c>
      <c r="H299" s="42" t="s">
        <v>1063</v>
      </c>
      <c r="I299" s="41">
        <v>264.32</v>
      </c>
      <c r="J299" s="55">
        <f>IF(C299="СТОП цена",I299,ROUND(I299*(1-VLOOKUP(L299,Оглавление!D:G,3,FALSE)),2))</f>
        <v>264.32</v>
      </c>
      <c r="K299" s="58"/>
      <c r="L299" s="58" t="str">
        <f t="shared" si="12"/>
        <v>МАРШАЛЛ (MARSHALL)</v>
      </c>
      <c r="M299" s="52">
        <v>6</v>
      </c>
    </row>
    <row r="300" spans="1:13" s="1" customFormat="1" ht="13.5" customHeight="1">
      <c r="A300" s="669"/>
      <c r="B300" s="41">
        <v>5183662</v>
      </c>
      <c r="C300" s="41"/>
      <c r="D300" s="41">
        <v>2.5</v>
      </c>
      <c r="E300" s="42" t="s">
        <v>564</v>
      </c>
      <c r="F300" s="42" t="str">
        <f>CONCATENATE(D300," ",E300)</f>
        <v>2,5 л</v>
      </c>
      <c r="G300" s="42">
        <v>1</v>
      </c>
      <c r="H300" s="42" t="s">
        <v>1063</v>
      </c>
      <c r="I300" s="41">
        <v>637.20000000000005</v>
      </c>
      <c r="J300" s="55">
        <f>IF(C300="СТОП цена",I300,ROUND(I300*(1-VLOOKUP(L300,Оглавление!D:G,3,FALSE)),2))</f>
        <v>637.20000000000005</v>
      </c>
      <c r="K300" s="58"/>
      <c r="L300" s="58" t="str">
        <f t="shared" si="12"/>
        <v>МАРШАЛЛ (MARSHALL)</v>
      </c>
      <c r="M300" s="52">
        <v>6</v>
      </c>
    </row>
    <row r="301" spans="1:13" s="1" customFormat="1" ht="13.5" customHeight="1">
      <c r="A301" s="669"/>
      <c r="B301" s="41">
        <v>5248878</v>
      </c>
      <c r="C301" s="41"/>
      <c r="D301" s="41"/>
      <c r="E301" s="42"/>
      <c r="F301" s="66" t="s">
        <v>236</v>
      </c>
      <c r="G301" s="66">
        <v>1</v>
      </c>
      <c r="H301" s="66" t="s">
        <v>1063</v>
      </c>
      <c r="I301" s="54">
        <v>2193.62</v>
      </c>
      <c r="J301" s="55">
        <f>IF(C301="СТОП цена",I301,ROUND(I301*(1-VLOOKUP(L301,Оглавление!D:G,3,FALSE)),2))</f>
        <v>2193.62</v>
      </c>
      <c r="K301" s="58"/>
      <c r="L301" s="58" t="str">
        <f t="shared" si="12"/>
        <v>МАРШАЛЛ (MARSHALL)</v>
      </c>
      <c r="M301" s="52">
        <v>6</v>
      </c>
    </row>
    <row r="302" spans="1:13" s="1" customFormat="1" ht="13.5" customHeight="1">
      <c r="A302" s="608" t="s">
        <v>191</v>
      </c>
      <c r="B302" s="41">
        <v>5248856</v>
      </c>
      <c r="C302" s="41" t="s">
        <v>172</v>
      </c>
      <c r="D302" s="41"/>
      <c r="E302" s="42"/>
      <c r="F302" s="42" t="s">
        <v>1352</v>
      </c>
      <c r="G302" s="42">
        <v>1</v>
      </c>
      <c r="H302" s="42" t="s">
        <v>1063</v>
      </c>
      <c r="I302" s="41">
        <v>243.08</v>
      </c>
      <c r="J302" s="55">
        <f>IF(C302="СТОП цена",I302,ROUND(I302*(1-VLOOKUP(L302,Оглавление!D:G,3,FALSE)),2))</f>
        <v>243.08</v>
      </c>
      <c r="K302" s="58"/>
      <c r="L302" s="58" t="str">
        <f t="shared" si="12"/>
        <v>МАРШАЛЛ (MARSHALL)</v>
      </c>
      <c r="M302" s="52">
        <v>6</v>
      </c>
    </row>
    <row r="303" spans="1:13" s="1" customFormat="1" ht="13.5" customHeight="1">
      <c r="A303" s="609"/>
      <c r="B303" s="41">
        <v>5252583</v>
      </c>
      <c r="C303" s="41"/>
      <c r="D303" s="41"/>
      <c r="E303" s="42"/>
      <c r="F303" s="42" t="s">
        <v>1171</v>
      </c>
      <c r="G303" s="42">
        <v>1</v>
      </c>
      <c r="H303" s="42" t="s">
        <v>1063</v>
      </c>
      <c r="I303" s="41">
        <v>554.6</v>
      </c>
      <c r="J303" s="55">
        <f>IF(C303="СТОП цена",I303,ROUND(I303*(1-VLOOKUP(L303,Оглавление!D:G,3,FALSE)),2))</f>
        <v>554.6</v>
      </c>
      <c r="K303" s="58"/>
      <c r="L303" s="58" t="str">
        <f t="shared" si="12"/>
        <v>МАРШАЛЛ (MARSHALL)</v>
      </c>
      <c r="M303" s="52">
        <v>6</v>
      </c>
    </row>
    <row r="304" spans="1:13" s="1" customFormat="1" ht="13.5" customHeight="1">
      <c r="A304" s="609"/>
      <c r="B304" s="41">
        <v>5248858</v>
      </c>
      <c r="C304" s="41"/>
      <c r="D304" s="41"/>
      <c r="E304" s="42"/>
      <c r="F304" s="42" t="s">
        <v>1397</v>
      </c>
      <c r="G304" s="42">
        <v>1</v>
      </c>
      <c r="H304" s="42" t="s">
        <v>1063</v>
      </c>
      <c r="I304" s="41">
        <v>1899.8</v>
      </c>
      <c r="J304" s="55">
        <f>IF(C304="СТОП цена",I304,ROUND(I304*(1-VLOOKUP(L304,Оглавление!D:G,3,FALSE)),2))</f>
        <v>1899.8</v>
      </c>
      <c r="K304" s="58"/>
      <c r="L304" s="58" t="str">
        <f t="shared" si="12"/>
        <v>МАРШАЛЛ (MARSHALL)</v>
      </c>
      <c r="M304" s="52">
        <v>6</v>
      </c>
    </row>
    <row r="305" spans="1:13" s="1" customFormat="1" ht="13.5" customHeight="1">
      <c r="A305" s="609"/>
      <c r="B305" s="41">
        <v>5193374</v>
      </c>
      <c r="C305" s="41" t="s">
        <v>223</v>
      </c>
      <c r="D305" s="41">
        <v>0.9</v>
      </c>
      <c r="E305" s="42" t="s">
        <v>564</v>
      </c>
      <c r="F305" s="42" t="str">
        <f>CONCATENATE(D305," ",E305)</f>
        <v>0,9 л</v>
      </c>
      <c r="G305" s="42">
        <v>1</v>
      </c>
      <c r="H305" s="42" t="s">
        <v>1063</v>
      </c>
      <c r="I305" s="41">
        <v>243.08</v>
      </c>
      <c r="J305" s="55">
        <f>IF(C305="СТОП цена",I305,ROUND(I305*(1-VLOOKUP(L305,Оглавление!D:G,3,FALSE)),2))</f>
        <v>243.08</v>
      </c>
      <c r="K305" s="58"/>
      <c r="L305" s="58" t="str">
        <f t="shared" si="12"/>
        <v>МАРШАЛЛ (MARSHALL)</v>
      </c>
      <c r="M305" s="52">
        <v>6</v>
      </c>
    </row>
    <row r="306" spans="1:13" s="1" customFormat="1" ht="13.5" customHeight="1">
      <c r="A306" s="653" t="s">
        <v>61</v>
      </c>
      <c r="B306" s="41">
        <v>5248871</v>
      </c>
      <c r="C306" s="41"/>
      <c r="D306" s="41"/>
      <c r="E306" s="42"/>
      <c r="F306" s="42" t="s">
        <v>1352</v>
      </c>
      <c r="G306" s="42">
        <v>1</v>
      </c>
      <c r="H306" s="42" t="s">
        <v>1063</v>
      </c>
      <c r="I306" s="41">
        <v>241.9</v>
      </c>
      <c r="J306" s="55">
        <f>IF(C306="СТОП цена",I306,ROUND(I306*(1-VLOOKUP(L306,Оглавление!D:G,3,FALSE)),2))</f>
        <v>241.9</v>
      </c>
      <c r="K306" s="58"/>
      <c r="L306" s="58" t="str">
        <f t="shared" si="12"/>
        <v>МАРШАЛЛ (MARSHALL)</v>
      </c>
      <c r="M306" s="52">
        <v>6</v>
      </c>
    </row>
    <row r="307" spans="1:13" s="1" customFormat="1" ht="13.5" customHeight="1">
      <c r="A307" s="654"/>
      <c r="B307" s="41" t="s">
        <v>1881</v>
      </c>
      <c r="C307" s="41" t="s">
        <v>223</v>
      </c>
      <c r="D307" s="41"/>
      <c r="E307" s="42"/>
      <c r="F307" s="42" t="s">
        <v>1483</v>
      </c>
      <c r="G307" s="42">
        <v>1</v>
      </c>
      <c r="H307" s="42" t="s">
        <v>1063</v>
      </c>
      <c r="I307" s="41">
        <v>974.68</v>
      </c>
      <c r="J307" s="55">
        <f>IF(C307="СТОП цена",I307,ROUND(I307*(1-VLOOKUP(L307,Оглавление!D:G,3,FALSE)),2))</f>
        <v>974.68</v>
      </c>
      <c r="K307" s="58"/>
      <c r="L307" s="58" t="str">
        <f t="shared" si="12"/>
        <v>МАРШАЛЛ (MARSHALL)</v>
      </c>
      <c r="M307" s="52">
        <v>6</v>
      </c>
    </row>
    <row r="308" spans="1:13" s="1" customFormat="1" ht="13.5" customHeight="1">
      <c r="A308" s="654"/>
      <c r="B308" s="41">
        <v>5248873</v>
      </c>
      <c r="C308" s="41"/>
      <c r="D308" s="41"/>
      <c r="E308" s="42"/>
      <c r="F308" s="42" t="s">
        <v>1397</v>
      </c>
      <c r="G308" s="42">
        <v>1</v>
      </c>
      <c r="H308" s="42" t="s">
        <v>1063</v>
      </c>
      <c r="I308" s="41">
        <v>1854.96</v>
      </c>
      <c r="J308" s="55">
        <f>IF(C308="СТОП цена",I308,ROUND(I308*(1-VLOOKUP(L308,Оглавление!D:G,3,FALSE)),2))</f>
        <v>1854.96</v>
      </c>
      <c r="K308" s="58"/>
      <c r="L308" s="58" t="str">
        <f t="shared" si="12"/>
        <v>МАРШАЛЛ (MARSHALL)</v>
      </c>
      <c r="M308" s="52">
        <v>6</v>
      </c>
    </row>
    <row r="309" spans="1:13" ht="12.75" customHeight="1">
      <c r="A309" s="650"/>
      <c r="B309" s="41">
        <v>5183683</v>
      </c>
      <c r="C309" s="41" t="s">
        <v>172</v>
      </c>
      <c r="D309" s="41">
        <v>10</v>
      </c>
      <c r="E309" s="42" t="s">
        <v>564</v>
      </c>
      <c r="F309" s="42" t="str">
        <f>CONCATENATE(D309," ",E309)</f>
        <v>10 л</v>
      </c>
      <c r="G309" s="42">
        <v>1</v>
      </c>
      <c r="H309" s="42" t="s">
        <v>1063</v>
      </c>
      <c r="I309" s="41">
        <v>1854.96</v>
      </c>
      <c r="J309" s="55">
        <f>IF(C309="СТОП цена",I309,ROUND(I309*(1-VLOOKUP(L309,Оглавление!D:G,3,FALSE)),2))</f>
        <v>1854.96</v>
      </c>
      <c r="K309" s="58"/>
      <c r="L309" s="58" t="str">
        <f t="shared" si="12"/>
        <v>МАРШАЛЛ (MARSHALL)</v>
      </c>
      <c r="M309" s="52">
        <v>6</v>
      </c>
    </row>
    <row r="310" spans="1:13" s="310" customFormat="1" ht="21.75" customHeight="1">
      <c r="A310" s="372" t="s">
        <v>2416</v>
      </c>
      <c r="B310" s="41">
        <v>5251963</v>
      </c>
      <c r="C310" s="41" t="s">
        <v>223</v>
      </c>
      <c r="D310" s="41"/>
      <c r="E310" s="42"/>
      <c r="F310" s="42" t="s">
        <v>1171</v>
      </c>
      <c r="G310" s="42">
        <v>1</v>
      </c>
      <c r="H310" s="42" t="s">
        <v>1063</v>
      </c>
      <c r="I310" s="41">
        <v>556.96</v>
      </c>
      <c r="J310" s="55">
        <f>IF(C310="СТОП цена",I310,ROUND(I310*(1-VLOOKUP(L310,Оглавление!D:G,3,FALSE)),2))</f>
        <v>556.96</v>
      </c>
      <c r="K310" s="58"/>
      <c r="L310" s="58" t="str">
        <f t="shared" si="12"/>
        <v>МАРШАЛЛ (MARSHALL)</v>
      </c>
      <c r="M310" s="52">
        <v>6</v>
      </c>
    </row>
    <row r="311" spans="1:13" s="270" customFormat="1" ht="20.25" customHeight="1">
      <c r="A311" s="656" t="s">
        <v>1006</v>
      </c>
      <c r="B311" s="41">
        <v>5248874</v>
      </c>
      <c r="C311" s="41"/>
      <c r="D311" s="41"/>
      <c r="E311" s="42"/>
      <c r="F311" s="42" t="s">
        <v>1352</v>
      </c>
      <c r="G311" s="42">
        <v>1</v>
      </c>
      <c r="H311" s="42" t="s">
        <v>1063</v>
      </c>
      <c r="I311" s="41">
        <v>180.54</v>
      </c>
      <c r="J311" s="55">
        <f>IF(C311="СТОП цена",I311,ROUND(I311*(1-VLOOKUP(L311,Оглавление!D:G,3,FALSE)),2))</f>
        <v>180.54</v>
      </c>
      <c r="K311" s="58"/>
      <c r="L311" s="58" t="str">
        <f>IF(ISBLANK(K311)=FALSE,A311,L309)</f>
        <v>МАРШАЛЛ (MARSHALL)</v>
      </c>
      <c r="M311" s="52">
        <v>6</v>
      </c>
    </row>
    <row r="312" spans="1:13" s="260" customFormat="1" ht="18" customHeight="1">
      <c r="A312" s="586"/>
      <c r="B312" s="41">
        <v>5248564</v>
      </c>
      <c r="C312" s="41" t="s">
        <v>172</v>
      </c>
      <c r="D312" s="41"/>
      <c r="E312" s="42"/>
      <c r="F312" s="42" t="s">
        <v>1171</v>
      </c>
      <c r="G312" s="42">
        <v>1</v>
      </c>
      <c r="H312" s="42" t="s">
        <v>1063</v>
      </c>
      <c r="I312" s="41">
        <v>421.26</v>
      </c>
      <c r="J312" s="55">
        <f>IF(C312="СТОП цена",I312,ROUND(I312*(1-VLOOKUP(L312,Оглавление!D:G,3,FALSE)),2))</f>
        <v>421.26</v>
      </c>
      <c r="K312" s="58"/>
      <c r="L312" s="58" t="str">
        <f t="shared" si="12"/>
        <v>МАРШАЛЛ (MARSHALL)</v>
      </c>
      <c r="M312" s="52">
        <v>6</v>
      </c>
    </row>
    <row r="313" spans="1:13" s="260" customFormat="1" ht="26.25" customHeight="1">
      <c r="A313" s="586"/>
      <c r="B313" s="41" t="s">
        <v>1882</v>
      </c>
      <c r="C313" s="41"/>
      <c r="D313" s="41"/>
      <c r="E313" s="42"/>
      <c r="F313" s="42" t="s">
        <v>1483</v>
      </c>
      <c r="G313" s="42">
        <v>1</v>
      </c>
      <c r="H313" s="42" t="s">
        <v>1063</v>
      </c>
      <c r="I313" s="41">
        <v>737.5</v>
      </c>
      <c r="J313" s="55">
        <f>IF(C313="СТОП цена",I313,ROUND(I313*(1-VLOOKUP(L313,Оглавление!D:G,3,FALSE)),2))</f>
        <v>737.5</v>
      </c>
      <c r="K313" s="58"/>
      <c r="L313" s="58" t="str">
        <f>IF(ISBLANK(K313)=FALSE,A312,L307)</f>
        <v>МАРШАЛЛ (MARSHALL)</v>
      </c>
      <c r="M313" s="52">
        <v>6</v>
      </c>
    </row>
    <row r="314" spans="1:13" s="268" customFormat="1" ht="25.5" customHeight="1">
      <c r="A314" s="586"/>
      <c r="B314" s="41">
        <v>5248875</v>
      </c>
      <c r="C314" s="41"/>
      <c r="D314" s="41"/>
      <c r="E314" s="42"/>
      <c r="F314" s="42" t="s">
        <v>1397</v>
      </c>
      <c r="G314" s="42">
        <v>1</v>
      </c>
      <c r="H314" s="42" t="s">
        <v>1063</v>
      </c>
      <c r="I314" s="41">
        <v>1404.2</v>
      </c>
      <c r="J314" s="55">
        <f>IF(C314="СТОП цена",I314,ROUND(I314*(1-VLOOKUP(L314,Оглавление!D:G,3,FALSE)),2))</f>
        <v>1404.2</v>
      </c>
      <c r="K314" s="58"/>
      <c r="L314" s="58" t="str">
        <f>IF(ISBLANK(K314)=FALSE,A313,L309)</f>
        <v>МАРШАЛЛ (MARSHALL)</v>
      </c>
      <c r="M314" s="52">
        <v>6</v>
      </c>
    </row>
    <row r="315" spans="1:13" s="308" customFormat="1" ht="17.25" customHeight="1">
      <c r="A315" s="608" t="s">
        <v>1802</v>
      </c>
      <c r="B315" s="54">
        <v>5261349</v>
      </c>
      <c r="C315" s="41" t="s">
        <v>223</v>
      </c>
      <c r="D315" s="54"/>
      <c r="E315" s="66"/>
      <c r="F315" s="66" t="s">
        <v>1171</v>
      </c>
      <c r="G315" s="66">
        <v>1</v>
      </c>
      <c r="H315" s="66" t="s">
        <v>1063</v>
      </c>
      <c r="I315" s="54">
        <v>349.4</v>
      </c>
      <c r="J315" s="55">
        <f>IF(C315="СТОП цена",I315,ROUND(I315*(1-VLOOKUP(L315,Оглавление!D:G,3,FALSE)),2))</f>
        <v>349.4</v>
      </c>
      <c r="K315" s="58"/>
      <c r="L315" s="58" t="str">
        <f>IF(ISBLANK(K315)=FALSE,A314,L311)</f>
        <v>МАРШАЛЛ (MARSHALL)</v>
      </c>
      <c r="M315" s="52">
        <v>6</v>
      </c>
    </row>
    <row r="316" spans="1:13" s="308" customFormat="1" ht="17.25" customHeight="1">
      <c r="A316" s="616"/>
      <c r="B316" s="54">
        <v>5261401</v>
      </c>
      <c r="C316" s="54"/>
      <c r="D316" s="54"/>
      <c r="E316" s="66"/>
      <c r="F316" s="66" t="s">
        <v>1397</v>
      </c>
      <c r="G316" s="66">
        <v>1</v>
      </c>
      <c r="H316" s="66" t="s">
        <v>1063</v>
      </c>
      <c r="I316" s="54">
        <v>1178.82</v>
      </c>
      <c r="J316" s="55">
        <f>IF(C316="СТОП цена",I316,ROUND(I316*(1-VLOOKUP(L316,Оглавление!D:G,3,FALSE)),2))</f>
        <v>1178.82</v>
      </c>
      <c r="K316" s="58"/>
      <c r="L316" s="58" t="str">
        <f t="shared" ref="L316:L348" si="15">IF(ISBLANK(K316)=FALSE,A315,L312)</f>
        <v>МАРШАЛЛ (MARSHALL)</v>
      </c>
      <c r="M316" s="52">
        <v>6</v>
      </c>
    </row>
    <row r="317" spans="1:13" s="308" customFormat="1" ht="17.25" customHeight="1">
      <c r="A317" s="608" t="s">
        <v>1803</v>
      </c>
      <c r="B317" s="54">
        <v>5261347</v>
      </c>
      <c r="C317" s="54"/>
      <c r="D317" s="54"/>
      <c r="E317" s="66"/>
      <c r="F317" s="66" t="s">
        <v>1171</v>
      </c>
      <c r="G317" s="66">
        <v>1</v>
      </c>
      <c r="H317" s="66" t="s">
        <v>1063</v>
      </c>
      <c r="I317" s="54">
        <v>388.22</v>
      </c>
      <c r="J317" s="55">
        <f>IF(C317="СТОП цена",I317,ROUND(I317*(1-VLOOKUP(L317,Оглавление!D:G,3,FALSE)),2))</f>
        <v>388.22</v>
      </c>
      <c r="K317" s="58"/>
      <c r="L317" s="58" t="str">
        <f t="shared" si="15"/>
        <v>МАРШАЛЛ (MARSHALL)</v>
      </c>
      <c r="M317" s="52">
        <v>6</v>
      </c>
    </row>
    <row r="318" spans="1:13" s="308" customFormat="1" ht="17.25" customHeight="1">
      <c r="A318" s="616"/>
      <c r="B318" s="54">
        <v>5261348</v>
      </c>
      <c r="C318" s="54"/>
      <c r="D318" s="54"/>
      <c r="E318" s="66"/>
      <c r="F318" s="66" t="s">
        <v>1397</v>
      </c>
      <c r="G318" s="66">
        <v>1</v>
      </c>
      <c r="H318" s="66" t="s">
        <v>1063</v>
      </c>
      <c r="I318" s="54">
        <v>1309.8</v>
      </c>
      <c r="J318" s="55">
        <f>IF(C318="СТОП цена",I318,ROUND(I318*(1-VLOOKUP(L318,Оглавление!D:G,3,FALSE)),2))</f>
        <v>1309.8</v>
      </c>
      <c r="K318" s="58"/>
      <c r="L318" s="58" t="str">
        <f t="shared" si="15"/>
        <v>МАРШАЛЛ (MARSHALL)</v>
      </c>
      <c r="M318" s="52">
        <v>6</v>
      </c>
    </row>
    <row r="319" spans="1:13" ht="21" customHeight="1">
      <c r="A319" s="371" t="s">
        <v>1240</v>
      </c>
      <c r="B319" s="41">
        <v>5183681</v>
      </c>
      <c r="C319" s="41"/>
      <c r="D319" s="41">
        <v>10</v>
      </c>
      <c r="E319" s="42" t="s">
        <v>564</v>
      </c>
      <c r="F319" s="42" t="str">
        <f>CONCATENATE(D319," ",E319)</f>
        <v>10 л</v>
      </c>
      <c r="G319" s="42">
        <v>1</v>
      </c>
      <c r="H319" s="42" t="s">
        <v>1063</v>
      </c>
      <c r="I319" s="41">
        <v>761.1</v>
      </c>
      <c r="J319" s="55">
        <f>IF(C319="СТОП цена",I319,ROUND(I319*(1-VLOOKUP(L319,Оглавление!D:G,3,FALSE)),2))</f>
        <v>761.1</v>
      </c>
      <c r="K319" s="58"/>
      <c r="L319" s="58" t="str">
        <f t="shared" si="15"/>
        <v>МАРШАЛЛ (MARSHALL)</v>
      </c>
      <c r="M319" s="52">
        <v>6</v>
      </c>
    </row>
    <row r="320" spans="1:13" s="1" customFormat="1" ht="25.5" customHeight="1">
      <c r="A320" s="648" t="s">
        <v>454</v>
      </c>
      <c r="B320" s="648"/>
      <c r="C320" s="648"/>
      <c r="D320" s="648"/>
      <c r="E320" s="648"/>
      <c r="F320" s="648"/>
      <c r="G320" s="648"/>
      <c r="H320" s="648"/>
      <c r="I320" s="648"/>
      <c r="J320" s="648"/>
      <c r="K320" s="58"/>
      <c r="L320" s="58" t="str">
        <f t="shared" si="15"/>
        <v>МАРШАЛЛ (MARSHALL)</v>
      </c>
      <c r="M320" s="52">
        <v>6</v>
      </c>
    </row>
    <row r="321" spans="1:13" ht="33" customHeight="1">
      <c r="A321" s="373" t="s">
        <v>20</v>
      </c>
      <c r="B321" s="41">
        <v>5255234</v>
      </c>
      <c r="C321" s="41"/>
      <c r="D321" s="41">
        <v>0.75</v>
      </c>
      <c r="E321" s="42" t="s">
        <v>564</v>
      </c>
      <c r="F321" s="42" t="str">
        <f t="shared" ref="F321:F326" si="16">CONCATENATE(D321," ",E321)</f>
        <v>0,75 л</v>
      </c>
      <c r="G321" s="41">
        <v>6</v>
      </c>
      <c r="H321" s="42" t="s">
        <v>1063</v>
      </c>
      <c r="I321" s="41">
        <v>383.5</v>
      </c>
      <c r="J321" s="55">
        <f>IF(C321="СТОП цена",I321,ROUND(I321*(1-VLOOKUP(L321,Оглавление!D:G,3,FALSE)),2))</f>
        <v>383.5</v>
      </c>
      <c r="K321" s="58"/>
      <c r="L321" s="58" t="str">
        <f t="shared" si="15"/>
        <v>МАРШАЛЛ (MARSHALL)</v>
      </c>
      <c r="M321" s="52">
        <v>6</v>
      </c>
    </row>
    <row r="322" spans="1:13" ht="34.5" customHeight="1">
      <c r="A322" s="373" t="s">
        <v>21</v>
      </c>
      <c r="B322" s="42">
        <v>5134600</v>
      </c>
      <c r="C322" s="42" t="s">
        <v>172</v>
      </c>
      <c r="D322" s="41">
        <v>13</v>
      </c>
      <c r="E322" s="42" t="s">
        <v>564</v>
      </c>
      <c r="F322" s="42" t="str">
        <f t="shared" si="16"/>
        <v>13 л</v>
      </c>
      <c r="G322" s="41">
        <v>1</v>
      </c>
      <c r="H322" s="42" t="s">
        <v>1063</v>
      </c>
      <c r="I322" s="41">
        <v>4642.12</v>
      </c>
      <c r="J322" s="55">
        <f>IF(C322="СТОП цена",I322,ROUND(I322*(1-VLOOKUP(L322,Оглавление!D:G,3,FALSE)),2))</f>
        <v>4642.12</v>
      </c>
      <c r="K322" s="58"/>
      <c r="L322" s="58" t="str">
        <f>IF(ISBLANK(K322)=FALSE,#REF!,L321)</f>
        <v>МАРШАЛЛ (MARSHALL)</v>
      </c>
      <c r="M322" s="52">
        <v>6</v>
      </c>
    </row>
    <row r="323" spans="1:13" ht="12.75">
      <c r="A323" s="580" t="s">
        <v>22</v>
      </c>
      <c r="B323" s="42">
        <v>5134586</v>
      </c>
      <c r="C323" s="42" t="s">
        <v>172</v>
      </c>
      <c r="D323" s="41">
        <v>0.75</v>
      </c>
      <c r="E323" s="42" t="s">
        <v>564</v>
      </c>
      <c r="F323" s="42" t="str">
        <f t="shared" si="16"/>
        <v>0,75 л</v>
      </c>
      <c r="G323" s="41">
        <v>6</v>
      </c>
      <c r="H323" s="42" t="s">
        <v>1063</v>
      </c>
      <c r="I323" s="41">
        <v>383.5</v>
      </c>
      <c r="J323" s="55">
        <f>IF(C323="СТОП цена",I323,ROUND(I323*(1-VLOOKUP(L323,Оглавление!D:G,3,FALSE)),2))</f>
        <v>383.5</v>
      </c>
      <c r="K323" s="58"/>
      <c r="L323" s="58" t="str">
        <f>IF(ISBLANK(K323)=FALSE,#REF!,L322)</f>
        <v>МАРШАЛЛ (MARSHALL)</v>
      </c>
      <c r="M323" s="52">
        <v>6</v>
      </c>
    </row>
    <row r="324" spans="1:13" ht="12.75">
      <c r="A324" s="584"/>
      <c r="B324" s="42">
        <v>5134588</v>
      </c>
      <c r="C324" s="42" t="s">
        <v>172</v>
      </c>
      <c r="D324" s="41">
        <v>2.5</v>
      </c>
      <c r="E324" s="42" t="s">
        <v>564</v>
      </c>
      <c r="F324" s="42" t="str">
        <f t="shared" si="16"/>
        <v>2,5 л</v>
      </c>
      <c r="G324" s="41">
        <v>4</v>
      </c>
      <c r="H324" s="42" t="s">
        <v>1063</v>
      </c>
      <c r="I324" s="41">
        <v>1084.42</v>
      </c>
      <c r="J324" s="55">
        <f>IF(C324="СТОП цена",I324,ROUND(I324*(1-VLOOKUP(L324,Оглавление!D:G,3,FALSE)),2))</f>
        <v>1084.42</v>
      </c>
      <c r="K324" s="58"/>
      <c r="L324" s="58" t="str">
        <f>IF(ISBLANK(K324)=FALSE,#REF!,L323)</f>
        <v>МАРШАЛЛ (MARSHALL)</v>
      </c>
      <c r="M324" s="52">
        <v>6</v>
      </c>
    </row>
    <row r="325" spans="1:13" ht="12.75">
      <c r="A325" s="585"/>
      <c r="B325" s="42">
        <v>5134587</v>
      </c>
      <c r="C325" s="42" t="s">
        <v>172</v>
      </c>
      <c r="D325" s="41">
        <v>13</v>
      </c>
      <c r="E325" s="42" t="s">
        <v>564</v>
      </c>
      <c r="F325" s="42" t="str">
        <f t="shared" si="16"/>
        <v>13 л</v>
      </c>
      <c r="G325" s="41">
        <v>1</v>
      </c>
      <c r="H325" s="42" t="s">
        <v>1063</v>
      </c>
      <c r="I325" s="41">
        <v>5392.6</v>
      </c>
      <c r="J325" s="55">
        <f>IF(C325="СТОП цена",I325,ROUND(I325*(1-VLOOKUP(L325,Оглавление!D:G,3,FALSE)),2))</f>
        <v>5392.6</v>
      </c>
      <c r="K325" s="58"/>
      <c r="L325" s="58" t="str">
        <f>IF(ISBLANK(K325)=FALSE,#REF!,L324)</f>
        <v>МАРШАЛЛ (MARSHALL)</v>
      </c>
      <c r="M325" s="52">
        <v>6</v>
      </c>
    </row>
    <row r="326" spans="1:13" ht="12.75" customHeight="1">
      <c r="A326" s="470" t="s">
        <v>23</v>
      </c>
      <c r="B326" s="42">
        <v>5134589</v>
      </c>
      <c r="C326" s="42" t="s">
        <v>172</v>
      </c>
      <c r="D326" s="41">
        <v>0.75</v>
      </c>
      <c r="E326" s="42" t="s">
        <v>564</v>
      </c>
      <c r="F326" s="42" t="str">
        <f t="shared" si="16"/>
        <v>0,75 л</v>
      </c>
      <c r="G326" s="41">
        <v>6</v>
      </c>
      <c r="H326" s="42" t="s">
        <v>1063</v>
      </c>
      <c r="I326" s="41">
        <v>351.64</v>
      </c>
      <c r="J326" s="55">
        <f>IF(C326="СТОП цена",I326,ROUND(I326*(1-VLOOKUP(L326,Оглавление!D:G,3,FALSE)),2))</f>
        <v>351.64</v>
      </c>
      <c r="K326" s="58"/>
      <c r="L326" s="58" t="str">
        <f>IF(ISBLANK(K326)=FALSE,#REF!,L325)</f>
        <v>МАРШАЛЛ (MARSHALL)</v>
      </c>
      <c r="M326" s="52">
        <v>6</v>
      </c>
    </row>
    <row r="327" spans="1:13" s="289" customFormat="1" ht="12.75">
      <c r="A327" s="580" t="s">
        <v>1739</v>
      </c>
      <c r="B327" s="42">
        <v>5255005</v>
      </c>
      <c r="C327" s="42"/>
      <c r="D327" s="41"/>
      <c r="E327" s="42"/>
      <c r="F327" s="42" t="s">
        <v>1421</v>
      </c>
      <c r="G327" s="41">
        <v>6</v>
      </c>
      <c r="H327" s="42" t="s">
        <v>1063</v>
      </c>
      <c r="I327" s="41">
        <v>339.84</v>
      </c>
      <c r="J327" s="55">
        <f>IF(C327="СТОП цена",I327,ROUND(I327*(1-VLOOKUP(L327,Оглавление!D:G,3,FALSE)),2))</f>
        <v>339.84</v>
      </c>
      <c r="K327" s="58"/>
      <c r="L327" s="58" t="str">
        <f>IF(ISBLANK(K327)=FALSE,#REF!,L326)</f>
        <v>МАРШАЛЛ (MARSHALL)</v>
      </c>
      <c r="M327" s="52">
        <v>6</v>
      </c>
    </row>
    <row r="328" spans="1:13" s="289" customFormat="1" ht="12.75">
      <c r="A328" s="584"/>
      <c r="B328" s="42">
        <v>5255006</v>
      </c>
      <c r="C328" s="42"/>
      <c r="D328" s="41"/>
      <c r="E328" s="42"/>
      <c r="F328" s="42" t="s">
        <v>1171</v>
      </c>
      <c r="G328" s="41">
        <v>4</v>
      </c>
      <c r="H328" s="42" t="s">
        <v>1063</v>
      </c>
      <c r="I328" s="41">
        <v>947.54</v>
      </c>
      <c r="J328" s="55">
        <f>IF(C328="СТОП цена",I328,ROUND(I328*(1-VLOOKUP(L328,Оглавление!D:G,3,FALSE)),2))</f>
        <v>947.54</v>
      </c>
      <c r="K328" s="58"/>
      <c r="L328" s="58" t="str">
        <f>IF(ISBLANK(K328)=FALSE,#REF!,L327)</f>
        <v>МАРШАЛЛ (MARSHALL)</v>
      </c>
      <c r="M328" s="52">
        <v>6</v>
      </c>
    </row>
    <row r="329" spans="1:13" s="289" customFormat="1" ht="12.75">
      <c r="A329" s="585"/>
      <c r="B329" s="42">
        <v>5255189</v>
      </c>
      <c r="C329" s="42"/>
      <c r="D329" s="41"/>
      <c r="E329" s="42"/>
      <c r="F329" s="42" t="s">
        <v>1397</v>
      </c>
      <c r="G329" s="41">
        <v>1</v>
      </c>
      <c r="H329" s="42" t="s">
        <v>1063</v>
      </c>
      <c r="I329" s="41">
        <v>3068</v>
      </c>
      <c r="J329" s="55">
        <f>IF(C329="СТОП цена",I329,ROUND(I329*(1-VLOOKUP(L329,Оглавление!D:G,3,FALSE)),2))</f>
        <v>3068</v>
      </c>
      <c r="K329" s="58"/>
      <c r="L329" s="58" t="str">
        <f>IF(ISBLANK(K329)=FALSE,#REF!,L328)</f>
        <v>МАРШАЛЛ (MARSHALL)</v>
      </c>
      <c r="M329" s="52">
        <v>6</v>
      </c>
    </row>
    <row r="330" spans="1:13" s="289" customFormat="1" ht="12.75">
      <c r="A330" s="580" t="s">
        <v>1743</v>
      </c>
      <c r="B330" s="42">
        <v>5255234</v>
      </c>
      <c r="C330" s="42"/>
      <c r="D330" s="41"/>
      <c r="E330" s="42"/>
      <c r="F330" s="42" t="s">
        <v>1421</v>
      </c>
      <c r="G330" s="41">
        <v>6</v>
      </c>
      <c r="H330" s="42" t="s">
        <v>1063</v>
      </c>
      <c r="I330" s="41">
        <v>383.5</v>
      </c>
      <c r="J330" s="55">
        <f>IF(C330="СТОП цена",I330,ROUND(I330*(1-VLOOKUP(L330,Оглавление!D:G,3,FALSE)),2))</f>
        <v>383.5</v>
      </c>
      <c r="K330" s="58"/>
      <c r="L330" s="58" t="str">
        <f>IF(ISBLANK(K330)=FALSE,#REF!,L329)</f>
        <v>МАРШАЛЛ (MARSHALL)</v>
      </c>
      <c r="M330" s="52">
        <v>6</v>
      </c>
    </row>
    <row r="331" spans="1:13" s="289" customFormat="1" ht="12.75">
      <c r="A331" s="584"/>
      <c r="B331" s="42">
        <v>5255235</v>
      </c>
      <c r="C331" s="42"/>
      <c r="D331" s="41"/>
      <c r="E331" s="42"/>
      <c r="F331" s="42" t="s">
        <v>1171</v>
      </c>
      <c r="G331" s="41">
        <v>4</v>
      </c>
      <c r="H331" s="42" t="s">
        <v>1063</v>
      </c>
      <c r="I331" s="41">
        <v>1084.42</v>
      </c>
      <c r="J331" s="55">
        <f>IF(C331="СТОП цена",I331,ROUND(I331*(1-VLOOKUP(L331,Оглавление!D:G,3,FALSE)),2))</f>
        <v>1084.42</v>
      </c>
      <c r="K331" s="58"/>
      <c r="L331" s="58" t="str">
        <f>IF(ISBLANK(K331)=FALSE,#REF!,L330)</f>
        <v>МАРШАЛЛ (MARSHALL)</v>
      </c>
      <c r="M331" s="52">
        <v>6</v>
      </c>
    </row>
    <row r="332" spans="1:13" s="289" customFormat="1" ht="12.75">
      <c r="A332" s="585"/>
      <c r="B332" s="42">
        <v>5255236</v>
      </c>
      <c r="C332" s="42"/>
      <c r="D332" s="41"/>
      <c r="E332" s="42"/>
      <c r="F332" s="42" t="s">
        <v>1397</v>
      </c>
      <c r="G332" s="41">
        <v>1</v>
      </c>
      <c r="H332" s="42" t="s">
        <v>1063</v>
      </c>
      <c r="I332" s="41">
        <v>3516.4</v>
      </c>
      <c r="J332" s="55">
        <f>IF(C332="СТОП цена",I332,ROUND(I332*(1-VLOOKUP(L332,Оглавление!D:G,3,FALSE)),2))</f>
        <v>3516.4</v>
      </c>
      <c r="K332" s="58"/>
      <c r="L332" s="58" t="str">
        <f>IF(ISBLANK(K332)=FALSE,#REF!,L331)</f>
        <v>МАРШАЛЛ (MARSHALL)</v>
      </c>
      <c r="M332" s="52">
        <v>6</v>
      </c>
    </row>
    <row r="333" spans="1:13" s="289" customFormat="1" ht="12.75">
      <c r="A333" s="580" t="s">
        <v>1740</v>
      </c>
      <c r="B333" s="42">
        <v>5255231</v>
      </c>
      <c r="C333" s="42"/>
      <c r="D333" s="41"/>
      <c r="E333" s="42"/>
      <c r="F333" s="42" t="s">
        <v>1421</v>
      </c>
      <c r="G333" s="41">
        <v>6</v>
      </c>
      <c r="H333" s="42" t="s">
        <v>1063</v>
      </c>
      <c r="I333" s="41">
        <v>383.5</v>
      </c>
      <c r="J333" s="55">
        <f>IF(C333="СТОП цена",I333,ROUND(I333*(1-VLOOKUP(L333,Оглавление!D:G,3,FALSE)),2))</f>
        <v>383.5</v>
      </c>
      <c r="K333" s="58"/>
      <c r="L333" s="58" t="str">
        <f>IF(ISBLANK(K333)=FALSE,#REF!,L332)</f>
        <v>МАРШАЛЛ (MARSHALL)</v>
      </c>
      <c r="M333" s="52">
        <v>6</v>
      </c>
    </row>
    <row r="334" spans="1:13" s="289" customFormat="1" ht="12.75">
      <c r="A334" s="584"/>
      <c r="B334" s="42">
        <v>5255232</v>
      </c>
      <c r="C334" s="42"/>
      <c r="D334" s="41"/>
      <c r="E334" s="42"/>
      <c r="F334" s="42" t="s">
        <v>1171</v>
      </c>
      <c r="G334" s="41">
        <v>4</v>
      </c>
      <c r="H334" s="42" t="s">
        <v>1063</v>
      </c>
      <c r="I334" s="41">
        <v>1084.42</v>
      </c>
      <c r="J334" s="55">
        <f>IF(C334="СТОП цена",I334,ROUND(I334*(1-VLOOKUP(L334,Оглавление!D:G,3,FALSE)),2))</f>
        <v>1084.42</v>
      </c>
      <c r="K334" s="58"/>
      <c r="L334" s="58" t="str">
        <f>IF(ISBLANK(K334)=FALSE,#REF!,L333)</f>
        <v>МАРШАЛЛ (MARSHALL)</v>
      </c>
      <c r="M334" s="52">
        <v>6</v>
      </c>
    </row>
    <row r="335" spans="1:13" s="289" customFormat="1" ht="12.75">
      <c r="A335" s="585"/>
      <c r="B335" s="42">
        <v>5255233</v>
      </c>
      <c r="C335" s="42"/>
      <c r="D335" s="41"/>
      <c r="E335" s="42"/>
      <c r="F335" s="42" t="s">
        <v>1397</v>
      </c>
      <c r="G335" s="41">
        <v>1</v>
      </c>
      <c r="H335" s="42" t="s">
        <v>1063</v>
      </c>
      <c r="I335" s="41">
        <v>3516.4</v>
      </c>
      <c r="J335" s="55">
        <f>IF(C335="СТОП цена",I335,ROUND(I335*(1-VLOOKUP(L335,Оглавление!D:G,3,FALSE)),2))</f>
        <v>3516.4</v>
      </c>
      <c r="K335" s="58"/>
      <c r="L335" s="58" t="str">
        <f>IF(ISBLANK(K335)=FALSE,#REF!,L334)</f>
        <v>МАРШАЛЛ (MARSHALL)</v>
      </c>
      <c r="M335" s="52">
        <v>6</v>
      </c>
    </row>
    <row r="336" spans="1:13" s="289" customFormat="1" ht="12.75">
      <c r="A336" s="580" t="s">
        <v>1741</v>
      </c>
      <c r="B336" s="42">
        <v>5255237</v>
      </c>
      <c r="C336" s="42"/>
      <c r="D336" s="41"/>
      <c r="E336" s="42"/>
      <c r="F336" s="42" t="s">
        <v>1421</v>
      </c>
      <c r="G336" s="41">
        <v>6</v>
      </c>
      <c r="H336" s="42" t="s">
        <v>1063</v>
      </c>
      <c r="I336" s="41">
        <v>351.64</v>
      </c>
      <c r="J336" s="55">
        <f>IF(C336="СТОП цена",I336,ROUND(I336*(1-VLOOKUP(L336,Оглавление!D:G,3,FALSE)),2))</f>
        <v>351.64</v>
      </c>
      <c r="K336" s="58"/>
      <c r="L336" s="58" t="str">
        <f>IF(ISBLANK(K336)=FALSE,#REF!,L335)</f>
        <v>МАРШАЛЛ (MARSHALL)</v>
      </c>
      <c r="M336" s="52">
        <v>6</v>
      </c>
    </row>
    <row r="337" spans="1:13" s="289" customFormat="1" ht="12.75">
      <c r="A337" s="584"/>
      <c r="B337" s="42">
        <v>5255238</v>
      </c>
      <c r="C337" s="42"/>
      <c r="D337" s="41"/>
      <c r="E337" s="42"/>
      <c r="F337" s="42" t="s">
        <v>1171</v>
      </c>
      <c r="G337" s="41">
        <v>4</v>
      </c>
      <c r="H337" s="42" t="s">
        <v>1063</v>
      </c>
      <c r="I337" s="41">
        <v>990.02</v>
      </c>
      <c r="J337" s="55">
        <f>IF(C337="СТОП цена",I337,ROUND(I337*(1-VLOOKUP(L337,Оглавление!D:G,3,FALSE)),2))</f>
        <v>990.02</v>
      </c>
      <c r="K337" s="58"/>
      <c r="L337" s="58" t="str">
        <f>IF(ISBLANK(K337)=FALSE,#REF!,L336)</f>
        <v>МАРШАЛЛ (MARSHALL)</v>
      </c>
      <c r="M337" s="52">
        <v>6</v>
      </c>
    </row>
    <row r="338" spans="1:13" s="289" customFormat="1" ht="12.75">
      <c r="A338" s="585"/>
      <c r="B338" s="42">
        <v>5255240</v>
      </c>
      <c r="C338" s="42"/>
      <c r="D338" s="41"/>
      <c r="E338" s="42"/>
      <c r="F338" s="42" t="s">
        <v>1397</v>
      </c>
      <c r="G338" s="41">
        <v>1</v>
      </c>
      <c r="H338" s="42" t="s">
        <v>1063</v>
      </c>
      <c r="I338" s="41">
        <v>3209.6</v>
      </c>
      <c r="J338" s="55">
        <f>IF(C338="СТОП цена",I338,ROUND(I338*(1-VLOOKUP(L338,Оглавление!D:G,3,FALSE)),2))</f>
        <v>3209.6</v>
      </c>
      <c r="K338" s="58"/>
      <c r="L338" s="58" t="str">
        <f>IF(ISBLANK(K338)=FALSE,#REF!,L337)</f>
        <v>МАРШАЛЛ (MARSHALL)</v>
      </c>
      <c r="M338" s="52">
        <v>6</v>
      </c>
    </row>
    <row r="339" spans="1:13" s="289" customFormat="1" ht="12.75">
      <c r="A339" s="580" t="s">
        <v>1742</v>
      </c>
      <c r="B339" s="42">
        <v>5255241</v>
      </c>
      <c r="C339" s="42"/>
      <c r="D339" s="41"/>
      <c r="E339" s="42"/>
      <c r="F339" s="42" t="s">
        <v>1421</v>
      </c>
      <c r="G339" s="41">
        <v>6</v>
      </c>
      <c r="H339" s="42" t="s">
        <v>1063</v>
      </c>
      <c r="I339" s="41">
        <v>383.5</v>
      </c>
      <c r="J339" s="55">
        <f>IF(C339="СТОП цена",I339,ROUND(I339*(1-VLOOKUP(L339,Оглавление!D:G,3,FALSE)),2))</f>
        <v>383.5</v>
      </c>
      <c r="K339" s="58"/>
      <c r="L339" s="58" t="str">
        <f>IF(ISBLANK(K339)=FALSE,#REF!,L338)</f>
        <v>МАРШАЛЛ (MARSHALL)</v>
      </c>
      <c r="M339" s="52">
        <v>6</v>
      </c>
    </row>
    <row r="340" spans="1:13" s="289" customFormat="1" ht="12.75">
      <c r="A340" s="584"/>
      <c r="B340" s="42">
        <v>5255242</v>
      </c>
      <c r="C340" s="42"/>
      <c r="D340" s="41"/>
      <c r="E340" s="42"/>
      <c r="F340" s="42" t="s">
        <v>1171</v>
      </c>
      <c r="G340" s="41">
        <v>4</v>
      </c>
      <c r="H340" s="42" t="s">
        <v>1063</v>
      </c>
      <c r="I340" s="41">
        <v>1084.42</v>
      </c>
      <c r="J340" s="55">
        <f>IF(C340="СТОП цена",I340,ROUND(I340*(1-VLOOKUP(L340,Оглавление!D:G,3,FALSE)),2))</f>
        <v>1084.42</v>
      </c>
      <c r="K340" s="58"/>
      <c r="L340" s="58" t="str">
        <f>IF(ISBLANK(K340)=FALSE,#REF!,L339)</f>
        <v>МАРШАЛЛ (MARSHALL)</v>
      </c>
      <c r="M340" s="52">
        <v>6</v>
      </c>
    </row>
    <row r="341" spans="1:13" s="289" customFormat="1" ht="12.75">
      <c r="A341" s="585"/>
      <c r="B341" s="42">
        <v>5255244</v>
      </c>
      <c r="C341" s="42"/>
      <c r="D341" s="41"/>
      <c r="E341" s="42"/>
      <c r="F341" s="42" t="s">
        <v>1397</v>
      </c>
      <c r="G341" s="41">
        <v>1</v>
      </c>
      <c r="H341" s="42" t="s">
        <v>1063</v>
      </c>
      <c r="I341" s="41">
        <v>3516.4</v>
      </c>
      <c r="J341" s="55">
        <f>IF(C341="СТОП цена",I341,ROUND(I341*(1-VLOOKUP(L341,Оглавление!D:G,3,FALSE)),2))</f>
        <v>3516.4</v>
      </c>
      <c r="K341" s="58"/>
      <c r="L341" s="58" t="str">
        <f t="shared" si="15"/>
        <v>МАРШАЛЛ (MARSHALL)</v>
      </c>
      <c r="M341" s="52">
        <v>6</v>
      </c>
    </row>
    <row r="342" spans="1:13" s="1" customFormat="1" ht="25.5" customHeight="1">
      <c r="A342" s="648" t="s">
        <v>709</v>
      </c>
      <c r="B342" s="648"/>
      <c r="C342" s="648"/>
      <c r="D342" s="648"/>
      <c r="E342" s="648"/>
      <c r="F342" s="648"/>
      <c r="G342" s="648"/>
      <c r="H342" s="648"/>
      <c r="I342" s="648"/>
      <c r="J342" s="648"/>
      <c r="K342" s="58"/>
      <c r="L342" s="58" t="str">
        <f t="shared" si="15"/>
        <v>МАРШАЛЛ (MARSHALL)</v>
      </c>
      <c r="M342" s="52">
        <v>7</v>
      </c>
    </row>
    <row r="343" spans="1:13" ht="16.5" customHeight="1">
      <c r="A343" s="426" t="s">
        <v>316</v>
      </c>
      <c r="B343" s="42">
        <v>5248859</v>
      </c>
      <c r="C343" s="42"/>
      <c r="D343" s="41">
        <v>10</v>
      </c>
      <c r="E343" s="42" t="s">
        <v>564</v>
      </c>
      <c r="F343" s="66" t="s">
        <v>1397</v>
      </c>
      <c r="G343" s="54">
        <v>1</v>
      </c>
      <c r="H343" s="66" t="s">
        <v>1063</v>
      </c>
      <c r="I343" s="54">
        <v>2177.1</v>
      </c>
      <c r="J343" s="67">
        <f>IF(C343="СТОП цена",I343,ROUND(I343*(1-VLOOKUP(L343,Оглавление!D:G,3,FALSE)),2))</f>
        <v>2177.1</v>
      </c>
      <c r="K343" s="58"/>
      <c r="L343" s="58" t="str">
        <f t="shared" si="15"/>
        <v>МАРШАЛЛ (MARSHALL)</v>
      </c>
      <c r="M343" s="52">
        <v>7</v>
      </c>
    </row>
    <row r="344" spans="1:13" ht="16.5" customHeight="1">
      <c r="A344" s="580" t="s">
        <v>708</v>
      </c>
      <c r="B344" s="42">
        <v>5219426</v>
      </c>
      <c r="C344" s="42"/>
      <c r="D344" s="41">
        <v>2.5</v>
      </c>
      <c r="E344" s="42" t="s">
        <v>564</v>
      </c>
      <c r="F344" s="42" t="str">
        <f t="shared" ref="F344:F349" si="17">CONCATENATE(D344," ",E344)</f>
        <v>2,5 л</v>
      </c>
      <c r="G344" s="41">
        <v>1</v>
      </c>
      <c r="H344" s="42" t="s">
        <v>1063</v>
      </c>
      <c r="I344" s="41">
        <v>277.3</v>
      </c>
      <c r="J344" s="67">
        <f>IF(C344="СТОП цена",I344,ROUND(I344*(1-VLOOKUP(L344,Оглавление!D:G,3,FALSE)),2))</f>
        <v>277.3</v>
      </c>
      <c r="K344" s="58"/>
      <c r="L344" s="58" t="str">
        <f t="shared" si="15"/>
        <v>МАРШАЛЛ (MARSHALL)</v>
      </c>
      <c r="M344" s="52">
        <v>7</v>
      </c>
    </row>
    <row r="345" spans="1:13" ht="16.5" customHeight="1">
      <c r="A345" s="585"/>
      <c r="B345" s="42">
        <v>5219427</v>
      </c>
      <c r="C345" s="42"/>
      <c r="D345" s="41">
        <v>10</v>
      </c>
      <c r="E345" s="42" t="s">
        <v>564</v>
      </c>
      <c r="F345" s="42" t="str">
        <f t="shared" si="17"/>
        <v>10 л</v>
      </c>
      <c r="G345" s="41">
        <v>1</v>
      </c>
      <c r="H345" s="42" t="s">
        <v>1063</v>
      </c>
      <c r="I345" s="41">
        <v>863.76</v>
      </c>
      <c r="J345" s="67">
        <f>IF(C345="СТОП цена",I345,ROUND(I345*(1-VLOOKUP(L345,Оглавление!D:G,3,FALSE)),2))</f>
        <v>863.76</v>
      </c>
      <c r="K345" s="58"/>
      <c r="L345" s="58" t="str">
        <f t="shared" si="15"/>
        <v>МАРШАЛЛ (MARSHALL)</v>
      </c>
      <c r="M345" s="52">
        <v>7</v>
      </c>
    </row>
    <row r="346" spans="1:13" ht="16.5" customHeight="1">
      <c r="A346" s="649" t="s">
        <v>1241</v>
      </c>
      <c r="B346" s="42">
        <v>5229838</v>
      </c>
      <c r="C346" s="41" t="s">
        <v>223</v>
      </c>
      <c r="D346" s="41">
        <v>4.7</v>
      </c>
      <c r="E346" s="42" t="s">
        <v>564</v>
      </c>
      <c r="F346" s="42" t="str">
        <f t="shared" si="17"/>
        <v>4,7 л</v>
      </c>
      <c r="G346" s="41">
        <v>1</v>
      </c>
      <c r="H346" s="42" t="s">
        <v>1063</v>
      </c>
      <c r="I346" s="41">
        <v>790.6</v>
      </c>
      <c r="J346" s="67">
        <f>IF(C346="СТОП цена",I346,ROUND(I346*(1-VLOOKUP(L346,Оглавление!D:G,3,FALSE)),2))</f>
        <v>790.6</v>
      </c>
      <c r="K346" s="58"/>
      <c r="L346" s="58" t="str">
        <f t="shared" si="15"/>
        <v>МАРШАЛЛ (MARSHALL)</v>
      </c>
      <c r="M346" s="52">
        <v>7</v>
      </c>
    </row>
    <row r="347" spans="1:13" ht="16.5" customHeight="1">
      <c r="A347" s="650"/>
      <c r="B347" s="42">
        <v>5225830</v>
      </c>
      <c r="C347" s="42" t="s">
        <v>172</v>
      </c>
      <c r="D347" s="41">
        <v>9.3000000000000007</v>
      </c>
      <c r="E347" s="42" t="s">
        <v>564</v>
      </c>
      <c r="F347" s="42" t="str">
        <f t="shared" si="17"/>
        <v>9,3 л</v>
      </c>
      <c r="G347" s="41">
        <v>1</v>
      </c>
      <c r="H347" s="42" t="s">
        <v>1063</v>
      </c>
      <c r="I347" s="41">
        <v>1522.2</v>
      </c>
      <c r="J347" s="67">
        <f>IF(C347="СТОП цена",I347,ROUND(I347*(1-VLOOKUP(L347,Оглавление!D:G,3,FALSE)),2))</f>
        <v>1522.2</v>
      </c>
      <c r="K347" s="58"/>
      <c r="L347" s="58" t="str">
        <f t="shared" si="15"/>
        <v>МАРШАЛЛ (MARSHALL)</v>
      </c>
      <c r="M347" s="52">
        <v>7</v>
      </c>
    </row>
    <row r="348" spans="1:13" s="270" customFormat="1" ht="16.5" customHeight="1">
      <c r="A348" s="506" t="s">
        <v>1242</v>
      </c>
      <c r="B348" s="42">
        <v>5248862</v>
      </c>
      <c r="C348" s="42" t="s">
        <v>172</v>
      </c>
      <c r="D348" s="41"/>
      <c r="E348" s="42"/>
      <c r="F348" s="42" t="s">
        <v>1397</v>
      </c>
      <c r="G348" s="41">
        <v>1</v>
      </c>
      <c r="H348" s="42" t="s">
        <v>1063</v>
      </c>
      <c r="I348" s="41">
        <v>1839.62</v>
      </c>
      <c r="J348" s="67">
        <f>IF(C348="СТОП цена",I348,ROUND(I348*(1-VLOOKUP(L348,Оглавление!D:G,3,FALSE)),2))</f>
        <v>1839.62</v>
      </c>
      <c r="K348" s="58"/>
      <c r="L348" s="58" t="str">
        <f t="shared" si="15"/>
        <v>МАРШАЛЛ (MARSHALL)</v>
      </c>
      <c r="M348" s="52">
        <v>7</v>
      </c>
    </row>
    <row r="349" spans="1:13" ht="16.5" customHeight="1">
      <c r="A349" s="505"/>
      <c r="B349" s="42">
        <v>5229837</v>
      </c>
      <c r="C349" s="42"/>
      <c r="D349" s="41">
        <v>5</v>
      </c>
      <c r="E349" s="42" t="s">
        <v>564</v>
      </c>
      <c r="F349" s="42" t="str">
        <f t="shared" si="17"/>
        <v>5 л</v>
      </c>
      <c r="G349" s="41">
        <v>1</v>
      </c>
      <c r="H349" s="42" t="s">
        <v>1063</v>
      </c>
      <c r="I349" s="41">
        <v>979.4</v>
      </c>
      <c r="J349" s="67">
        <f>IF(C349="СТОП цена",I349,ROUND(I349*(1-VLOOKUP(L349,Оглавление!D:G,3,FALSE)),2))</f>
        <v>979.4</v>
      </c>
      <c r="K349" s="58"/>
      <c r="L349" s="58" t="str">
        <f>IF(ISBLANK(K349)=FALSE,#REF!,L347)</f>
        <v>МАРШАЛЛ (MARSHALL)</v>
      </c>
      <c r="M349" s="52">
        <v>7</v>
      </c>
    </row>
    <row r="350" spans="1:13" s="1" customFormat="1" ht="25.5" customHeight="1">
      <c r="A350" s="648" t="s">
        <v>1824</v>
      </c>
      <c r="B350" s="648"/>
      <c r="C350" s="648"/>
      <c r="D350" s="648"/>
      <c r="E350" s="648"/>
      <c r="F350" s="648"/>
      <c r="G350" s="648"/>
      <c r="H350" s="648"/>
      <c r="I350" s="648"/>
      <c r="J350" s="648"/>
      <c r="K350" s="58"/>
      <c r="L350" s="58" t="str">
        <f>IF(ISBLANK(K350)=FALSE,A350,L343)</f>
        <v>МАРШАЛЛ (MARSHALL)</v>
      </c>
      <c r="M350" s="52">
        <v>7</v>
      </c>
    </row>
    <row r="351" spans="1:13" s="16" customFormat="1" ht="15.75" customHeight="1">
      <c r="A351" s="608" t="s">
        <v>1379</v>
      </c>
      <c r="B351" s="54">
        <v>5235325</v>
      </c>
      <c r="C351" s="41"/>
      <c r="D351" s="54">
        <v>0.5</v>
      </c>
      <c r="E351" s="66" t="s">
        <v>564</v>
      </c>
      <c r="F351" s="66" t="s">
        <v>1346</v>
      </c>
      <c r="G351" s="54">
        <v>1</v>
      </c>
      <c r="H351" s="66" t="s">
        <v>1063</v>
      </c>
      <c r="I351" s="54">
        <v>382.32</v>
      </c>
      <c r="J351" s="67">
        <f>IF(C351="СТОП цена",I351,ROUND(I351*(1-VLOOKUP(L351,Оглавление!D:G,3,FALSE)),2))</f>
        <v>382.32</v>
      </c>
      <c r="K351" s="119"/>
      <c r="L351" s="58" t="str">
        <f>IF(ISBLANK(K351)=FALSE,A351,L344)</f>
        <v>МАРШАЛЛ (MARSHALL)</v>
      </c>
      <c r="M351" s="52">
        <v>7</v>
      </c>
    </row>
    <row r="352" spans="1:13" s="16" customFormat="1" ht="15.75" customHeight="1">
      <c r="A352" s="654"/>
      <c r="B352" s="54">
        <v>5235326</v>
      </c>
      <c r="C352" s="41"/>
      <c r="D352" s="54">
        <v>0.8</v>
      </c>
      <c r="E352" s="66" t="s">
        <v>564</v>
      </c>
      <c r="F352" s="66" t="s">
        <v>1378</v>
      </c>
      <c r="G352" s="54">
        <v>1</v>
      </c>
      <c r="H352" s="66" t="s">
        <v>1063</v>
      </c>
      <c r="I352" s="54">
        <v>505.04</v>
      </c>
      <c r="J352" s="67">
        <f>IF(C352="СТОП цена",I352,ROUND(I352*(1-VLOOKUP(L352,Оглавление!D:G,3,FALSE)),2))</f>
        <v>505.04</v>
      </c>
      <c r="K352" s="119"/>
      <c r="L352" s="58" t="str">
        <f t="shared" ref="L352:L362" si="18">IF(ISBLANK(K352)=FALSE,A352,L351)</f>
        <v>МАРШАЛЛ (MARSHALL)</v>
      </c>
      <c r="M352" s="52">
        <v>7</v>
      </c>
    </row>
    <row r="353" spans="1:13" s="16" customFormat="1" ht="15.75" customHeight="1">
      <c r="A353" s="650"/>
      <c r="B353" s="54">
        <v>5235327</v>
      </c>
      <c r="C353" s="41" t="s">
        <v>223</v>
      </c>
      <c r="D353" s="54">
        <v>2.5</v>
      </c>
      <c r="E353" s="66" t="s">
        <v>564</v>
      </c>
      <c r="F353" s="66" t="s">
        <v>1171</v>
      </c>
      <c r="G353" s="54">
        <v>1</v>
      </c>
      <c r="H353" s="66" t="s">
        <v>1063</v>
      </c>
      <c r="I353" s="54">
        <v>1477.36</v>
      </c>
      <c r="J353" s="67">
        <f>IF(C353="СТОП цена",I353,ROUND(I353*(1-VLOOKUP(L353,Оглавление!D:G,3,FALSE)),2))</f>
        <v>1477.36</v>
      </c>
      <c r="K353" s="119"/>
      <c r="L353" s="58" t="str">
        <f t="shared" si="18"/>
        <v>МАРШАЛЛ (MARSHALL)</v>
      </c>
      <c r="M353" s="52">
        <v>7</v>
      </c>
    </row>
    <row r="354" spans="1:13" s="16" customFormat="1" ht="15.75" customHeight="1">
      <c r="A354" s="580" t="s">
        <v>1380</v>
      </c>
      <c r="B354" s="54">
        <v>5235328</v>
      </c>
      <c r="C354" s="41"/>
      <c r="D354" s="54">
        <v>0.5</v>
      </c>
      <c r="E354" s="66" t="s">
        <v>564</v>
      </c>
      <c r="F354" s="66" t="s">
        <v>1346</v>
      </c>
      <c r="G354" s="54">
        <v>1</v>
      </c>
      <c r="H354" s="66" t="s">
        <v>1063</v>
      </c>
      <c r="I354" s="54">
        <v>343.38</v>
      </c>
      <c r="J354" s="67">
        <f>IF(C354="СТОП цена",I354,ROUND(I354*(1-VLOOKUP(L354,Оглавление!D:G,3,FALSE)),2))</f>
        <v>343.38</v>
      </c>
      <c r="K354" s="119"/>
      <c r="L354" s="58" t="str">
        <f t="shared" si="18"/>
        <v>МАРШАЛЛ (MARSHALL)</v>
      </c>
      <c r="M354" s="52">
        <v>7</v>
      </c>
    </row>
    <row r="355" spans="1:13" s="16" customFormat="1" ht="15.75" customHeight="1">
      <c r="A355" s="581"/>
      <c r="B355" s="54">
        <v>5235329</v>
      </c>
      <c r="C355" s="41"/>
      <c r="D355" s="54">
        <v>0.8</v>
      </c>
      <c r="E355" s="66" t="s">
        <v>564</v>
      </c>
      <c r="F355" s="66" t="s">
        <v>1378</v>
      </c>
      <c r="G355" s="54">
        <v>1</v>
      </c>
      <c r="H355" s="66" t="s">
        <v>1063</v>
      </c>
      <c r="I355" s="54">
        <v>461.38</v>
      </c>
      <c r="J355" s="67">
        <f>IF(C355="СТОП цена",I355,ROUND(I355*(1-VLOOKUP(L355,Оглавление!D:G,3,FALSE)),2))</f>
        <v>461.38</v>
      </c>
      <c r="K355" s="119"/>
      <c r="L355" s="58" t="str">
        <f t="shared" si="18"/>
        <v>МАРШАЛЛ (MARSHALL)</v>
      </c>
      <c r="M355" s="52">
        <v>7</v>
      </c>
    </row>
    <row r="356" spans="1:13" s="16" customFormat="1" ht="15.75" customHeight="1">
      <c r="A356" s="582"/>
      <c r="B356" s="54">
        <v>5235330</v>
      </c>
      <c r="C356" s="41" t="s">
        <v>223</v>
      </c>
      <c r="D356" s="54">
        <v>2.5</v>
      </c>
      <c r="E356" s="66" t="s">
        <v>564</v>
      </c>
      <c r="F356" s="66" t="s">
        <v>1171</v>
      </c>
      <c r="G356" s="54">
        <v>1</v>
      </c>
      <c r="H356" s="66" t="s">
        <v>1063</v>
      </c>
      <c r="I356" s="54">
        <v>1374.7</v>
      </c>
      <c r="J356" s="67">
        <f>IF(C356="СТОП цена",I356,ROUND(I356*(1-VLOOKUP(L356,Оглавление!D:G,3,FALSE)),2))</f>
        <v>1374.7</v>
      </c>
      <c r="K356" s="119"/>
      <c r="L356" s="58" t="str">
        <f t="shared" si="18"/>
        <v>МАРШАЛЛ (MARSHALL)</v>
      </c>
      <c r="M356" s="52">
        <v>7</v>
      </c>
    </row>
    <row r="357" spans="1:13" s="16" customFormat="1" ht="15.75" customHeight="1">
      <c r="A357" s="608" t="s">
        <v>1815</v>
      </c>
      <c r="B357" s="54">
        <v>5195022</v>
      </c>
      <c r="C357" s="41"/>
      <c r="D357" s="54"/>
      <c r="E357" s="66"/>
      <c r="F357" s="66" t="s">
        <v>1171</v>
      </c>
      <c r="G357" s="54">
        <v>1</v>
      </c>
      <c r="H357" s="66" t="s">
        <v>1063</v>
      </c>
      <c r="I357" s="54">
        <v>206.5</v>
      </c>
      <c r="J357" s="67">
        <f>IF(C357="СТОП цена",I357,ROUND(I357*(1-VLOOKUP(L357,Оглавление!D:G,3,FALSE)),2))</f>
        <v>206.5</v>
      </c>
      <c r="K357" s="119"/>
      <c r="L357" s="58" t="str">
        <f t="shared" si="18"/>
        <v>МАРШАЛЛ (MARSHALL)</v>
      </c>
      <c r="M357" s="52">
        <v>7</v>
      </c>
    </row>
    <row r="358" spans="1:13" s="16" customFormat="1" ht="15.75" customHeight="1">
      <c r="A358" s="650"/>
      <c r="B358" s="54">
        <v>5195021</v>
      </c>
      <c r="C358" s="41"/>
      <c r="D358" s="54"/>
      <c r="E358" s="66"/>
      <c r="F358" s="66" t="s">
        <v>1176</v>
      </c>
      <c r="G358" s="54">
        <v>1</v>
      </c>
      <c r="H358" s="66" t="s">
        <v>1063</v>
      </c>
      <c r="I358" s="54">
        <v>645.46</v>
      </c>
      <c r="J358" s="67">
        <f>IF(C358="СТОП цена",I358,ROUND(I358*(1-VLOOKUP(L358,Оглавление!D:G,3,FALSE)),2))</f>
        <v>645.46</v>
      </c>
      <c r="K358" s="119"/>
      <c r="L358" s="58" t="str">
        <f t="shared" si="18"/>
        <v>МАРШАЛЛ (MARSHALL)</v>
      </c>
      <c r="M358" s="52">
        <v>7</v>
      </c>
    </row>
    <row r="359" spans="1:13" s="16" customFormat="1" ht="15.75" customHeight="1">
      <c r="A359" s="586" t="s">
        <v>2780</v>
      </c>
      <c r="B359" s="54">
        <v>5255647</v>
      </c>
      <c r="C359" s="41"/>
      <c r="D359" s="54"/>
      <c r="E359" s="66"/>
      <c r="F359" s="66" t="s">
        <v>1346</v>
      </c>
      <c r="G359" s="54">
        <v>1</v>
      </c>
      <c r="H359" s="66" t="s">
        <v>1063</v>
      </c>
      <c r="I359" s="54">
        <v>296.18</v>
      </c>
      <c r="J359" s="67">
        <f>IF(C359="СТОП цена",I359,ROUND(I359*(1-VLOOKUP(L359,Оглавление!D:G,3,FALSE)),2))</f>
        <v>296.18</v>
      </c>
      <c r="K359" s="119"/>
      <c r="L359" s="58" t="str">
        <f t="shared" si="18"/>
        <v>МАРШАЛЛ (MARSHALL)</v>
      </c>
      <c r="M359" s="52">
        <v>7</v>
      </c>
    </row>
    <row r="360" spans="1:13" s="16" customFormat="1" ht="20.25" customHeight="1">
      <c r="A360" s="586"/>
      <c r="B360" s="54">
        <v>5255648</v>
      </c>
      <c r="C360" s="41"/>
      <c r="D360" s="54"/>
      <c r="E360" s="66"/>
      <c r="F360" s="66" t="s">
        <v>1360</v>
      </c>
      <c r="G360" s="54">
        <v>1</v>
      </c>
      <c r="H360" s="66" t="s">
        <v>1063</v>
      </c>
      <c r="I360" s="54">
        <v>958.16</v>
      </c>
      <c r="J360" s="67">
        <f>IF(C360="СТОП цена",I360,ROUND(I360*(1-VLOOKUP(L360,Оглавление!D:G,3,FALSE)),2))</f>
        <v>958.16</v>
      </c>
      <c r="K360" s="119"/>
      <c r="L360" s="58" t="str">
        <f t="shared" si="18"/>
        <v>МАРШАЛЛ (MARSHALL)</v>
      </c>
      <c r="M360" s="52">
        <v>7</v>
      </c>
    </row>
    <row r="361" spans="1:13" s="16" customFormat="1" ht="18.75" customHeight="1">
      <c r="A361" s="586" t="s">
        <v>2779</v>
      </c>
      <c r="B361" s="54">
        <v>5255605</v>
      </c>
      <c r="C361" s="41"/>
      <c r="D361" s="54"/>
      <c r="E361" s="66"/>
      <c r="F361" s="66" t="s">
        <v>1346</v>
      </c>
      <c r="G361" s="54">
        <v>1</v>
      </c>
      <c r="H361" s="66" t="s">
        <v>1063</v>
      </c>
      <c r="I361" s="54">
        <v>322.14</v>
      </c>
      <c r="J361" s="67">
        <f>IF(C361="СТОП цена",I361,ROUND(I361*(1-VLOOKUP(L361,Оглавление!D:G,3,FALSE)),2))</f>
        <v>322.14</v>
      </c>
      <c r="K361" s="119"/>
      <c r="L361" s="58" t="str">
        <f t="shared" si="18"/>
        <v>МАРШАЛЛ (MARSHALL)</v>
      </c>
      <c r="M361" s="52">
        <v>7</v>
      </c>
    </row>
    <row r="362" spans="1:13" s="16" customFormat="1" ht="19.5" customHeight="1">
      <c r="A362" s="586"/>
      <c r="B362" s="54">
        <v>5255646</v>
      </c>
      <c r="C362" s="41"/>
      <c r="D362" s="54"/>
      <c r="E362" s="66"/>
      <c r="F362" s="66" t="s">
        <v>1360</v>
      </c>
      <c r="G362" s="54">
        <v>1</v>
      </c>
      <c r="H362" s="66" t="s">
        <v>1063</v>
      </c>
      <c r="I362" s="54">
        <v>1044.3</v>
      </c>
      <c r="J362" s="67">
        <f>IF(C362="СТОП цена",I362,ROUND(I362*(1-VLOOKUP(L362,Оглавление!D:G,3,FALSE)),2))</f>
        <v>1044.3</v>
      </c>
      <c r="K362" s="119"/>
      <c r="L362" s="58" t="str">
        <f t="shared" si="18"/>
        <v>МАРШАЛЛ (MARSHALL)</v>
      </c>
      <c r="M362" s="52">
        <v>7</v>
      </c>
    </row>
    <row r="363" spans="1:13" s="1" customFormat="1" ht="17.25" customHeight="1">
      <c r="A363" s="593" t="s">
        <v>718</v>
      </c>
      <c r="B363" s="594"/>
      <c r="C363" s="594"/>
      <c r="D363" s="594"/>
      <c r="E363" s="594"/>
      <c r="F363" s="594"/>
      <c r="G363" s="594"/>
      <c r="H363" s="594"/>
      <c r="I363" s="594"/>
      <c r="J363" s="595"/>
      <c r="K363" s="58" t="s">
        <v>1079</v>
      </c>
      <c r="L363" s="58" t="str">
        <f>IF(ISBLANK(K363)=FALSE,A363,L356)</f>
        <v>ПИНОТЕКС (PINOTEX)</v>
      </c>
      <c r="M363" s="52">
        <v>7</v>
      </c>
    </row>
    <row r="364" spans="1:13" s="1" customFormat="1" ht="21.75" customHeight="1">
      <c r="A364" s="648" t="s">
        <v>53</v>
      </c>
      <c r="B364" s="648"/>
      <c r="C364" s="648"/>
      <c r="D364" s="648"/>
      <c r="E364" s="648"/>
      <c r="F364" s="648"/>
      <c r="G364" s="648"/>
      <c r="H364" s="648"/>
      <c r="I364" s="648"/>
      <c r="J364" s="648"/>
      <c r="K364" s="58"/>
      <c r="L364" s="58" t="str">
        <f t="shared" ref="L364:L423" si="19">IF(ISBLANK(K364)=FALSE,A364,L363)</f>
        <v>ПИНОТЕКС (PINOTEX)</v>
      </c>
      <c r="M364" s="52">
        <v>7</v>
      </c>
    </row>
    <row r="365" spans="1:13" ht="12.75">
      <c r="A365" s="580" t="s">
        <v>317</v>
      </c>
      <c r="B365" s="41">
        <v>5195600</v>
      </c>
      <c r="C365" s="41"/>
      <c r="D365" s="41">
        <v>1</v>
      </c>
      <c r="E365" s="42" t="s">
        <v>564</v>
      </c>
      <c r="F365" s="42" t="str">
        <f t="shared" ref="F365:F400" si="20">CONCATENATE(D365," ",E365)</f>
        <v>1 л</v>
      </c>
      <c r="G365" s="42">
        <v>6</v>
      </c>
      <c r="H365" s="42" t="s">
        <v>1063</v>
      </c>
      <c r="I365" s="65">
        <v>348.1</v>
      </c>
      <c r="J365" s="55">
        <f>IF(C365="СТОП цена",I365,ROUND(I365*(1-VLOOKUP(L365,Оглавление!D:G,3,FALSE)),2))</f>
        <v>348.1</v>
      </c>
      <c r="K365" s="58"/>
      <c r="L365" s="58" t="str">
        <f t="shared" si="19"/>
        <v>ПИНОТЕКС (PINOTEX)</v>
      </c>
      <c r="M365" s="52">
        <v>7</v>
      </c>
    </row>
    <row r="366" spans="1:13" ht="12.75">
      <c r="A366" s="584"/>
      <c r="B366" s="41">
        <v>5195506</v>
      </c>
      <c r="C366" s="41"/>
      <c r="D366" s="41">
        <v>2.7</v>
      </c>
      <c r="E366" s="42" t="s">
        <v>564</v>
      </c>
      <c r="F366" s="42" t="str">
        <f t="shared" si="20"/>
        <v>2,7 л</v>
      </c>
      <c r="G366" s="42">
        <v>1</v>
      </c>
      <c r="H366" s="42" t="s">
        <v>1063</v>
      </c>
      <c r="I366" s="65">
        <v>889.72</v>
      </c>
      <c r="J366" s="55">
        <f>IF(C366="СТОП цена",I366,ROUND(I366*(1-VLOOKUP(L366,Оглавление!D:G,3,FALSE)),2))</f>
        <v>889.72</v>
      </c>
      <c r="K366" s="58"/>
      <c r="L366" s="58" t="str">
        <f t="shared" si="19"/>
        <v>ПИНОТЕКС (PINOTEX)</v>
      </c>
      <c r="M366" s="52">
        <v>7</v>
      </c>
    </row>
    <row r="367" spans="1:13" s="310" customFormat="1" ht="12.75">
      <c r="A367" s="584"/>
      <c r="B367" s="41">
        <v>5270881</v>
      </c>
      <c r="C367" s="41"/>
      <c r="D367" s="41"/>
      <c r="E367" s="42"/>
      <c r="F367" s="42" t="s">
        <v>1397</v>
      </c>
      <c r="G367" s="42">
        <v>1</v>
      </c>
      <c r="H367" s="42" t="s">
        <v>1063</v>
      </c>
      <c r="I367" s="65">
        <v>2842.62</v>
      </c>
      <c r="J367" s="55">
        <f>IF(C367="СТОП цена",I367,ROUND(I367*(1-VLOOKUP(L367,Оглавление!D:G,3,FALSE)),2))</f>
        <v>2842.62</v>
      </c>
      <c r="K367" s="58"/>
      <c r="L367" s="58" t="str">
        <f t="shared" ref="L367" si="21">IF(ISBLANK(K367)=FALSE,A367,L366)</f>
        <v>ПИНОТЕКС (PINOTEX)</v>
      </c>
      <c r="M367" s="52">
        <v>7</v>
      </c>
    </row>
    <row r="368" spans="1:13" ht="12.75">
      <c r="A368" s="585"/>
      <c r="B368" s="41">
        <v>5195610</v>
      </c>
      <c r="C368" s="41" t="s">
        <v>1872</v>
      </c>
      <c r="D368" s="41">
        <v>10</v>
      </c>
      <c r="E368" s="42" t="s">
        <v>564</v>
      </c>
      <c r="F368" s="42" t="str">
        <f t="shared" si="20"/>
        <v>10 л</v>
      </c>
      <c r="G368" s="42">
        <v>1</v>
      </c>
      <c r="H368" s="42" t="s">
        <v>1063</v>
      </c>
      <c r="I368" s="65">
        <v>3169.48</v>
      </c>
      <c r="J368" s="55">
        <f>IF(C368="СТОП цена",I368,ROUND(I368*(1-VLOOKUP(L368,Оглавление!D:G,3,FALSE)),2))</f>
        <v>3169.48</v>
      </c>
      <c r="K368" s="58"/>
      <c r="L368" s="58" t="str">
        <f>IF(ISBLANK(K368)=FALSE,A368,L366)</f>
        <v>ПИНОТЕКС (PINOTEX)</v>
      </c>
      <c r="M368" s="52">
        <v>7</v>
      </c>
    </row>
    <row r="369" spans="1:14" ht="12.75" customHeight="1">
      <c r="A369" s="580" t="s">
        <v>2880</v>
      </c>
      <c r="B369" s="42"/>
      <c r="C369" s="42"/>
      <c r="D369" s="41">
        <v>1</v>
      </c>
      <c r="E369" s="42" t="s">
        <v>564</v>
      </c>
      <c r="F369" s="42" t="str">
        <f t="shared" si="20"/>
        <v>1 л</v>
      </c>
      <c r="G369" s="41">
        <v>6</v>
      </c>
      <c r="H369" s="42" t="s">
        <v>1063</v>
      </c>
      <c r="I369" s="65">
        <v>421.26</v>
      </c>
      <c r="J369" s="55">
        <f>IF(C369="СТОП цена",I369,ROUND(I369*(1-VLOOKUP(L369,Оглавление!D:G,3,FALSE)),2))</f>
        <v>421.26</v>
      </c>
      <c r="K369" s="58"/>
      <c r="L369" s="58" t="str">
        <f t="shared" si="19"/>
        <v>ПИНОТЕКС (PINOTEX)</v>
      </c>
      <c r="M369" s="52">
        <v>7</v>
      </c>
    </row>
    <row r="370" spans="1:14" ht="12.75" customHeight="1">
      <c r="A370" s="584"/>
      <c r="B370" s="42"/>
      <c r="C370" s="42"/>
      <c r="D370" s="41">
        <v>2.7</v>
      </c>
      <c r="E370" s="42" t="s">
        <v>564</v>
      </c>
      <c r="F370" s="42" t="str">
        <f t="shared" si="20"/>
        <v>2,7 л</v>
      </c>
      <c r="G370" s="41">
        <v>1</v>
      </c>
      <c r="H370" s="42" t="s">
        <v>1063</v>
      </c>
      <c r="I370" s="65">
        <v>1084.42</v>
      </c>
      <c r="J370" s="55">
        <f>IF(C370="СТОП цена",I370,ROUND(I370*(1-VLOOKUP(L370,Оглавление!D:G,3,FALSE)),2))</f>
        <v>1084.42</v>
      </c>
      <c r="K370" s="58"/>
      <c r="L370" s="58" t="str">
        <f t="shared" si="19"/>
        <v>ПИНОТЕКС (PINOTEX)</v>
      </c>
      <c r="M370" s="52">
        <v>7</v>
      </c>
    </row>
    <row r="371" spans="1:14" s="263" customFormat="1" ht="12.75" customHeight="1">
      <c r="A371" s="584"/>
      <c r="B371" s="42"/>
      <c r="C371" s="42" t="s">
        <v>172</v>
      </c>
      <c r="D371" s="41"/>
      <c r="E371" s="42"/>
      <c r="F371" s="42" t="s">
        <v>1624</v>
      </c>
      <c r="G371" s="41">
        <v>1</v>
      </c>
      <c r="H371" s="42" t="s">
        <v>1063</v>
      </c>
      <c r="I371" s="65">
        <v>864.59</v>
      </c>
      <c r="J371" s="55">
        <f>IF(C371="СТОП цена",I371,ROUND(I371*(1-VLOOKUP(L371,Оглавление!D:G,3,FALSE)),2))</f>
        <v>864.59</v>
      </c>
      <c r="K371" s="58"/>
      <c r="L371" s="58" t="str">
        <f t="shared" si="19"/>
        <v>ПИНОТЕКС (PINOTEX)</v>
      </c>
      <c r="M371" s="52">
        <v>7</v>
      </c>
    </row>
    <row r="372" spans="1:14" s="310" customFormat="1" ht="12.75" customHeight="1">
      <c r="A372" s="584"/>
      <c r="B372" s="42"/>
      <c r="C372" s="42"/>
      <c r="D372" s="41"/>
      <c r="E372" s="42"/>
      <c r="F372" s="42" t="s">
        <v>2881</v>
      </c>
      <c r="G372" s="41">
        <v>1</v>
      </c>
      <c r="H372" s="42" t="s">
        <v>1063</v>
      </c>
      <c r="I372" s="65">
        <v>3379.52</v>
      </c>
      <c r="J372" s="55">
        <f>IF(C372="СТОП цена",I372,ROUND(I372*(1-VLOOKUP(L372,Оглавление!D:G,3,FALSE)),2))</f>
        <v>3379.52</v>
      </c>
      <c r="K372" s="58"/>
      <c r="L372" s="58" t="str">
        <f t="shared" si="19"/>
        <v>ПИНОТЕКС (PINOTEX)</v>
      </c>
      <c r="M372" s="52">
        <v>7</v>
      </c>
    </row>
    <row r="373" spans="1:14" ht="18.75" customHeight="1">
      <c r="A373" s="585"/>
      <c r="B373" s="42"/>
      <c r="C373" s="42" t="s">
        <v>1872</v>
      </c>
      <c r="D373" s="41">
        <v>10</v>
      </c>
      <c r="E373" s="42" t="s">
        <v>564</v>
      </c>
      <c r="F373" s="42" t="str">
        <f t="shared" si="20"/>
        <v>10 л</v>
      </c>
      <c r="G373" s="42">
        <v>1</v>
      </c>
      <c r="H373" s="42" t="s">
        <v>1063</v>
      </c>
      <c r="I373" s="65">
        <v>3484.54</v>
      </c>
      <c r="J373" s="55">
        <f>IF(C373="СТОП цена",I373,ROUND(I373*(1-VLOOKUP(L373,Оглавление!D:G,3,FALSE)),2))</f>
        <v>3484.54</v>
      </c>
      <c r="K373" s="58"/>
      <c r="L373" s="58" t="str">
        <f t="shared" si="19"/>
        <v>ПИНОТЕКС (PINOTEX)</v>
      </c>
      <c r="M373" s="52">
        <v>7</v>
      </c>
      <c r="N373" s="310"/>
    </row>
    <row r="374" spans="1:14" ht="14.25" customHeight="1">
      <c r="A374" s="580" t="s">
        <v>1433</v>
      </c>
      <c r="B374" s="40"/>
      <c r="C374" s="41" t="s">
        <v>1872</v>
      </c>
      <c r="D374" s="40">
        <v>1</v>
      </c>
      <c r="E374" s="42" t="s">
        <v>564</v>
      </c>
      <c r="F374" s="42" t="str">
        <f t="shared" si="20"/>
        <v>1 л</v>
      </c>
      <c r="G374" s="40">
        <v>6</v>
      </c>
      <c r="H374" s="42" t="s">
        <v>1063</v>
      </c>
      <c r="I374" s="65">
        <v>651.36</v>
      </c>
      <c r="J374" s="55">
        <f>IF(C374="СТОП цена",I374,ROUND(I374*(1-VLOOKUP(L374,Оглавление!D:G,3,FALSE)),2))</f>
        <v>651.36</v>
      </c>
      <c r="K374" s="58"/>
      <c r="L374" s="58" t="str">
        <f t="shared" si="19"/>
        <v>ПИНОТЕКС (PINOTEX)</v>
      </c>
      <c r="M374" s="52">
        <v>7</v>
      </c>
    </row>
    <row r="375" spans="1:14" s="187" customFormat="1" ht="14.25" customHeight="1">
      <c r="A375" s="584"/>
      <c r="B375" s="41"/>
      <c r="C375" s="41" t="s">
        <v>1872</v>
      </c>
      <c r="D375" s="40"/>
      <c r="E375" s="42"/>
      <c r="F375" s="42" t="s">
        <v>1368</v>
      </c>
      <c r="G375" s="40">
        <v>1</v>
      </c>
      <c r="H375" s="42" t="s">
        <v>1063</v>
      </c>
      <c r="I375" s="65">
        <v>1718.08</v>
      </c>
      <c r="J375" s="55">
        <f>IF(C375="СТОП цена",I375,ROUND(I375*(1-VLOOKUP(L375,Оглавление!D:G,3,FALSE)),2))</f>
        <v>1718.08</v>
      </c>
      <c r="K375" s="58"/>
      <c r="L375" s="58" t="str">
        <f t="shared" si="19"/>
        <v>ПИНОТЕКС (PINOTEX)</v>
      </c>
      <c r="M375" s="52">
        <v>7</v>
      </c>
    </row>
    <row r="376" spans="1:14" s="263" customFormat="1" ht="21.75" customHeight="1">
      <c r="A376" s="585"/>
      <c r="B376" s="41"/>
      <c r="C376" s="41" t="s">
        <v>223</v>
      </c>
      <c r="D376" s="40"/>
      <c r="E376" s="42"/>
      <c r="F376" s="42" t="s">
        <v>1176</v>
      </c>
      <c r="G376" s="40">
        <v>1</v>
      </c>
      <c r="H376" s="42" t="s">
        <v>1063</v>
      </c>
      <c r="I376" s="65">
        <v>5829.2</v>
      </c>
      <c r="J376" s="55">
        <f>IF(C376="СТОП цена",I376,ROUND(I376*(1-VLOOKUP(L376,Оглавление!D:G,3,FALSE)),2))</f>
        <v>5829.2</v>
      </c>
      <c r="K376" s="58"/>
      <c r="L376" s="58" t="str">
        <f t="shared" si="19"/>
        <v>ПИНОТЕКС (PINOTEX)</v>
      </c>
      <c r="M376" s="52">
        <v>7</v>
      </c>
    </row>
    <row r="377" spans="1:14" ht="12.75" customHeight="1">
      <c r="A377" s="580" t="s">
        <v>2434</v>
      </c>
      <c r="B377" s="40"/>
      <c r="C377" s="40"/>
      <c r="D377" s="40">
        <v>1</v>
      </c>
      <c r="E377" s="42" t="s">
        <v>564</v>
      </c>
      <c r="F377" s="42" t="str">
        <f t="shared" si="20"/>
        <v>1 л</v>
      </c>
      <c r="G377" s="40">
        <v>6</v>
      </c>
      <c r="H377" s="42" t="s">
        <v>1063</v>
      </c>
      <c r="I377" s="65">
        <v>369.34</v>
      </c>
      <c r="J377" s="55">
        <f>IF(C377="СТОП цена",I377,ROUND(I377*(1-VLOOKUP(L377,Оглавление!D:G,3,FALSE)),2))</f>
        <v>369.34</v>
      </c>
      <c r="K377" s="58"/>
      <c r="L377" s="58" t="str">
        <f t="shared" si="19"/>
        <v>ПИНОТЕКС (PINOTEX)</v>
      </c>
      <c r="M377" s="52">
        <v>7</v>
      </c>
    </row>
    <row r="378" spans="1:14" ht="12.75" customHeight="1">
      <c r="A378" s="584"/>
      <c r="B378" s="40"/>
      <c r="C378" s="40"/>
      <c r="D378" s="40">
        <v>2.7</v>
      </c>
      <c r="E378" s="42" t="s">
        <v>564</v>
      </c>
      <c r="F378" s="42" t="str">
        <f t="shared" si="20"/>
        <v>2,7 л</v>
      </c>
      <c r="G378" s="40">
        <v>1</v>
      </c>
      <c r="H378" s="42" t="s">
        <v>1063</v>
      </c>
      <c r="I378" s="65">
        <v>965.24</v>
      </c>
      <c r="J378" s="55">
        <f>IF(C378="СТОП цена",I378,ROUND(I378*(1-VLOOKUP(L378,Оглавление!D:G,3,FALSE)),2))</f>
        <v>965.24</v>
      </c>
      <c r="K378" s="58"/>
      <c r="L378" s="58" t="str">
        <f t="shared" si="19"/>
        <v>ПИНОТЕКС (PINOTEX)</v>
      </c>
      <c r="M378" s="52">
        <v>7</v>
      </c>
    </row>
    <row r="379" spans="1:14" ht="21.75" customHeight="1">
      <c r="A379" s="585"/>
      <c r="B379" s="40"/>
      <c r="C379" s="41" t="s">
        <v>223</v>
      </c>
      <c r="D379" s="40">
        <v>10</v>
      </c>
      <c r="E379" s="42" t="s">
        <v>564</v>
      </c>
      <c r="F379" s="42" t="str">
        <f t="shared" si="20"/>
        <v>10 л</v>
      </c>
      <c r="G379" s="42">
        <v>1</v>
      </c>
      <c r="H379" s="42" t="s">
        <v>1063</v>
      </c>
      <c r="I379" s="65">
        <v>3014.9</v>
      </c>
      <c r="J379" s="55">
        <f>IF(C379="СТОП цена",I379,ROUND(I379*(1-VLOOKUP(L379,Оглавление!D:G,3,FALSE)),2))</f>
        <v>3014.9</v>
      </c>
      <c r="K379" s="58"/>
      <c r="L379" s="58" t="str">
        <f>IF(ISBLANK(K379)=FALSE,A379,L378)</f>
        <v>ПИНОТЕКС (PINOTEX)</v>
      </c>
      <c r="M379" s="52">
        <v>7</v>
      </c>
    </row>
    <row r="380" spans="1:14" ht="12.75" customHeight="1">
      <c r="A380" s="580" t="s">
        <v>318</v>
      </c>
      <c r="B380" s="41"/>
      <c r="C380" s="41"/>
      <c r="D380" s="40">
        <v>1</v>
      </c>
      <c r="E380" s="42" t="s">
        <v>564</v>
      </c>
      <c r="F380" s="42" t="str">
        <f t="shared" si="20"/>
        <v>1 л</v>
      </c>
      <c r="G380" s="40">
        <v>6</v>
      </c>
      <c r="H380" s="42" t="s">
        <v>1063</v>
      </c>
      <c r="I380" s="65">
        <v>632.48</v>
      </c>
      <c r="J380" s="55">
        <f>IF(C380="СТОП цена",I380,ROUND(I380*(1-VLOOKUP(L380,Оглавление!D:G,3,FALSE)),2))</f>
        <v>632.48</v>
      </c>
      <c r="K380" s="58"/>
      <c r="L380" s="58" t="str">
        <f t="shared" si="19"/>
        <v>ПИНОТЕКС (PINOTEX)</v>
      </c>
      <c r="M380" s="52">
        <v>7</v>
      </c>
    </row>
    <row r="381" spans="1:14" ht="12.75" customHeight="1">
      <c r="A381" s="584"/>
      <c r="B381" s="41"/>
      <c r="C381" s="41"/>
      <c r="D381" s="40">
        <v>2.7</v>
      </c>
      <c r="E381" s="42" t="s">
        <v>564</v>
      </c>
      <c r="F381" s="66" t="str">
        <f t="shared" si="20"/>
        <v>2,7 л</v>
      </c>
      <c r="G381" s="40">
        <v>1</v>
      </c>
      <c r="H381" s="42" t="s">
        <v>1063</v>
      </c>
      <c r="I381" s="65">
        <v>1648.46</v>
      </c>
      <c r="J381" s="55">
        <f>IF(C381="СТОП цена",I381,ROUND(I381*(1-VLOOKUP(L381,Оглавление!D:G,3,FALSE)),2))</f>
        <v>1648.46</v>
      </c>
      <c r="K381" s="58"/>
      <c r="L381" s="58" t="str">
        <f t="shared" si="19"/>
        <v>ПИНОТЕКС (PINOTEX)</v>
      </c>
      <c r="M381" s="52">
        <v>7</v>
      </c>
    </row>
    <row r="382" spans="1:14" ht="12.75" customHeight="1">
      <c r="A382" s="585"/>
      <c r="B382" s="41"/>
      <c r="C382" s="41"/>
      <c r="D382" s="41">
        <v>10</v>
      </c>
      <c r="E382" s="42" t="s">
        <v>564</v>
      </c>
      <c r="F382" s="42" t="str">
        <f t="shared" si="20"/>
        <v>10 л</v>
      </c>
      <c r="G382" s="42">
        <v>1</v>
      </c>
      <c r="H382" s="42" t="s">
        <v>1063</v>
      </c>
      <c r="I382" s="65">
        <v>5550.72</v>
      </c>
      <c r="J382" s="55">
        <f>IF(C382="СТОП цена",I382,ROUND(I382*(1-VLOOKUP(L382,Оглавление!D:G,3,FALSE)),2))</f>
        <v>5550.72</v>
      </c>
      <c r="K382" s="58"/>
      <c r="L382" s="58" t="str">
        <f t="shared" si="19"/>
        <v>ПИНОТЕКС (PINOTEX)</v>
      </c>
      <c r="M382" s="52">
        <v>7</v>
      </c>
    </row>
    <row r="383" spans="1:14" ht="16.5" customHeight="1">
      <c r="A383" s="655" t="s">
        <v>237</v>
      </c>
      <c r="B383" s="42"/>
      <c r="C383" s="41" t="s">
        <v>223</v>
      </c>
      <c r="D383" s="41">
        <v>0.73</v>
      </c>
      <c r="E383" s="42" t="s">
        <v>564</v>
      </c>
      <c r="F383" s="42" t="str">
        <f t="shared" si="20"/>
        <v>0,73 л</v>
      </c>
      <c r="G383" s="122">
        <v>1</v>
      </c>
      <c r="H383" s="42" t="s">
        <v>1063</v>
      </c>
      <c r="I383" s="124">
        <v>834.26</v>
      </c>
      <c r="J383" s="55">
        <f>IF(C383="СТОП цена",I383,ROUND(I383*(1-VLOOKUP(L383,Оглавление!D:G,3,FALSE)),2))</f>
        <v>834.26</v>
      </c>
      <c r="K383" s="121"/>
      <c r="L383" s="58" t="str">
        <f t="shared" si="19"/>
        <v>ПИНОТЕКС (PINOTEX)</v>
      </c>
      <c r="M383" s="52">
        <v>7</v>
      </c>
    </row>
    <row r="384" spans="1:14" ht="12.75">
      <c r="A384" s="655"/>
      <c r="B384" s="42"/>
      <c r="C384" s="42"/>
      <c r="D384" s="41">
        <v>2.4300000000000002</v>
      </c>
      <c r="E384" s="42" t="s">
        <v>564</v>
      </c>
      <c r="F384" s="42" t="str">
        <f t="shared" si="20"/>
        <v>2,43 л</v>
      </c>
      <c r="G384" s="122">
        <v>1</v>
      </c>
      <c r="H384" s="42" t="s">
        <v>1063</v>
      </c>
      <c r="I384" s="124">
        <v>2292.7399999999998</v>
      </c>
      <c r="J384" s="55">
        <f>IF(C384="СТОП цена",I384,ROUND(I384*(1-VLOOKUP(L384,Оглавление!D:G,3,FALSE)),2))</f>
        <v>2292.7399999999998</v>
      </c>
      <c r="K384" s="121"/>
      <c r="L384" s="58" t="str">
        <f t="shared" si="19"/>
        <v>ПИНОТЕКС (PINOTEX)</v>
      </c>
      <c r="M384" s="52">
        <v>7</v>
      </c>
    </row>
    <row r="385" spans="1:13" ht="12.75">
      <c r="A385" s="655"/>
      <c r="B385" s="42"/>
      <c r="C385" s="41" t="s">
        <v>223</v>
      </c>
      <c r="D385" s="41">
        <v>4.8499999999999996</v>
      </c>
      <c r="E385" s="42" t="s">
        <v>564</v>
      </c>
      <c r="F385" s="42" t="str">
        <f t="shared" si="20"/>
        <v>4,85 л</v>
      </c>
      <c r="G385" s="122">
        <v>1</v>
      </c>
      <c r="H385" s="42" t="s">
        <v>1063</v>
      </c>
      <c r="I385" s="124">
        <v>4197.26</v>
      </c>
      <c r="J385" s="55">
        <f>IF(C385="СТОП цена",I385,ROUND(I385*(1-VLOOKUP(L385,Оглавление!D:G,3,FALSE)),2))</f>
        <v>4197.26</v>
      </c>
      <c r="K385" s="121"/>
      <c r="L385" s="58" t="str">
        <f t="shared" si="19"/>
        <v>ПИНОТЕКС (PINOTEX)</v>
      </c>
      <c r="M385" s="52">
        <v>7</v>
      </c>
    </row>
    <row r="386" spans="1:13" ht="12.75" customHeight="1">
      <c r="A386" s="580" t="s">
        <v>86</v>
      </c>
      <c r="B386" s="41"/>
      <c r="C386" s="41"/>
      <c r="D386" s="41">
        <v>0.75</v>
      </c>
      <c r="E386" s="42" t="s">
        <v>564</v>
      </c>
      <c r="F386" s="42" t="str">
        <f t="shared" si="20"/>
        <v>0,75 л</v>
      </c>
      <c r="G386" s="42">
        <v>1</v>
      </c>
      <c r="H386" s="42" t="s">
        <v>1063</v>
      </c>
      <c r="I386" s="65">
        <v>834.26</v>
      </c>
      <c r="J386" s="55">
        <f>IF(C386="СТОП цена",I386,ROUND(I386*(1-VLOOKUP(L386,Оглавление!D:G,3,FALSE)),2))</f>
        <v>834.26</v>
      </c>
      <c r="K386" s="58"/>
      <c r="L386" s="58" t="str">
        <f>IF(ISBLANK(K386)=FALSE,A386,L382)</f>
        <v>ПИНОТЕКС (PINOTEX)</v>
      </c>
      <c r="M386" s="52">
        <v>7</v>
      </c>
    </row>
    <row r="387" spans="1:13" ht="16.5" customHeight="1">
      <c r="A387" s="584"/>
      <c r="B387" s="41"/>
      <c r="C387" s="41" t="s">
        <v>223</v>
      </c>
      <c r="D387" s="41">
        <v>2.5</v>
      </c>
      <c r="E387" s="42" t="s">
        <v>564</v>
      </c>
      <c r="F387" s="42" t="str">
        <f t="shared" si="20"/>
        <v>2,5 л</v>
      </c>
      <c r="G387" s="42">
        <v>1</v>
      </c>
      <c r="H387" s="42" t="s">
        <v>1063</v>
      </c>
      <c r="I387" s="65">
        <v>2292.7399999999998</v>
      </c>
      <c r="J387" s="55">
        <f>IF(C387="СТОП цена",I387,ROUND(I387*(1-VLOOKUP(L387,Оглавление!D:G,3,FALSE)),2))</f>
        <v>2292.7399999999998</v>
      </c>
      <c r="K387" s="58"/>
      <c r="L387" s="58" t="str">
        <f t="shared" si="19"/>
        <v>ПИНОТЕКС (PINOTEX)</v>
      </c>
      <c r="M387" s="52">
        <v>7</v>
      </c>
    </row>
    <row r="388" spans="1:13" s="260" customFormat="1" ht="16.5" customHeight="1">
      <c r="A388" s="585"/>
      <c r="B388" s="41"/>
      <c r="C388" s="41"/>
      <c r="D388" s="41"/>
      <c r="E388" s="42"/>
      <c r="F388" s="42" t="s">
        <v>1175</v>
      </c>
      <c r="G388" s="42">
        <v>1</v>
      </c>
      <c r="H388" s="42" t="s">
        <v>1063</v>
      </c>
      <c r="I388" s="65">
        <v>4197.26</v>
      </c>
      <c r="J388" s="55">
        <f>IF(C388="СТОП цена",I388,ROUND(I388*(1-VLOOKUP(L388,Оглавление!D:G,3,FALSE)),2))</f>
        <v>4197.26</v>
      </c>
      <c r="K388" s="58"/>
      <c r="L388" s="58" t="str">
        <f t="shared" si="19"/>
        <v>ПИНОТЕКС (PINOTEX)</v>
      </c>
      <c r="M388" s="52">
        <v>7</v>
      </c>
    </row>
    <row r="389" spans="1:13" ht="18.75" customHeight="1">
      <c r="A389" s="580" t="s">
        <v>2882</v>
      </c>
      <c r="B389" s="42"/>
      <c r="C389" s="42"/>
      <c r="D389" s="41">
        <v>1</v>
      </c>
      <c r="E389" s="42" t="s">
        <v>564</v>
      </c>
      <c r="F389" s="42" t="str">
        <f t="shared" si="20"/>
        <v>1 л</v>
      </c>
      <c r="G389" s="41">
        <v>6</v>
      </c>
      <c r="H389" s="42" t="s">
        <v>1063</v>
      </c>
      <c r="I389" s="65">
        <v>532.17999999999995</v>
      </c>
      <c r="J389" s="55">
        <f>IF(C389="СТОП цена",I389,ROUND(I389*(1-VLOOKUP(L389,Оглавление!D:G,3,FALSE)),2))</f>
        <v>532.17999999999995</v>
      </c>
      <c r="K389" s="58"/>
      <c r="L389" s="58" t="str">
        <f>IF(ISBLANK(K389)=FALSE,A389,L387)</f>
        <v>ПИНОТЕКС (PINOTEX)</v>
      </c>
      <c r="M389" s="52">
        <v>7</v>
      </c>
    </row>
    <row r="390" spans="1:13" ht="17.25" customHeight="1">
      <c r="A390" s="584"/>
      <c r="B390" s="42"/>
      <c r="C390" s="42"/>
      <c r="D390" s="41">
        <v>2.7</v>
      </c>
      <c r="E390" s="42" t="s">
        <v>564</v>
      </c>
      <c r="F390" s="42" t="str">
        <f t="shared" si="20"/>
        <v>2,7 л</v>
      </c>
      <c r="G390" s="41">
        <v>1</v>
      </c>
      <c r="H390" s="42" t="s">
        <v>1063</v>
      </c>
      <c r="I390" s="65">
        <v>1381.78</v>
      </c>
      <c r="J390" s="55">
        <f>IF(C390="СТОП цена",I390,ROUND(I390*(1-VLOOKUP(L390,Оглавление!D:G,3,FALSE)),2))</f>
        <v>1381.78</v>
      </c>
      <c r="K390" s="58"/>
      <c r="L390" s="58" t="str">
        <f t="shared" si="19"/>
        <v>ПИНОТЕКС (PINOTEX)</v>
      </c>
      <c r="M390" s="52">
        <v>7</v>
      </c>
    </row>
    <row r="391" spans="1:13" s="310" customFormat="1" ht="15.75" customHeight="1">
      <c r="A391" s="584"/>
      <c r="B391" s="42"/>
      <c r="C391" s="42"/>
      <c r="D391" s="41"/>
      <c r="E391" s="42"/>
      <c r="F391" s="42" t="s">
        <v>1397</v>
      </c>
      <c r="G391" s="41">
        <v>1</v>
      </c>
      <c r="H391" s="42" t="s">
        <v>1063</v>
      </c>
      <c r="I391" s="65">
        <v>4459.22</v>
      </c>
      <c r="J391" s="55">
        <f>IF(C391="СТОП цена",I391,ROUND(I391*(1-VLOOKUP(L391,Оглавление!D:G,3,FALSE)),2))</f>
        <v>4459.22</v>
      </c>
      <c r="K391" s="58"/>
      <c r="L391" s="58" t="str">
        <f t="shared" si="19"/>
        <v>ПИНОТЕКС (PINOTEX)</v>
      </c>
      <c r="M391" s="52">
        <v>7</v>
      </c>
    </row>
    <row r="392" spans="1:13" ht="15.75" customHeight="1">
      <c r="A392" s="585"/>
      <c r="B392" s="42"/>
      <c r="C392" s="42" t="s">
        <v>1872</v>
      </c>
      <c r="D392" s="41">
        <v>10</v>
      </c>
      <c r="E392" s="42" t="s">
        <v>564</v>
      </c>
      <c r="F392" s="42" t="str">
        <f t="shared" si="20"/>
        <v>10 л</v>
      </c>
      <c r="G392" s="42">
        <v>1</v>
      </c>
      <c r="H392" s="42" t="s">
        <v>1063</v>
      </c>
      <c r="I392" s="65">
        <v>4625.6000000000004</v>
      </c>
      <c r="J392" s="55">
        <f>IF(C392="СТОП цена",I392,ROUND(I392*(1-VLOOKUP(L392,Оглавление!D:G,3,FALSE)),2))</f>
        <v>4625.6000000000004</v>
      </c>
      <c r="K392" s="58"/>
      <c r="L392" s="58" t="str">
        <f t="shared" si="19"/>
        <v>ПИНОТЕКС (PINOTEX)</v>
      </c>
      <c r="M392" s="52">
        <v>7</v>
      </c>
    </row>
    <row r="393" spans="1:13" s="146" customFormat="1" ht="18" customHeight="1">
      <c r="A393" s="580" t="s">
        <v>1316</v>
      </c>
      <c r="B393" s="42"/>
      <c r="C393" s="42"/>
      <c r="D393" s="40"/>
      <c r="E393" s="42"/>
      <c r="F393" s="42" t="s">
        <v>385</v>
      </c>
      <c r="G393" s="40">
        <v>6</v>
      </c>
      <c r="H393" s="41" t="s">
        <v>1063</v>
      </c>
      <c r="I393" s="65">
        <v>534.54</v>
      </c>
      <c r="J393" s="55">
        <f>IF(C393="СТОП цена",I393,ROUND(I393*(1-VLOOKUP(L393,Оглавление!D:G,3,FALSE)),2))</f>
        <v>534.54</v>
      </c>
      <c r="K393" s="58"/>
      <c r="L393" s="58" t="str">
        <f t="shared" si="19"/>
        <v>ПИНОТЕКС (PINOTEX)</v>
      </c>
      <c r="M393" s="52">
        <v>7</v>
      </c>
    </row>
    <row r="394" spans="1:13" s="146" customFormat="1" ht="18" customHeight="1">
      <c r="A394" s="584"/>
      <c r="B394" s="42"/>
      <c r="C394" s="42"/>
      <c r="D394" s="40"/>
      <c r="E394" s="42"/>
      <c r="F394" s="42" t="s">
        <v>1120</v>
      </c>
      <c r="G394" s="40">
        <v>1</v>
      </c>
      <c r="H394" s="41" t="s">
        <v>1063</v>
      </c>
      <c r="I394" s="65">
        <v>1385.32</v>
      </c>
      <c r="J394" s="55">
        <f>IF(C394="СТОП цена",I394,ROUND(I394*(1-VLOOKUP(L394,Оглавление!D:G,3,FALSE)),2))</f>
        <v>1385.32</v>
      </c>
      <c r="K394" s="58"/>
      <c r="L394" s="58" t="str">
        <f t="shared" si="19"/>
        <v>ПИНОТЕКС (PINOTEX)</v>
      </c>
      <c r="M394" s="52">
        <v>7</v>
      </c>
    </row>
    <row r="395" spans="1:13" s="283" customFormat="1" ht="18" customHeight="1">
      <c r="A395" s="580" t="s">
        <v>596</v>
      </c>
      <c r="B395" s="42"/>
      <c r="C395" s="42"/>
      <c r="D395" s="40"/>
      <c r="E395" s="42"/>
      <c r="F395" s="42" t="s">
        <v>1421</v>
      </c>
      <c r="G395" s="40">
        <v>1</v>
      </c>
      <c r="H395" s="41" t="s">
        <v>1063</v>
      </c>
      <c r="I395" s="65">
        <v>279.66000000000003</v>
      </c>
      <c r="J395" s="55">
        <f>IF(C395="СТОП цена",I395,ROUND(I395*(1-VLOOKUP(L395,Оглавление!D:G,3,FALSE)),2))</f>
        <v>279.66000000000003</v>
      </c>
      <c r="K395" s="58"/>
      <c r="L395" s="58" t="str">
        <f t="shared" si="19"/>
        <v>ПИНОТЕКС (PINOTEX)</v>
      </c>
      <c r="M395" s="52">
        <v>7</v>
      </c>
    </row>
    <row r="396" spans="1:13" s="283" customFormat="1" ht="18" customHeight="1">
      <c r="A396" s="584"/>
      <c r="B396" s="42"/>
      <c r="C396" s="41" t="s">
        <v>223</v>
      </c>
      <c r="D396" s="40"/>
      <c r="E396" s="42"/>
      <c r="F396" s="42" t="s">
        <v>1171</v>
      </c>
      <c r="G396" s="40">
        <v>1</v>
      </c>
      <c r="H396" s="41" t="s">
        <v>1063</v>
      </c>
      <c r="I396" s="65">
        <v>789.42</v>
      </c>
      <c r="J396" s="55">
        <f>IF(C396="СТОП цена",I396,ROUND(I396*(1-VLOOKUP(L396,Оглавление!D:G,3,FALSE)),2))</f>
        <v>789.42</v>
      </c>
      <c r="K396" s="58"/>
      <c r="L396" s="58" t="str">
        <f t="shared" si="19"/>
        <v>ПИНОТЕКС (PINOTEX)</v>
      </c>
      <c r="M396" s="52">
        <v>7</v>
      </c>
    </row>
    <row r="397" spans="1:13" ht="16.5" customHeight="1">
      <c r="A397" s="584"/>
      <c r="B397" s="42"/>
      <c r="C397" s="42"/>
      <c r="D397" s="40">
        <v>5</v>
      </c>
      <c r="E397" s="42" t="s">
        <v>564</v>
      </c>
      <c r="F397" s="42" t="str">
        <f t="shared" si="20"/>
        <v>5 л</v>
      </c>
      <c r="G397" s="40">
        <v>1</v>
      </c>
      <c r="H397" s="42" t="s">
        <v>1063</v>
      </c>
      <c r="I397" s="65">
        <v>1224.8399999999999</v>
      </c>
      <c r="J397" s="55">
        <f>IF(C397="СТОП цена",I397,ROUND(I397*(1-VLOOKUP(L397,Оглавление!D:G,3,FALSE)),2))</f>
        <v>1224.8399999999999</v>
      </c>
      <c r="K397" s="58"/>
      <c r="L397" s="58" t="str">
        <f t="shared" si="19"/>
        <v>ПИНОТЕКС (PINOTEX)</v>
      </c>
      <c r="M397" s="52">
        <v>7</v>
      </c>
    </row>
    <row r="398" spans="1:13" s="310" customFormat="1" ht="16.5" customHeight="1">
      <c r="A398" s="584"/>
      <c r="B398" s="42"/>
      <c r="C398" s="42"/>
      <c r="D398" s="40"/>
      <c r="E398" s="42"/>
      <c r="F398" s="42" t="s">
        <v>1397</v>
      </c>
      <c r="G398" s="40">
        <v>1</v>
      </c>
      <c r="H398" s="42" t="s">
        <v>1063</v>
      </c>
      <c r="I398" s="65">
        <v>2105.12</v>
      </c>
      <c r="J398" s="55">
        <f>IF(C398="СТОП цена",I398,ROUND(I398*(1-VLOOKUP(L398,Оглавление!D:G,3,FALSE)),2))</f>
        <v>2105.12</v>
      </c>
      <c r="K398" s="58"/>
      <c r="L398" s="58" t="str">
        <f t="shared" si="19"/>
        <v>ПИНОТЕКС (PINOTEX)</v>
      </c>
      <c r="M398" s="52">
        <v>7</v>
      </c>
    </row>
    <row r="399" spans="1:13" ht="17.25" customHeight="1">
      <c r="A399" s="585"/>
      <c r="B399" s="42"/>
      <c r="C399" s="42" t="s">
        <v>1872</v>
      </c>
      <c r="D399" s="40">
        <v>10</v>
      </c>
      <c r="E399" s="42" t="s">
        <v>564</v>
      </c>
      <c r="F399" s="42" t="str">
        <f t="shared" si="20"/>
        <v>10 л</v>
      </c>
      <c r="G399" s="40">
        <v>1</v>
      </c>
      <c r="H399" s="42" t="s">
        <v>1063</v>
      </c>
      <c r="I399" s="65">
        <v>2174.7399999999998</v>
      </c>
      <c r="J399" s="55">
        <f>IF(C399="СТОП цена",I399,ROUND(I399*(1-VLOOKUP(L399,Оглавление!D:G,3,FALSE)),2))</f>
        <v>2174.7399999999998</v>
      </c>
      <c r="K399" s="58"/>
      <c r="L399" s="58" t="str">
        <f>IF(ISBLANK(K399)=FALSE,A399,L397)</f>
        <v>ПИНОТЕКС (PINOTEX)</v>
      </c>
      <c r="M399" s="52">
        <v>7</v>
      </c>
    </row>
    <row r="400" spans="1:13" ht="22.5" customHeight="1">
      <c r="A400" s="580" t="s">
        <v>1315</v>
      </c>
      <c r="B400" s="42">
        <v>5195668</v>
      </c>
      <c r="C400" s="41" t="s">
        <v>223</v>
      </c>
      <c r="D400" s="40">
        <v>2.7</v>
      </c>
      <c r="E400" s="42" t="s">
        <v>564</v>
      </c>
      <c r="F400" s="66" t="str">
        <f t="shared" si="20"/>
        <v>2,7 л</v>
      </c>
      <c r="G400" s="40">
        <v>1</v>
      </c>
      <c r="H400" s="42" t="s">
        <v>1063</v>
      </c>
      <c r="I400" s="65">
        <v>1539.9</v>
      </c>
      <c r="J400" s="55">
        <f>IF(C400="СТОП цена",I400,ROUND(I400*(1-VLOOKUP(L400,Оглавление!D:G,3,FALSE)),2))</f>
        <v>1539.9</v>
      </c>
      <c r="K400" s="58"/>
      <c r="L400" s="58" t="str">
        <f t="shared" si="19"/>
        <v>ПИНОТЕКС (PINOTEX)</v>
      </c>
      <c r="M400" s="52">
        <v>7</v>
      </c>
    </row>
    <row r="401" spans="1:14" s="310" customFormat="1" ht="22.5" customHeight="1">
      <c r="A401" s="584"/>
      <c r="B401" s="42">
        <v>5270903</v>
      </c>
      <c r="C401" s="41" t="s">
        <v>223</v>
      </c>
      <c r="D401" s="40"/>
      <c r="E401" s="42"/>
      <c r="F401" s="66" t="s">
        <v>1397</v>
      </c>
      <c r="G401" s="74">
        <v>1</v>
      </c>
      <c r="H401" s="66" t="s">
        <v>1063</v>
      </c>
      <c r="I401" s="307">
        <v>5094.0600000000004</v>
      </c>
      <c r="J401" s="55">
        <f>IF(C401="СТОП цена",I401,ROUND(I401*(1-VLOOKUP(L401,Оглавление!D:G,3,FALSE)),2))</f>
        <v>5094.0600000000004</v>
      </c>
      <c r="K401" s="58"/>
      <c r="L401" s="58" t="str">
        <f t="shared" si="19"/>
        <v>ПИНОТЕКС (PINOTEX)</v>
      </c>
      <c r="M401" s="52">
        <v>7</v>
      </c>
    </row>
    <row r="402" spans="1:14" s="263" customFormat="1" ht="21" customHeight="1">
      <c r="A402" s="585"/>
      <c r="B402" s="42">
        <v>5195667</v>
      </c>
      <c r="C402" s="41" t="s">
        <v>223</v>
      </c>
      <c r="D402" s="40"/>
      <c r="E402" s="42"/>
      <c r="F402" s="66" t="s">
        <v>1176</v>
      </c>
      <c r="G402" s="40">
        <v>1</v>
      </c>
      <c r="H402" s="42" t="s">
        <v>1063</v>
      </c>
      <c r="I402" s="65">
        <v>5170.76</v>
      </c>
      <c r="J402" s="55">
        <f>IF(C402="СТОП цена",I402,ROUND(I402*(1-VLOOKUP(L402,Оглавление!D:G,3,FALSE)),2))</f>
        <v>5170.76</v>
      </c>
      <c r="K402" s="58"/>
      <c r="L402" s="58" t="str">
        <f t="shared" si="19"/>
        <v>ПИНОТЕКС (PINOTEX)</v>
      </c>
      <c r="M402" s="52">
        <v>7</v>
      </c>
      <c r="N402" s="310"/>
    </row>
    <row r="403" spans="1:14" s="270" customFormat="1" ht="15.75" customHeight="1">
      <c r="A403" s="586" t="s">
        <v>1661</v>
      </c>
      <c r="B403" s="42">
        <v>5235646</v>
      </c>
      <c r="C403" s="42"/>
      <c r="D403" s="40"/>
      <c r="E403" s="42"/>
      <c r="F403" s="42" t="s">
        <v>1368</v>
      </c>
      <c r="G403" s="40">
        <v>1</v>
      </c>
      <c r="H403" s="42" t="s">
        <v>1063</v>
      </c>
      <c r="I403" s="65">
        <v>1109.2</v>
      </c>
      <c r="J403" s="55">
        <f>IF(C403="СТОП цена",I403,ROUND(I403*(1-VLOOKUP(L403,Оглавление!D:G,3,FALSE)),2))</f>
        <v>1109.2</v>
      </c>
      <c r="K403" s="58"/>
      <c r="L403" s="58" t="str">
        <f t="shared" si="19"/>
        <v>ПИНОТЕКС (PINOTEX)</v>
      </c>
      <c r="M403" s="52">
        <v>8</v>
      </c>
    </row>
    <row r="404" spans="1:14" s="270" customFormat="1" ht="15.75" customHeight="1">
      <c r="A404" s="586"/>
      <c r="B404" s="42">
        <v>5235648</v>
      </c>
      <c r="C404" s="42"/>
      <c r="D404" s="40"/>
      <c r="E404" s="42"/>
      <c r="F404" s="42" t="s">
        <v>1397</v>
      </c>
      <c r="G404" s="40">
        <v>1</v>
      </c>
      <c r="H404" s="42" t="s">
        <v>1063</v>
      </c>
      <c r="I404" s="65">
        <v>3675.7</v>
      </c>
      <c r="J404" s="55">
        <f>IF(C404="СТОП цена",I404,ROUND(I404*(1-VLOOKUP(L404,Оглавление!D:G,3,FALSE)),2))</f>
        <v>3675.7</v>
      </c>
      <c r="K404" s="58"/>
      <c r="L404" s="58" t="str">
        <f t="shared" si="19"/>
        <v>ПИНОТЕКС (PINOTEX)</v>
      </c>
      <c r="M404" s="52">
        <v>8</v>
      </c>
    </row>
    <row r="405" spans="1:14" s="310" customFormat="1" ht="15.75" customHeight="1">
      <c r="A405" s="580" t="s">
        <v>2831</v>
      </c>
      <c r="B405" s="42">
        <v>5270610</v>
      </c>
      <c r="C405" s="42"/>
      <c r="D405" s="40"/>
      <c r="E405" s="42"/>
      <c r="F405" s="42" t="s">
        <v>1352</v>
      </c>
      <c r="G405" s="40">
        <v>6</v>
      </c>
      <c r="H405" s="42" t="s">
        <v>1063</v>
      </c>
      <c r="I405" s="65">
        <v>342.2</v>
      </c>
      <c r="J405" s="55">
        <f>IF(C405="СТОП цена",I405,ROUND(I405*(1-VLOOKUP(L405,Оглавление!D:G,3,FALSE)),2))</f>
        <v>342.2</v>
      </c>
      <c r="K405" s="58"/>
      <c r="L405" s="58" t="str">
        <f t="shared" si="19"/>
        <v>ПИНОТЕКС (PINOTEX)</v>
      </c>
      <c r="M405" s="52">
        <v>8</v>
      </c>
    </row>
    <row r="406" spans="1:14" s="310" customFormat="1" ht="15.75" customHeight="1">
      <c r="A406" s="584"/>
      <c r="B406" s="42">
        <v>5270611</v>
      </c>
      <c r="C406" s="42"/>
      <c r="D406" s="40"/>
      <c r="E406" s="42"/>
      <c r="F406" s="42" t="s">
        <v>1368</v>
      </c>
      <c r="G406" s="40">
        <v>1</v>
      </c>
      <c r="H406" s="42" t="s">
        <v>1063</v>
      </c>
      <c r="I406" s="65">
        <v>875.56</v>
      </c>
      <c r="J406" s="55">
        <f>IF(C406="СТОП цена",I406,ROUND(I406*(1-VLOOKUP(L406,Оглавление!D:G,3,FALSE)),2))</f>
        <v>875.56</v>
      </c>
      <c r="K406" s="58"/>
      <c r="L406" s="58" t="str">
        <f t="shared" si="19"/>
        <v>ПИНОТЕКС (PINOTEX)</v>
      </c>
      <c r="M406" s="52">
        <v>8</v>
      </c>
    </row>
    <row r="407" spans="1:14" s="310" customFormat="1" ht="15.75" customHeight="1">
      <c r="A407" s="585"/>
      <c r="B407" s="42">
        <v>5270612</v>
      </c>
      <c r="C407" s="42"/>
      <c r="D407" s="40"/>
      <c r="E407" s="42"/>
      <c r="F407" s="42" t="s">
        <v>1397</v>
      </c>
      <c r="G407" s="40">
        <v>1</v>
      </c>
      <c r="H407" s="42" t="s">
        <v>1063</v>
      </c>
      <c r="I407" s="65">
        <v>2626.68</v>
      </c>
      <c r="J407" s="55">
        <f>IF(C407="СТОП цена",I407,ROUND(I407*(1-VLOOKUP(L407,Оглавление!D:G,3,FALSE)),2))</f>
        <v>2626.68</v>
      </c>
      <c r="K407" s="58"/>
      <c r="L407" s="58" t="str">
        <f t="shared" si="19"/>
        <v>ПИНОТЕКС (PINOTEX)</v>
      </c>
      <c r="M407" s="52">
        <v>8</v>
      </c>
    </row>
    <row r="408" spans="1:14" s="310" customFormat="1" ht="21.75" customHeight="1">
      <c r="A408" s="471" t="s">
        <v>2833</v>
      </c>
      <c r="B408" s="42">
        <v>5270904</v>
      </c>
      <c r="C408" s="42"/>
      <c r="D408" s="40"/>
      <c r="E408" s="42"/>
      <c r="F408" s="42" t="s">
        <v>1397</v>
      </c>
      <c r="G408" s="40">
        <v>1</v>
      </c>
      <c r="H408" s="42" t="s">
        <v>1063</v>
      </c>
      <c r="I408" s="65">
        <v>2919.32</v>
      </c>
      <c r="J408" s="55">
        <f>IF(C408="СТОП цена",I408,ROUND(I408*(1-VLOOKUP(L408,Оглавление!D:G,3,FALSE)),2))</f>
        <v>2919.32</v>
      </c>
      <c r="K408" s="58"/>
      <c r="L408" s="58" t="str">
        <f t="shared" si="19"/>
        <v>ПИНОТЕКС (PINOTEX)</v>
      </c>
      <c r="M408" s="52">
        <v>8</v>
      </c>
    </row>
    <row r="409" spans="1:14" s="287" customFormat="1" ht="24.75" customHeight="1">
      <c r="A409" s="648" t="s">
        <v>454</v>
      </c>
      <c r="B409" s="648"/>
      <c r="C409" s="648"/>
      <c r="D409" s="648"/>
      <c r="E409" s="648"/>
      <c r="F409" s="648"/>
      <c r="G409" s="648"/>
      <c r="H409" s="648"/>
      <c r="I409" s="648"/>
      <c r="J409" s="648"/>
      <c r="K409" s="58"/>
      <c r="L409" s="58" t="str">
        <f t="shared" si="19"/>
        <v>ПИНОТЕКС (PINOTEX)</v>
      </c>
      <c r="M409" s="52">
        <v>8</v>
      </c>
    </row>
    <row r="410" spans="1:14" s="287" customFormat="1" ht="15.75" customHeight="1">
      <c r="A410" s="599" t="s">
        <v>1733</v>
      </c>
      <c r="B410" s="42">
        <v>5254084</v>
      </c>
      <c r="C410" s="42"/>
      <c r="D410" s="40"/>
      <c r="E410" s="42"/>
      <c r="F410" s="42" t="s">
        <v>1170</v>
      </c>
      <c r="G410" s="40">
        <v>1</v>
      </c>
      <c r="H410" s="42" t="s">
        <v>1063</v>
      </c>
      <c r="I410" s="65">
        <v>566.4</v>
      </c>
      <c r="J410" s="55">
        <f>IF(C410="СТОП цена",I410,ROUND(I410*(1-VLOOKUP(L410,Оглавление!D:G,3,FALSE)),2))</f>
        <v>566.4</v>
      </c>
      <c r="K410" s="58"/>
      <c r="L410" s="58" t="str">
        <f t="shared" si="19"/>
        <v>ПИНОТЕКС (PINOTEX)</v>
      </c>
      <c r="M410" s="52">
        <v>8</v>
      </c>
    </row>
    <row r="411" spans="1:14" s="287" customFormat="1" ht="15.75" customHeight="1">
      <c r="A411" s="600"/>
      <c r="B411" s="42">
        <v>5254103</v>
      </c>
      <c r="C411" s="42"/>
      <c r="D411" s="40"/>
      <c r="E411" s="42"/>
      <c r="F411" s="42" t="s">
        <v>1368</v>
      </c>
      <c r="G411" s="40">
        <v>1</v>
      </c>
      <c r="H411" s="42" t="s">
        <v>1063</v>
      </c>
      <c r="I411" s="65">
        <v>1456.12</v>
      </c>
      <c r="J411" s="55">
        <f>IF(C411="СТОП цена",I411,ROUND(I411*(1-VLOOKUP(L411,Оглавление!D:G,3,FALSE)),2))</f>
        <v>1456.12</v>
      </c>
      <c r="K411" s="58"/>
      <c r="L411" s="58" t="str">
        <f t="shared" si="19"/>
        <v>ПИНОТЕКС (PINOTEX)</v>
      </c>
      <c r="M411" s="52">
        <v>8</v>
      </c>
    </row>
    <row r="412" spans="1:14" s="287" customFormat="1" ht="15.75" customHeight="1">
      <c r="A412" s="599" t="s">
        <v>1734</v>
      </c>
      <c r="B412" s="42">
        <v>5254104</v>
      </c>
      <c r="C412" s="42"/>
      <c r="D412" s="40"/>
      <c r="E412" s="42"/>
      <c r="F412" s="42" t="s">
        <v>1170</v>
      </c>
      <c r="G412" s="40">
        <v>1</v>
      </c>
      <c r="H412" s="42" t="s">
        <v>1063</v>
      </c>
      <c r="I412" s="65">
        <v>611.24</v>
      </c>
      <c r="J412" s="55">
        <f>IF(C412="СТОП цена",I412,ROUND(I412*(1-VLOOKUP(L412,Оглавление!D:G,3,FALSE)),2))</f>
        <v>611.24</v>
      </c>
      <c r="K412" s="58"/>
      <c r="L412" s="58" t="str">
        <f t="shared" si="19"/>
        <v>ПИНОТЕКС (PINOTEX)</v>
      </c>
      <c r="M412" s="52">
        <v>8</v>
      </c>
    </row>
    <row r="413" spans="1:14" s="287" customFormat="1" ht="15.75" customHeight="1">
      <c r="A413" s="600"/>
      <c r="B413" s="42">
        <v>5254106</v>
      </c>
      <c r="C413" s="42"/>
      <c r="D413" s="40"/>
      <c r="E413" s="42"/>
      <c r="F413" s="42" t="s">
        <v>1368</v>
      </c>
      <c r="G413" s="40">
        <v>1</v>
      </c>
      <c r="H413" s="42" t="s">
        <v>1063</v>
      </c>
      <c r="I413" s="65">
        <v>1571.76</v>
      </c>
      <c r="J413" s="55">
        <f>IF(C413="СТОП цена",I413,ROUND(I413*(1-VLOOKUP(L413,Оглавление!D:G,3,FALSE)),2))</f>
        <v>1571.76</v>
      </c>
      <c r="K413" s="58"/>
      <c r="L413" s="58" t="str">
        <f t="shared" si="19"/>
        <v>ПИНОТЕКС (PINOTEX)</v>
      </c>
      <c r="M413" s="52">
        <v>8</v>
      </c>
    </row>
    <row r="414" spans="1:14" s="287" customFormat="1" ht="15.75" customHeight="1">
      <c r="A414" s="599" t="s">
        <v>1735</v>
      </c>
      <c r="B414" s="42">
        <v>5254107</v>
      </c>
      <c r="C414" s="42"/>
      <c r="D414" s="40"/>
      <c r="E414" s="42"/>
      <c r="F414" s="42" t="s">
        <v>1170</v>
      </c>
      <c r="G414" s="40">
        <v>1</v>
      </c>
      <c r="H414" s="42" t="s">
        <v>1063</v>
      </c>
      <c r="I414" s="65">
        <v>407.1</v>
      </c>
      <c r="J414" s="55">
        <f>IF(C414="СТОП цена",I414,ROUND(I414*(1-VLOOKUP(L414,Оглавление!D:G,3,FALSE)),2))</f>
        <v>407.1</v>
      </c>
      <c r="K414" s="58"/>
      <c r="L414" s="58" t="str">
        <f t="shared" si="19"/>
        <v>ПИНОТЕКС (PINOTEX)</v>
      </c>
      <c r="M414" s="52">
        <v>8</v>
      </c>
    </row>
    <row r="415" spans="1:14" s="287" customFormat="1" ht="15.75" customHeight="1">
      <c r="A415" s="600"/>
      <c r="B415" s="42">
        <v>5254108</v>
      </c>
      <c r="C415" s="42"/>
      <c r="D415" s="40"/>
      <c r="E415" s="42"/>
      <c r="F415" s="42" t="s">
        <v>1368</v>
      </c>
      <c r="G415" s="40">
        <v>1</v>
      </c>
      <c r="H415" s="42" t="s">
        <v>1063</v>
      </c>
      <c r="I415" s="65">
        <v>1046.83</v>
      </c>
      <c r="J415" s="55">
        <f>IF(C415="СТОП цена",I415,ROUND(I415*(1-VLOOKUP(L415,Оглавление!D:G,3,FALSE)),2))</f>
        <v>1046.83</v>
      </c>
      <c r="K415" s="58"/>
      <c r="L415" s="58" t="str">
        <f t="shared" si="19"/>
        <v>ПИНОТЕКС (PINOTEX)</v>
      </c>
      <c r="M415" s="52">
        <v>8</v>
      </c>
    </row>
    <row r="416" spans="1:14" s="270" customFormat="1" ht="15.75" customHeight="1">
      <c r="A416" s="580" t="s">
        <v>1660</v>
      </c>
      <c r="B416" s="42">
        <v>5255403</v>
      </c>
      <c r="C416" s="41" t="s">
        <v>223</v>
      </c>
      <c r="D416" s="40"/>
      <c r="E416" s="42"/>
      <c r="F416" s="42" t="s">
        <v>1170</v>
      </c>
      <c r="G416" s="40">
        <v>1</v>
      </c>
      <c r="H416" s="42" t="s">
        <v>1063</v>
      </c>
      <c r="I416" s="65">
        <v>675</v>
      </c>
      <c r="J416" s="55">
        <f>IF(C416="СТОП цена",I416,ROUND(I416*(1-VLOOKUP(L416,Оглавление!D:G,3,FALSE)),2))</f>
        <v>675</v>
      </c>
      <c r="K416" s="58"/>
      <c r="L416" s="58" t="str">
        <f>IF(ISBLANK(K416)=FALSE,A416,L404)</f>
        <v>ПИНОТЕКС (PINOTEX)</v>
      </c>
      <c r="M416" s="52">
        <v>8</v>
      </c>
    </row>
    <row r="417" spans="1:13" s="270" customFormat="1" ht="15.75" customHeight="1">
      <c r="A417" s="584"/>
      <c r="B417" s="42">
        <v>5255404</v>
      </c>
      <c r="C417" s="42"/>
      <c r="D417" s="40"/>
      <c r="E417" s="42"/>
      <c r="F417" s="42" t="s">
        <v>1368</v>
      </c>
      <c r="G417" s="40">
        <v>1</v>
      </c>
      <c r="H417" s="42" t="s">
        <v>1063</v>
      </c>
      <c r="I417" s="65">
        <v>1736</v>
      </c>
      <c r="J417" s="55">
        <f>IF(C417="СТОП цена",I417,ROUND(I417*(1-VLOOKUP(L417,Оглавление!D:G,3,FALSE)),2))</f>
        <v>1736</v>
      </c>
      <c r="K417" s="58"/>
      <c r="L417" s="58" t="str">
        <f t="shared" si="19"/>
        <v>ПИНОТЕКС (PINOTEX)</v>
      </c>
      <c r="M417" s="52">
        <v>8</v>
      </c>
    </row>
    <row r="418" spans="1:13" s="270" customFormat="1" ht="15.75" customHeight="1">
      <c r="A418" s="585"/>
      <c r="B418" s="42">
        <v>5255405</v>
      </c>
      <c r="C418" s="41" t="s">
        <v>223</v>
      </c>
      <c r="D418" s="40"/>
      <c r="E418" s="42"/>
      <c r="F418" s="42" t="s">
        <v>1397</v>
      </c>
      <c r="G418" s="40">
        <v>1</v>
      </c>
      <c r="H418" s="42" t="s">
        <v>1063</v>
      </c>
      <c r="I418" s="65">
        <v>5283</v>
      </c>
      <c r="J418" s="55">
        <f>IF(C418="СТОП цена",I418,ROUND(I418*(1-VLOOKUP(L418,Оглавление!D:G,3,FALSE)),2))</f>
        <v>5283</v>
      </c>
      <c r="K418" s="58"/>
      <c r="L418" s="58" t="str">
        <f t="shared" si="19"/>
        <v>ПИНОТЕКС (PINOTEX)</v>
      </c>
      <c r="M418" s="52">
        <v>8</v>
      </c>
    </row>
    <row r="419" spans="1:13" s="270" customFormat="1" ht="15.75" customHeight="1">
      <c r="A419" s="580" t="s">
        <v>1659</v>
      </c>
      <c r="B419" s="42">
        <v>5255269</v>
      </c>
      <c r="C419" s="41" t="s">
        <v>223</v>
      </c>
      <c r="D419" s="40"/>
      <c r="E419" s="42"/>
      <c r="F419" s="42" t="s">
        <v>1170</v>
      </c>
      <c r="G419" s="40">
        <v>1</v>
      </c>
      <c r="H419" s="42" t="s">
        <v>1063</v>
      </c>
      <c r="I419" s="65">
        <v>620</v>
      </c>
      <c r="J419" s="55">
        <f>IF(C419="СТОП цена",I419,ROUND(I419*(1-VLOOKUP(L419,Оглавление!D:G,3,FALSE)),2))</f>
        <v>620</v>
      </c>
      <c r="K419" s="58"/>
      <c r="L419" s="58" t="str">
        <f t="shared" si="19"/>
        <v>ПИНОТЕКС (PINOTEX)</v>
      </c>
      <c r="M419" s="52">
        <v>8</v>
      </c>
    </row>
    <row r="420" spans="1:13" s="270" customFormat="1" ht="15.75" customHeight="1">
      <c r="A420" s="584"/>
      <c r="B420" s="42">
        <v>5255270</v>
      </c>
      <c r="C420" s="42"/>
      <c r="D420" s="40"/>
      <c r="E420" s="42"/>
      <c r="F420" s="42" t="s">
        <v>1368</v>
      </c>
      <c r="G420" s="40">
        <v>1</v>
      </c>
      <c r="H420" s="42" t="s">
        <v>1063</v>
      </c>
      <c r="I420" s="65">
        <v>1593</v>
      </c>
      <c r="J420" s="55">
        <f>IF(C420="СТОП цена",I420,ROUND(I420*(1-VLOOKUP(L420,Оглавление!D:G,3,FALSE)),2))</f>
        <v>1593</v>
      </c>
      <c r="K420" s="58"/>
      <c r="L420" s="58" t="str">
        <f t="shared" si="19"/>
        <v>ПИНОТЕКС (PINOTEX)</v>
      </c>
      <c r="M420" s="52">
        <v>8</v>
      </c>
    </row>
    <row r="421" spans="1:13" s="270" customFormat="1" ht="15.75" customHeight="1">
      <c r="A421" s="585"/>
      <c r="B421" s="42">
        <v>5255401</v>
      </c>
      <c r="C421" s="41" t="s">
        <v>223</v>
      </c>
      <c r="D421" s="40"/>
      <c r="E421" s="42"/>
      <c r="F421" s="42" t="s">
        <v>1397</v>
      </c>
      <c r="G421" s="40">
        <v>1</v>
      </c>
      <c r="H421" s="42" t="s">
        <v>1063</v>
      </c>
      <c r="I421" s="65">
        <v>4849</v>
      </c>
      <c r="J421" s="55">
        <f>IF(C421="СТОП цена",I421,ROUND(I421*(1-VLOOKUP(L421,Оглавление!D:G,3,FALSE)),2))</f>
        <v>4849</v>
      </c>
      <c r="K421" s="58"/>
      <c r="L421" s="58" t="str">
        <f t="shared" si="19"/>
        <v>ПИНОТЕКС (PINOTEX)</v>
      </c>
      <c r="M421" s="52">
        <v>8</v>
      </c>
    </row>
    <row r="422" spans="1:13" ht="38.25" customHeight="1">
      <c r="A422" s="632" t="s">
        <v>720</v>
      </c>
      <c r="B422" s="621"/>
      <c r="C422" s="621"/>
      <c r="D422" s="621"/>
      <c r="E422" s="621"/>
      <c r="F422" s="621"/>
      <c r="G422" s="621"/>
      <c r="H422" s="621"/>
      <c r="I422" s="621"/>
      <c r="J422" s="622"/>
      <c r="K422" s="58"/>
      <c r="L422" s="58" t="str">
        <f t="shared" si="19"/>
        <v>ПИНОТЕКС (PINOTEX)</v>
      </c>
      <c r="M422" s="52">
        <v>8</v>
      </c>
    </row>
    <row r="423" spans="1:13" s="1" customFormat="1" ht="17.25" customHeight="1">
      <c r="A423" s="593" t="s">
        <v>577</v>
      </c>
      <c r="B423" s="594"/>
      <c r="C423" s="594"/>
      <c r="D423" s="594"/>
      <c r="E423" s="594"/>
      <c r="F423" s="594"/>
      <c r="G423" s="594"/>
      <c r="H423" s="594"/>
      <c r="I423" s="594"/>
      <c r="J423" s="595"/>
      <c r="K423" s="58" t="s">
        <v>810</v>
      </c>
      <c r="L423" s="58" t="str">
        <f t="shared" si="19"/>
        <v>ТИККУРИЛА (TIKKURILA)</v>
      </c>
      <c r="M423" s="52">
        <v>8</v>
      </c>
    </row>
    <row r="424" spans="1:13" s="1" customFormat="1" ht="23.25" customHeight="1">
      <c r="A424" s="648" t="s">
        <v>53</v>
      </c>
      <c r="B424" s="648"/>
      <c r="C424" s="648"/>
      <c r="D424" s="648"/>
      <c r="E424" s="648"/>
      <c r="F424" s="648"/>
      <c r="G424" s="648"/>
      <c r="H424" s="648"/>
      <c r="I424" s="648"/>
      <c r="J424" s="648"/>
      <c r="K424" s="58"/>
      <c r="L424" s="58" t="str">
        <f>IF(ISBLANK(K424)=FALSE,A424,L423)</f>
        <v>ТИККУРИЛА (TIKKURILA)</v>
      </c>
      <c r="M424" s="52">
        <v>8</v>
      </c>
    </row>
    <row r="425" spans="1:13" s="1" customFormat="1" ht="14.25" customHeight="1">
      <c r="A425" s="580" t="s">
        <v>964</v>
      </c>
      <c r="B425" s="42">
        <v>700002720</v>
      </c>
      <c r="C425" s="42"/>
      <c r="D425" s="42">
        <v>0.9</v>
      </c>
      <c r="E425" s="42" t="s">
        <v>564</v>
      </c>
      <c r="F425" s="42" t="str">
        <f t="shared" ref="F425:F492" si="22">CONCATENATE(D425," ",E425)</f>
        <v>0,9 л</v>
      </c>
      <c r="G425" s="42">
        <v>3</v>
      </c>
      <c r="H425" s="42" t="s">
        <v>1063</v>
      </c>
      <c r="I425" s="42">
        <v>566</v>
      </c>
      <c r="J425" s="55">
        <f>IF(C425="СТОП цена",I425,ROUND(I425*(1-VLOOKUP(L425,Оглавление!D:G,3,FALSE)),2))</f>
        <v>566</v>
      </c>
      <c r="K425" s="58"/>
      <c r="L425" s="58" t="str">
        <f>IF(ISBLANK(K425)=FALSE,A425,L424)</f>
        <v>ТИККУРИЛА (TIKKURILA)</v>
      </c>
      <c r="M425" s="52">
        <v>8</v>
      </c>
    </row>
    <row r="426" spans="1:13" s="1" customFormat="1" ht="13.5" customHeight="1">
      <c r="A426" s="584"/>
      <c r="B426" s="42">
        <v>700002721</v>
      </c>
      <c r="C426" s="41" t="s">
        <v>223</v>
      </c>
      <c r="D426" s="42">
        <v>2.7</v>
      </c>
      <c r="E426" s="42" t="s">
        <v>564</v>
      </c>
      <c r="F426" s="42" t="str">
        <f t="shared" si="22"/>
        <v>2,7 л</v>
      </c>
      <c r="G426" s="42">
        <v>1</v>
      </c>
      <c r="H426" s="42" t="s">
        <v>1063</v>
      </c>
      <c r="I426" s="42">
        <v>1613</v>
      </c>
      <c r="J426" s="55">
        <f>IF(C426="СТОП цена",I426,ROUND(I426*(1-VLOOKUP(L426,Оглавление!D:G,3,FALSE)),2))</f>
        <v>1613</v>
      </c>
      <c r="K426" s="58"/>
      <c r="L426" s="58" t="str">
        <f>IF(ISBLANK(K426)=FALSE,A426,L425)</f>
        <v>ТИККУРИЛА (TIKKURILA)</v>
      </c>
      <c r="M426" s="52">
        <v>8</v>
      </c>
    </row>
    <row r="427" spans="1:13" ht="13.5" customHeight="1">
      <c r="A427" s="585"/>
      <c r="B427" s="42">
        <v>700002722</v>
      </c>
      <c r="C427" s="42"/>
      <c r="D427" s="42">
        <v>9</v>
      </c>
      <c r="E427" s="42" t="s">
        <v>564</v>
      </c>
      <c r="F427" s="42" t="str">
        <f t="shared" si="22"/>
        <v>9 л</v>
      </c>
      <c r="G427" s="42">
        <v>1</v>
      </c>
      <c r="H427" s="42" t="s">
        <v>1063</v>
      </c>
      <c r="I427" s="42">
        <v>4759</v>
      </c>
      <c r="J427" s="55">
        <f>IF(C427="СТОП цена",I427,ROUND(I427*(1-VLOOKUP(L427,Оглавление!D:G,3,FALSE)),2))</f>
        <v>4759</v>
      </c>
      <c r="K427" s="58"/>
      <c r="L427" s="58" t="str">
        <f>IF(ISBLANK(K427)=FALSE,A425,L424)</f>
        <v>ТИККУРИЛА (TIKKURILA)</v>
      </c>
      <c r="M427" s="52">
        <v>8</v>
      </c>
    </row>
    <row r="428" spans="1:13" ht="12.75">
      <c r="A428" s="580" t="s">
        <v>539</v>
      </c>
      <c r="B428" s="40">
        <v>700002695</v>
      </c>
      <c r="C428" s="41" t="s">
        <v>223</v>
      </c>
      <c r="D428" s="40">
        <v>0.9</v>
      </c>
      <c r="E428" s="40" t="s">
        <v>564</v>
      </c>
      <c r="F428" s="42" t="str">
        <f t="shared" si="22"/>
        <v>0,9 л</v>
      </c>
      <c r="G428" s="40">
        <v>3</v>
      </c>
      <c r="H428" s="41" t="s">
        <v>1063</v>
      </c>
      <c r="I428" s="41">
        <v>711</v>
      </c>
      <c r="J428" s="55">
        <f>IF(C428="СТОП цена",I428,ROUND(I428*(1-VLOOKUP(L428,Оглавление!D:G,3,FALSE)),2))</f>
        <v>711</v>
      </c>
      <c r="K428" s="58"/>
      <c r="L428" s="58" t="str">
        <f t="shared" ref="L428:L490" si="23">IF(ISBLANK(K428)=FALSE,A428,L427)</f>
        <v>ТИККУРИЛА (TIKKURILA)</v>
      </c>
      <c r="M428" s="52">
        <v>8</v>
      </c>
    </row>
    <row r="429" spans="1:13" ht="12.75">
      <c r="A429" s="584"/>
      <c r="B429" s="40">
        <v>700002696</v>
      </c>
      <c r="C429" s="40"/>
      <c r="D429" s="40">
        <v>2.7</v>
      </c>
      <c r="E429" s="42" t="s">
        <v>564</v>
      </c>
      <c r="F429" s="42" t="str">
        <f t="shared" si="22"/>
        <v>2,7 л</v>
      </c>
      <c r="G429" s="40">
        <v>3</v>
      </c>
      <c r="H429" s="42" t="s">
        <v>1063</v>
      </c>
      <c r="I429" s="41">
        <v>2022</v>
      </c>
      <c r="J429" s="55">
        <f>IF(C429="СТОП цена",I429,ROUND(I429*(1-VLOOKUP(L429,Оглавление!D:G,3,FALSE)),2))</f>
        <v>2022</v>
      </c>
      <c r="K429" s="58"/>
      <c r="L429" s="58" t="str">
        <f t="shared" si="23"/>
        <v>ТИККУРИЛА (TIKKURILA)</v>
      </c>
      <c r="M429" s="52">
        <v>8</v>
      </c>
    </row>
    <row r="430" spans="1:13" ht="12.75">
      <c r="A430" s="585"/>
      <c r="B430" s="40">
        <v>700002697</v>
      </c>
      <c r="C430" s="40"/>
      <c r="D430" s="40">
        <v>9</v>
      </c>
      <c r="E430" s="42" t="s">
        <v>564</v>
      </c>
      <c r="F430" s="42" t="str">
        <f t="shared" si="22"/>
        <v>9 л</v>
      </c>
      <c r="G430" s="40">
        <v>1</v>
      </c>
      <c r="H430" s="42" t="s">
        <v>1063</v>
      </c>
      <c r="I430" s="41">
        <v>5971</v>
      </c>
      <c r="J430" s="55">
        <f>IF(C430="СТОП цена",I430,ROUND(I430*(1-VLOOKUP(L430,Оглавление!D:G,3,FALSE)),2))</f>
        <v>5971</v>
      </c>
      <c r="K430" s="58"/>
      <c r="L430" s="58" t="str">
        <f t="shared" si="23"/>
        <v>ТИККУРИЛА (TIKKURILA)</v>
      </c>
      <c r="M430" s="52">
        <v>8</v>
      </c>
    </row>
    <row r="431" spans="1:13" ht="12.75">
      <c r="A431" s="580" t="s">
        <v>540</v>
      </c>
      <c r="B431" s="40">
        <v>700002701</v>
      </c>
      <c r="C431" s="40"/>
      <c r="D431" s="40">
        <v>0.9</v>
      </c>
      <c r="E431" s="41" t="s">
        <v>564</v>
      </c>
      <c r="F431" s="42" t="str">
        <f t="shared" si="22"/>
        <v>0,9 л</v>
      </c>
      <c r="G431" s="40">
        <v>3</v>
      </c>
      <c r="H431" s="42" t="s">
        <v>1063</v>
      </c>
      <c r="I431" s="41">
        <v>478</v>
      </c>
      <c r="J431" s="55">
        <f>IF(C431="СТОП цена",I431,ROUND(I431*(1-VLOOKUP(L431,Оглавление!D:G,3,FALSE)),2))</f>
        <v>478</v>
      </c>
      <c r="K431" s="58"/>
      <c r="L431" s="58" t="str">
        <f t="shared" si="23"/>
        <v>ТИККУРИЛА (TIKKURILA)</v>
      </c>
      <c r="M431" s="52">
        <v>8</v>
      </c>
    </row>
    <row r="432" spans="1:13" ht="12.75">
      <c r="A432" s="584"/>
      <c r="B432" s="40">
        <v>700002703</v>
      </c>
      <c r="C432" s="40"/>
      <c r="D432" s="40">
        <v>2.7</v>
      </c>
      <c r="E432" s="42" t="s">
        <v>564</v>
      </c>
      <c r="F432" s="42" t="str">
        <f t="shared" si="22"/>
        <v>2,7 л</v>
      </c>
      <c r="G432" s="40">
        <v>3</v>
      </c>
      <c r="H432" s="42" t="s">
        <v>1063</v>
      </c>
      <c r="I432" s="41">
        <v>1358</v>
      </c>
      <c r="J432" s="55">
        <f>IF(C432="СТОП цена",I432,ROUND(I432*(1-VLOOKUP(L432,Оглавление!D:G,3,FALSE)),2))</f>
        <v>1358</v>
      </c>
      <c r="K432" s="58"/>
      <c r="L432" s="58" t="str">
        <f t="shared" si="23"/>
        <v>ТИККУРИЛА (TIKKURILA)</v>
      </c>
      <c r="M432" s="52">
        <v>8</v>
      </c>
    </row>
    <row r="433" spans="1:13" ht="12.75">
      <c r="A433" s="585"/>
      <c r="B433" s="40">
        <v>700002704</v>
      </c>
      <c r="C433" s="40"/>
      <c r="D433" s="40">
        <v>9</v>
      </c>
      <c r="E433" s="42" t="s">
        <v>564</v>
      </c>
      <c r="F433" s="42" t="str">
        <f t="shared" si="22"/>
        <v>9 л</v>
      </c>
      <c r="G433" s="40">
        <v>1</v>
      </c>
      <c r="H433" s="42" t="s">
        <v>1063</v>
      </c>
      <c r="I433" s="41">
        <v>4099</v>
      </c>
      <c r="J433" s="55">
        <f>IF(C433="СТОП цена",I433,ROUND(I433*(1-VLOOKUP(L433,Оглавление!D:G,3,FALSE)),2))</f>
        <v>4099</v>
      </c>
      <c r="K433" s="58"/>
      <c r="L433" s="58" t="str">
        <f t="shared" si="23"/>
        <v>ТИККУРИЛА (TIKKURILA)</v>
      </c>
      <c r="M433" s="52">
        <v>8</v>
      </c>
    </row>
    <row r="434" spans="1:13" ht="12.75" customHeight="1">
      <c r="A434" s="580" t="s">
        <v>541</v>
      </c>
      <c r="B434" s="42">
        <v>700002708</v>
      </c>
      <c r="C434" s="42"/>
      <c r="D434" s="40">
        <v>0.9</v>
      </c>
      <c r="E434" s="42" t="s">
        <v>564</v>
      </c>
      <c r="F434" s="42" t="str">
        <f t="shared" si="22"/>
        <v>0,9 л</v>
      </c>
      <c r="G434" s="40">
        <v>3</v>
      </c>
      <c r="H434" s="42" t="s">
        <v>1063</v>
      </c>
      <c r="I434" s="41">
        <v>518</v>
      </c>
      <c r="J434" s="55">
        <f>IF(C434="СТОП цена",I434,ROUND(I434*(1-VLOOKUP(L434,Оглавление!D:G,3,FALSE)),2))</f>
        <v>518</v>
      </c>
      <c r="K434" s="58"/>
      <c r="L434" s="58" t="str">
        <f t="shared" si="23"/>
        <v>ТИККУРИЛА (TIKKURILA)</v>
      </c>
      <c r="M434" s="52">
        <v>8</v>
      </c>
    </row>
    <row r="435" spans="1:13" ht="12.75">
      <c r="A435" s="584"/>
      <c r="B435" s="42">
        <v>700002710</v>
      </c>
      <c r="C435" s="42"/>
      <c r="D435" s="40">
        <v>2.7</v>
      </c>
      <c r="E435" s="42" t="s">
        <v>564</v>
      </c>
      <c r="F435" s="42" t="str">
        <f t="shared" si="22"/>
        <v>2,7 л</v>
      </c>
      <c r="G435" s="40">
        <v>3</v>
      </c>
      <c r="H435" s="42" t="s">
        <v>1063</v>
      </c>
      <c r="I435" s="41">
        <v>1507</v>
      </c>
      <c r="J435" s="55">
        <f>IF(C435="СТОП цена",I435,ROUND(I435*(1-VLOOKUP(L435,Оглавление!D:G,3,FALSE)),2))</f>
        <v>1507</v>
      </c>
      <c r="K435" s="58"/>
      <c r="L435" s="58" t="str">
        <f t="shared" si="23"/>
        <v>ТИККУРИЛА (TIKKURILA)</v>
      </c>
      <c r="M435" s="52">
        <v>8</v>
      </c>
    </row>
    <row r="436" spans="1:13" ht="12.75">
      <c r="A436" s="585"/>
      <c r="B436" s="42">
        <v>700002711</v>
      </c>
      <c r="C436" s="42"/>
      <c r="D436" s="40">
        <v>9</v>
      </c>
      <c r="E436" s="42" t="s">
        <v>564</v>
      </c>
      <c r="F436" s="42" t="str">
        <f t="shared" si="22"/>
        <v>9 л</v>
      </c>
      <c r="G436" s="40">
        <v>1</v>
      </c>
      <c r="H436" s="42" t="s">
        <v>1063</v>
      </c>
      <c r="I436" s="41">
        <v>4506</v>
      </c>
      <c r="J436" s="55">
        <f>IF(C436="СТОП цена",I436,ROUND(I436*(1-VLOOKUP(L436,Оглавление!D:G,3,FALSE)),2))</f>
        <v>4506</v>
      </c>
      <c r="K436" s="58"/>
      <c r="L436" s="58" t="str">
        <f>IF(ISBLANK(K436)=FALSE,A436,L435)</f>
        <v>ТИККУРИЛА (TIKKURILA)</v>
      </c>
      <c r="M436" s="52">
        <v>8</v>
      </c>
    </row>
    <row r="437" spans="1:13" ht="12.75">
      <c r="A437" s="580" t="s">
        <v>542</v>
      </c>
      <c r="B437" s="42">
        <v>700002714</v>
      </c>
      <c r="C437" s="42"/>
      <c r="D437" s="40"/>
      <c r="E437" s="42"/>
      <c r="F437" s="42" t="s">
        <v>235</v>
      </c>
      <c r="G437" s="40">
        <v>3</v>
      </c>
      <c r="H437" s="42" t="s">
        <v>1063</v>
      </c>
      <c r="I437" s="41">
        <v>541</v>
      </c>
      <c r="J437" s="55">
        <f>IF(C437="СТОП цена",I437,ROUND(I437*(1-VLOOKUP(L437,Оглавление!D:G,3,FALSE)),2))</f>
        <v>541</v>
      </c>
      <c r="K437" s="58"/>
      <c r="L437" s="58" t="str">
        <f>IF(ISBLANK(K437)=FALSE,A437,L436)</f>
        <v>ТИККУРИЛА (TIKKURILA)</v>
      </c>
      <c r="M437" s="52">
        <v>8</v>
      </c>
    </row>
    <row r="438" spans="1:13" ht="12.75">
      <c r="A438" s="584"/>
      <c r="B438" s="42">
        <v>700002716</v>
      </c>
      <c r="C438" s="42"/>
      <c r="D438" s="40">
        <v>2.7</v>
      </c>
      <c r="E438" s="42" t="s">
        <v>564</v>
      </c>
      <c r="F438" s="42" t="str">
        <f t="shared" si="22"/>
        <v>2,7 л</v>
      </c>
      <c r="G438" s="40">
        <v>3</v>
      </c>
      <c r="H438" s="42" t="s">
        <v>1063</v>
      </c>
      <c r="I438" s="41">
        <v>1622</v>
      </c>
      <c r="J438" s="55">
        <f>IF(C438="СТОП цена",I438,ROUND(I438*(1-VLOOKUP(L438,Оглавление!D:G,3,FALSE)),2))</f>
        <v>1622</v>
      </c>
      <c r="K438" s="58"/>
      <c r="L438" s="58" t="str">
        <f>IF(ISBLANK(K438)=FALSE,A438,L437)</f>
        <v>ТИККУРИЛА (TIKKURILA)</v>
      </c>
      <c r="M438" s="52">
        <v>8</v>
      </c>
    </row>
    <row r="439" spans="1:13" ht="12.75">
      <c r="A439" s="584"/>
      <c r="B439" s="42">
        <v>700002717</v>
      </c>
      <c r="C439" s="42"/>
      <c r="D439" s="40"/>
      <c r="E439" s="42"/>
      <c r="F439" s="42" t="s">
        <v>236</v>
      </c>
      <c r="G439" s="40">
        <v>1</v>
      </c>
      <c r="H439" s="42" t="s">
        <v>1063</v>
      </c>
      <c r="I439" s="41">
        <v>4811</v>
      </c>
      <c r="J439" s="55">
        <f>IF(C439="СТОП цена",I439,ROUND(I439*(1-VLOOKUP(L439,Оглавление!D:G,3,FALSE)),2))</f>
        <v>4811</v>
      </c>
      <c r="K439" s="58"/>
      <c r="L439" s="58" t="str">
        <f>IF(ISBLANK(K439)=FALSE,A439,L438)</f>
        <v>ТИККУРИЛА (TIKKURILA)</v>
      </c>
      <c r="M439" s="52">
        <v>8</v>
      </c>
    </row>
    <row r="440" spans="1:13" s="310" customFormat="1" ht="12.75">
      <c r="A440" s="586" t="s">
        <v>2850</v>
      </c>
      <c r="B440" s="479">
        <v>700010345</v>
      </c>
      <c r="C440" s="66" t="s">
        <v>223</v>
      </c>
      <c r="D440" s="74"/>
      <c r="E440" s="66"/>
      <c r="F440" s="66" t="s">
        <v>1352</v>
      </c>
      <c r="G440" s="74">
        <v>6</v>
      </c>
      <c r="H440" s="66" t="s">
        <v>1063</v>
      </c>
      <c r="I440" s="54">
        <v>295</v>
      </c>
      <c r="J440" s="67">
        <f>IF(C440="СТОП цена",I440,ROUND(I440*(1-VLOOKUP(L440,Оглавление!D:G,3,FALSE)),2))</f>
        <v>295</v>
      </c>
      <c r="K440" s="142"/>
      <c r="L440" s="58" t="str">
        <f t="shared" ref="L440:L455" si="24">IF(ISBLANK(K440)=FALSE,A440,L439)</f>
        <v>ТИККУРИЛА (TIKKURILA)</v>
      </c>
      <c r="M440" s="52">
        <v>8</v>
      </c>
    </row>
    <row r="441" spans="1:13" s="310" customFormat="1" ht="12.75">
      <c r="A441" s="586"/>
      <c r="B441" s="479">
        <v>700010346</v>
      </c>
      <c r="C441" s="66" t="s">
        <v>223</v>
      </c>
      <c r="D441" s="74"/>
      <c r="E441" s="66"/>
      <c r="F441" s="66" t="s">
        <v>1368</v>
      </c>
      <c r="G441" s="74">
        <v>6</v>
      </c>
      <c r="H441" s="66" t="s">
        <v>1063</v>
      </c>
      <c r="I441" s="54">
        <v>839</v>
      </c>
      <c r="J441" s="67">
        <f>IF(C441="СТОП цена",I441,ROUND(I441*(1-VLOOKUP(L441,Оглавление!D:G,3,FALSE)),2))</f>
        <v>839</v>
      </c>
      <c r="K441" s="142"/>
      <c r="L441" s="58" t="str">
        <f t="shared" si="24"/>
        <v>ТИККУРИЛА (TIKKURILA)</v>
      </c>
      <c r="M441" s="52">
        <v>8</v>
      </c>
    </row>
    <row r="442" spans="1:13" s="310" customFormat="1" ht="12.75">
      <c r="A442" s="586"/>
      <c r="B442" s="479">
        <v>700010347</v>
      </c>
      <c r="C442" s="66" t="s">
        <v>223</v>
      </c>
      <c r="D442" s="74"/>
      <c r="E442" s="66"/>
      <c r="F442" s="66" t="s">
        <v>1397</v>
      </c>
      <c r="G442" s="74">
        <v>1</v>
      </c>
      <c r="H442" s="66" t="s">
        <v>1063</v>
      </c>
      <c r="I442" s="54">
        <v>2504</v>
      </c>
      <c r="J442" s="67">
        <f>IF(C442="СТОП цена",I442,ROUND(I442*(1-VLOOKUP(L442,Оглавление!D:G,3,FALSE)),2))</f>
        <v>2504</v>
      </c>
      <c r="K442" s="142"/>
      <c r="L442" s="58" t="str">
        <f t="shared" si="24"/>
        <v>ТИККУРИЛА (TIKKURILA)</v>
      </c>
      <c r="M442" s="52">
        <v>8</v>
      </c>
    </row>
    <row r="443" spans="1:13" s="310" customFormat="1" ht="18.75" customHeight="1">
      <c r="A443" s="586" t="s">
        <v>2851</v>
      </c>
      <c r="B443" s="479"/>
      <c r="C443" s="66" t="s">
        <v>223</v>
      </c>
      <c r="D443" s="74"/>
      <c r="E443" s="66"/>
      <c r="F443" s="66" t="s">
        <v>1352</v>
      </c>
      <c r="G443" s="74">
        <v>6</v>
      </c>
      <c r="H443" s="66" t="s">
        <v>1063</v>
      </c>
      <c r="I443" s="54">
        <v>295</v>
      </c>
      <c r="J443" s="67">
        <f>IF(C443="СТОП цена",I443,ROUND(I443*(1-VLOOKUP(L443,Оглавление!D:G,3,FALSE)),2))</f>
        <v>295</v>
      </c>
      <c r="K443" s="142"/>
      <c r="L443" s="58" t="str">
        <f t="shared" si="24"/>
        <v>ТИККУРИЛА (TIKKURILA)</v>
      </c>
      <c r="M443" s="52">
        <v>8</v>
      </c>
    </row>
    <row r="444" spans="1:13" s="310" customFormat="1" ht="21.75" customHeight="1">
      <c r="A444" s="586"/>
      <c r="B444" s="479"/>
      <c r="C444" s="66" t="s">
        <v>223</v>
      </c>
      <c r="D444" s="74"/>
      <c r="E444" s="66"/>
      <c r="F444" s="66" t="s">
        <v>1368</v>
      </c>
      <c r="G444" s="74">
        <v>6</v>
      </c>
      <c r="H444" s="66" t="s">
        <v>1063</v>
      </c>
      <c r="I444" s="54">
        <v>839</v>
      </c>
      <c r="J444" s="67">
        <f>IF(C444="СТОП цена",I444,ROUND(I444*(1-VLOOKUP(L444,Оглавление!D:G,3,FALSE)),2))</f>
        <v>839</v>
      </c>
      <c r="K444" s="142"/>
      <c r="L444" s="58" t="str">
        <f t="shared" si="24"/>
        <v>ТИККУРИЛА (TIKKURILA)</v>
      </c>
      <c r="M444" s="52">
        <v>8</v>
      </c>
    </row>
    <row r="445" spans="1:13" s="310" customFormat="1" ht="18.75" customHeight="1">
      <c r="A445" s="586"/>
      <c r="B445" s="479"/>
      <c r="C445" s="66" t="s">
        <v>223</v>
      </c>
      <c r="D445" s="74"/>
      <c r="E445" s="66"/>
      <c r="F445" s="66" t="s">
        <v>1397</v>
      </c>
      <c r="G445" s="74">
        <v>1</v>
      </c>
      <c r="H445" s="66" t="s">
        <v>1063</v>
      </c>
      <c r="I445" s="54">
        <v>2504</v>
      </c>
      <c r="J445" s="67">
        <f>IF(C445="СТОП цена",I445,ROUND(I445*(1-VLOOKUP(L445,Оглавление!D:G,3,FALSE)),2))</f>
        <v>2504</v>
      </c>
      <c r="K445" s="142"/>
      <c r="L445" s="58" t="str">
        <f t="shared" si="24"/>
        <v>ТИККУРИЛА (TIKKURILA)</v>
      </c>
      <c r="M445" s="52">
        <v>8</v>
      </c>
    </row>
    <row r="446" spans="1:13" s="310" customFormat="1" ht="12.75">
      <c r="A446" s="586" t="s">
        <v>2852</v>
      </c>
      <c r="B446" s="479">
        <v>700010327</v>
      </c>
      <c r="C446" s="66" t="s">
        <v>223</v>
      </c>
      <c r="D446" s="74"/>
      <c r="E446" s="66"/>
      <c r="F446" s="66" t="s">
        <v>1352</v>
      </c>
      <c r="G446" s="74">
        <v>6</v>
      </c>
      <c r="H446" s="66" t="s">
        <v>1063</v>
      </c>
      <c r="I446" s="54">
        <v>354</v>
      </c>
      <c r="J446" s="67">
        <f>IF(C446="СТОП цена",I446,ROUND(I446*(1-VLOOKUP(L446,Оглавление!D:G,3,FALSE)),2))</f>
        <v>354</v>
      </c>
      <c r="K446" s="142"/>
      <c r="L446" s="58" t="str">
        <f t="shared" si="24"/>
        <v>ТИККУРИЛА (TIKKURILA)</v>
      </c>
      <c r="M446" s="52">
        <v>8</v>
      </c>
    </row>
    <row r="447" spans="1:13" s="310" customFormat="1" ht="12.75">
      <c r="A447" s="586"/>
      <c r="B447" s="479">
        <v>700010328</v>
      </c>
      <c r="C447" s="66" t="s">
        <v>223</v>
      </c>
      <c r="D447" s="74"/>
      <c r="E447" s="66"/>
      <c r="F447" s="66" t="s">
        <v>1368</v>
      </c>
      <c r="G447" s="74">
        <v>6</v>
      </c>
      <c r="H447" s="66" t="s">
        <v>1063</v>
      </c>
      <c r="I447" s="54">
        <v>1010</v>
      </c>
      <c r="J447" s="67">
        <f>IF(C447="СТОП цена",I447,ROUND(I447*(1-VLOOKUP(L447,Оглавление!D:G,3,FALSE)),2))</f>
        <v>1010</v>
      </c>
      <c r="K447" s="142"/>
      <c r="L447" s="58" t="str">
        <f t="shared" si="24"/>
        <v>ТИККУРИЛА (TIKKURILA)</v>
      </c>
      <c r="M447" s="52">
        <v>8</v>
      </c>
    </row>
    <row r="448" spans="1:13" s="310" customFormat="1" ht="12.75">
      <c r="A448" s="586"/>
      <c r="B448" s="479">
        <v>700010329</v>
      </c>
      <c r="C448" s="66" t="s">
        <v>223</v>
      </c>
      <c r="D448" s="74"/>
      <c r="E448" s="66"/>
      <c r="F448" s="66" t="s">
        <v>1397</v>
      </c>
      <c r="G448" s="74">
        <v>1</v>
      </c>
      <c r="H448" s="66" t="s">
        <v>1063</v>
      </c>
      <c r="I448" s="54">
        <v>3011</v>
      </c>
      <c r="J448" s="67">
        <f>IF(C448="СТОП цена",I448,ROUND(I448*(1-VLOOKUP(L448,Оглавление!D:G,3,FALSE)),2))</f>
        <v>3011</v>
      </c>
      <c r="K448" s="142"/>
      <c r="L448" s="58" t="str">
        <f t="shared" si="24"/>
        <v>ТИККУРИЛА (TIKKURILA)</v>
      </c>
      <c r="M448" s="52">
        <v>8</v>
      </c>
    </row>
    <row r="449" spans="1:13" s="310" customFormat="1" ht="12.75">
      <c r="A449" s="586" t="s">
        <v>2853</v>
      </c>
      <c r="B449" s="479"/>
      <c r="C449" s="66" t="s">
        <v>223</v>
      </c>
      <c r="D449" s="74"/>
      <c r="E449" s="66"/>
      <c r="F449" s="66" t="s">
        <v>1352</v>
      </c>
      <c r="G449" s="74">
        <v>6</v>
      </c>
      <c r="H449" s="66" t="s">
        <v>1063</v>
      </c>
      <c r="I449" s="54">
        <v>354</v>
      </c>
      <c r="J449" s="67">
        <f>IF(C449="СТОП цена",I449,ROUND(I449*(1-VLOOKUP(L449,Оглавление!D:G,3,FALSE)),2))</f>
        <v>354</v>
      </c>
      <c r="K449" s="142"/>
      <c r="L449" s="58" t="str">
        <f t="shared" si="24"/>
        <v>ТИККУРИЛА (TIKKURILA)</v>
      </c>
      <c r="M449" s="52">
        <v>8</v>
      </c>
    </row>
    <row r="450" spans="1:13" s="310" customFormat="1" ht="12.75">
      <c r="A450" s="586"/>
      <c r="B450" s="479"/>
      <c r="C450" s="66" t="s">
        <v>223</v>
      </c>
      <c r="D450" s="74"/>
      <c r="E450" s="66"/>
      <c r="F450" s="66" t="s">
        <v>1368</v>
      </c>
      <c r="G450" s="74">
        <v>6</v>
      </c>
      <c r="H450" s="66" t="s">
        <v>1063</v>
      </c>
      <c r="I450" s="54">
        <v>1010</v>
      </c>
      <c r="J450" s="67">
        <f>IF(C450="СТОП цена",I450,ROUND(I450*(1-VLOOKUP(L450,Оглавление!D:G,3,FALSE)),2))</f>
        <v>1010</v>
      </c>
      <c r="K450" s="142"/>
      <c r="L450" s="58" t="str">
        <f t="shared" si="24"/>
        <v>ТИККУРИЛА (TIKKURILA)</v>
      </c>
      <c r="M450" s="52">
        <v>8</v>
      </c>
    </row>
    <row r="451" spans="1:13" s="310" customFormat="1" ht="12.75">
      <c r="A451" s="586"/>
      <c r="B451" s="479"/>
      <c r="C451" s="66" t="s">
        <v>223</v>
      </c>
      <c r="D451" s="74"/>
      <c r="E451" s="66"/>
      <c r="F451" s="66" t="s">
        <v>1397</v>
      </c>
      <c r="G451" s="74">
        <v>1</v>
      </c>
      <c r="H451" s="66" t="s">
        <v>1063</v>
      </c>
      <c r="I451" s="54">
        <v>3011</v>
      </c>
      <c r="J451" s="67">
        <f>IF(C451="СТОП цена",I451,ROUND(I451*(1-VLOOKUP(L451,Оглавление!D:G,3,FALSE)),2))</f>
        <v>3011</v>
      </c>
      <c r="K451" s="142"/>
      <c r="L451" s="58" t="str">
        <f t="shared" si="24"/>
        <v>ТИККУРИЛА (TIKKURILA)</v>
      </c>
      <c r="M451" s="52">
        <v>8</v>
      </c>
    </row>
    <row r="452" spans="1:13" s="310" customFormat="1" ht="24.75" customHeight="1">
      <c r="A452" s="586" t="s">
        <v>2857</v>
      </c>
      <c r="B452" s="479">
        <v>700010363</v>
      </c>
      <c r="C452" s="66" t="s">
        <v>223</v>
      </c>
      <c r="D452" s="74"/>
      <c r="E452" s="66"/>
      <c r="F452" s="66" t="s">
        <v>1352</v>
      </c>
      <c r="G452" s="74">
        <v>6</v>
      </c>
      <c r="H452" s="66" t="s">
        <v>1063</v>
      </c>
      <c r="I452" s="54">
        <v>342</v>
      </c>
      <c r="J452" s="67">
        <f>IF(C452="СТОП цена",I452,ROUND(I452*(1-VLOOKUP(L452,Оглавление!D:G,3,FALSE)),2))</f>
        <v>342</v>
      </c>
      <c r="K452" s="142"/>
      <c r="L452" s="58" t="str">
        <f t="shared" si="24"/>
        <v>ТИККУРИЛА (TIKKURILA)</v>
      </c>
      <c r="M452" s="52">
        <v>8</v>
      </c>
    </row>
    <row r="453" spans="1:13" s="310" customFormat="1" ht="22.5" customHeight="1">
      <c r="A453" s="586"/>
      <c r="B453" s="479">
        <v>700010364</v>
      </c>
      <c r="C453" s="66" t="s">
        <v>223</v>
      </c>
      <c r="D453" s="74"/>
      <c r="E453" s="66"/>
      <c r="F453" s="66" t="s">
        <v>1368</v>
      </c>
      <c r="G453" s="74">
        <v>6</v>
      </c>
      <c r="H453" s="66" t="s">
        <v>1063</v>
      </c>
      <c r="I453" s="54">
        <v>976</v>
      </c>
      <c r="J453" s="67">
        <f>IF(C453="СТОП цена",I453,ROUND(I453*(1-VLOOKUP(L453,Оглавление!D:G,3,FALSE)),2))</f>
        <v>976</v>
      </c>
      <c r="K453" s="142"/>
      <c r="L453" s="58" t="str">
        <f t="shared" si="24"/>
        <v>ТИККУРИЛА (TIKKURILA)</v>
      </c>
      <c r="M453" s="52">
        <v>8</v>
      </c>
    </row>
    <row r="454" spans="1:13" s="310" customFormat="1" ht="22.5" customHeight="1">
      <c r="A454" s="586"/>
      <c r="B454" s="479">
        <v>700010365</v>
      </c>
      <c r="C454" s="66" t="s">
        <v>223</v>
      </c>
      <c r="D454" s="74"/>
      <c r="E454" s="66"/>
      <c r="F454" s="66" t="s">
        <v>1397</v>
      </c>
      <c r="G454" s="74">
        <v>1</v>
      </c>
      <c r="H454" s="66" t="s">
        <v>1063</v>
      </c>
      <c r="I454" s="54">
        <v>2910</v>
      </c>
      <c r="J454" s="67">
        <f>IF(C454="СТОП цена",I454,ROUND(I454*(1-VLOOKUP(L454,Оглавление!D:G,3,FALSE)),2))</f>
        <v>2910</v>
      </c>
      <c r="K454" s="142"/>
      <c r="L454" s="58" t="str">
        <f t="shared" si="24"/>
        <v>ТИККУРИЛА (TIKKURILA)</v>
      </c>
      <c r="M454" s="52">
        <v>8</v>
      </c>
    </row>
    <row r="455" spans="1:13" s="280" customFormat="1" ht="12.75">
      <c r="A455" s="584" t="s">
        <v>2854</v>
      </c>
      <c r="B455" s="42">
        <v>700009611</v>
      </c>
      <c r="C455" s="42"/>
      <c r="D455" s="40"/>
      <c r="E455" s="42"/>
      <c r="F455" s="42" t="s">
        <v>1352</v>
      </c>
      <c r="G455" s="40">
        <v>6</v>
      </c>
      <c r="H455" s="42" t="s">
        <v>1063</v>
      </c>
      <c r="I455" s="41">
        <v>309</v>
      </c>
      <c r="J455" s="55">
        <f>IF(C455="СТОП цена",I455,ROUND(I455*(1-VLOOKUP(L455,Оглавление!D:G,3,FALSE)),2))</f>
        <v>309</v>
      </c>
      <c r="K455" s="58"/>
      <c r="L455" s="58" t="str">
        <f t="shared" si="24"/>
        <v>ТИККУРИЛА (TIKKURILA)</v>
      </c>
      <c r="M455" s="52">
        <v>8</v>
      </c>
    </row>
    <row r="456" spans="1:13" s="280" customFormat="1" ht="12.75">
      <c r="A456" s="584"/>
      <c r="B456" s="42">
        <v>700009613</v>
      </c>
      <c r="C456" s="42"/>
      <c r="D456" s="40"/>
      <c r="E456" s="42"/>
      <c r="F456" s="42" t="s">
        <v>1368</v>
      </c>
      <c r="G456" s="40">
        <v>1</v>
      </c>
      <c r="H456" s="42" t="s">
        <v>1063</v>
      </c>
      <c r="I456" s="41">
        <v>880</v>
      </c>
      <c r="J456" s="55">
        <f>IF(C456="СТОП цена",I456,ROUND(I456*(1-VLOOKUP(L456,Оглавление!D:G,3,FALSE)),2))</f>
        <v>880</v>
      </c>
      <c r="K456" s="58"/>
      <c r="L456" s="58" t="str">
        <f t="shared" ref="L456:L463" si="25">IF(ISBLANK(K456)=FALSE,A456,L455)</f>
        <v>ТИККУРИЛА (TIKKURILA)</v>
      </c>
      <c r="M456" s="52">
        <v>8</v>
      </c>
    </row>
    <row r="457" spans="1:13" s="280" customFormat="1" ht="12.75">
      <c r="A457" s="585"/>
      <c r="B457" s="42">
        <v>700009615</v>
      </c>
      <c r="C457" s="42" t="s">
        <v>223</v>
      </c>
      <c r="D457" s="40"/>
      <c r="E457" s="42"/>
      <c r="F457" s="42" t="s">
        <v>1397</v>
      </c>
      <c r="G457" s="40">
        <v>1</v>
      </c>
      <c r="H457" s="42" t="s">
        <v>1063</v>
      </c>
      <c r="I457" s="41">
        <v>2639</v>
      </c>
      <c r="J457" s="55">
        <f>IF(C457="СТОП цена",I457,ROUND(I457*(1-VLOOKUP(L457,Оглавление!D:G,3,FALSE)),2))</f>
        <v>2639</v>
      </c>
      <c r="K457" s="58"/>
      <c r="L457" s="58" t="str">
        <f t="shared" si="25"/>
        <v>ТИККУРИЛА (TIKKURILA)</v>
      </c>
      <c r="M457" s="52">
        <v>8</v>
      </c>
    </row>
    <row r="458" spans="1:13" s="283" customFormat="1" ht="12.75">
      <c r="A458" s="580" t="s">
        <v>2855</v>
      </c>
      <c r="B458" s="42">
        <v>700009578</v>
      </c>
      <c r="C458" s="42"/>
      <c r="D458" s="40"/>
      <c r="E458" s="42"/>
      <c r="F458" s="42" t="s">
        <v>1352</v>
      </c>
      <c r="G458" s="40">
        <v>6</v>
      </c>
      <c r="H458" s="42" t="s">
        <v>1063</v>
      </c>
      <c r="I458" s="41">
        <v>269</v>
      </c>
      <c r="J458" s="55">
        <f>IF(C458="СТОП цена",I458,ROUND(I458*(1-VLOOKUP(L458,Оглавление!D:G,3,FALSE)),2))</f>
        <v>269</v>
      </c>
      <c r="K458" s="58"/>
      <c r="L458" s="58" t="str">
        <f>IF(ISBLANK(K458)=FALSE,A458,L457)</f>
        <v>ТИККУРИЛА (TIKKURILA)</v>
      </c>
      <c r="M458" s="52">
        <v>8</v>
      </c>
    </row>
    <row r="459" spans="1:13" s="283" customFormat="1" ht="12.75">
      <c r="A459" s="584"/>
      <c r="B459" s="42">
        <v>700009579</v>
      </c>
      <c r="C459" s="42"/>
      <c r="D459" s="40"/>
      <c r="E459" s="42"/>
      <c r="F459" s="42" t="s">
        <v>1368</v>
      </c>
      <c r="G459" s="40">
        <v>1</v>
      </c>
      <c r="H459" s="42" t="s">
        <v>1063</v>
      </c>
      <c r="I459" s="41">
        <v>767</v>
      </c>
      <c r="J459" s="55">
        <f>IF(C459="СТОП цена",I459,ROUND(I459*(1-VLOOKUP(L459,Оглавление!D:G,3,FALSE)),2))</f>
        <v>767</v>
      </c>
      <c r="K459" s="58"/>
      <c r="L459" s="58" t="str">
        <f t="shared" si="25"/>
        <v>ТИККУРИЛА (TIKKURILA)</v>
      </c>
      <c r="M459" s="52">
        <v>8</v>
      </c>
    </row>
    <row r="460" spans="1:13" s="283" customFormat="1" ht="12.75">
      <c r="A460" s="585"/>
      <c r="B460" s="42">
        <v>700009580</v>
      </c>
      <c r="C460" s="42"/>
      <c r="D460" s="40"/>
      <c r="E460" s="42"/>
      <c r="F460" s="42" t="s">
        <v>1397</v>
      </c>
      <c r="G460" s="40">
        <v>1</v>
      </c>
      <c r="H460" s="42" t="s">
        <v>1063</v>
      </c>
      <c r="I460" s="41">
        <v>2281</v>
      </c>
      <c r="J460" s="55">
        <f>IF(C460="СТОП цена",I460,ROUND(I460*(1-VLOOKUP(L460,Оглавление!D:G,3,FALSE)),2))</f>
        <v>2281</v>
      </c>
      <c r="K460" s="58"/>
      <c r="L460" s="58" t="str">
        <f t="shared" si="25"/>
        <v>ТИККУРИЛА (TIKKURILA)</v>
      </c>
      <c r="M460" s="52">
        <v>8</v>
      </c>
    </row>
    <row r="461" spans="1:13" s="283" customFormat="1" ht="12.75">
      <c r="A461" s="580" t="s">
        <v>2856</v>
      </c>
      <c r="B461" s="42">
        <v>700009709</v>
      </c>
      <c r="C461" s="42"/>
      <c r="D461" s="40"/>
      <c r="E461" s="42"/>
      <c r="F461" s="42" t="s">
        <v>1352</v>
      </c>
      <c r="G461" s="40">
        <v>6</v>
      </c>
      <c r="H461" s="42" t="s">
        <v>1063</v>
      </c>
      <c r="I461" s="41">
        <v>475</v>
      </c>
      <c r="J461" s="55">
        <f>IF(C461="СТОП цена",I461,ROUND(I461*(1-VLOOKUP(L461,Оглавление!D:G,3,FALSE)),2))</f>
        <v>475</v>
      </c>
      <c r="K461" s="58"/>
      <c r="L461" s="58" t="str">
        <f t="shared" si="25"/>
        <v>ТИККУРИЛА (TIKKURILA)</v>
      </c>
      <c r="M461" s="52">
        <v>8</v>
      </c>
    </row>
    <row r="462" spans="1:13" s="283" customFormat="1" ht="12.75">
      <c r="A462" s="584"/>
      <c r="B462" s="42">
        <v>700009710</v>
      </c>
      <c r="C462" s="42"/>
      <c r="D462" s="40"/>
      <c r="E462" s="42"/>
      <c r="F462" s="42" t="s">
        <v>1368</v>
      </c>
      <c r="G462" s="40">
        <v>1</v>
      </c>
      <c r="H462" s="42" t="s">
        <v>1063</v>
      </c>
      <c r="I462" s="41">
        <v>1361</v>
      </c>
      <c r="J462" s="55">
        <f>IF(C462="СТОП цена",I462,ROUND(I462*(1-VLOOKUP(L462,Оглавление!D:G,3,FALSE)),2))</f>
        <v>1361</v>
      </c>
      <c r="K462" s="58"/>
      <c r="L462" s="58" t="str">
        <f t="shared" si="25"/>
        <v>ТИККУРИЛА (TIKKURILA)</v>
      </c>
      <c r="M462" s="52">
        <v>8</v>
      </c>
    </row>
    <row r="463" spans="1:13" s="283" customFormat="1" ht="12.75">
      <c r="A463" s="585"/>
      <c r="B463" s="42">
        <v>700009711</v>
      </c>
      <c r="C463" s="42"/>
      <c r="D463" s="40"/>
      <c r="E463" s="42"/>
      <c r="F463" s="42" t="s">
        <v>236</v>
      </c>
      <c r="G463" s="40">
        <v>1</v>
      </c>
      <c r="H463" s="42" t="s">
        <v>1063</v>
      </c>
      <c r="I463" s="41">
        <v>3870</v>
      </c>
      <c r="J463" s="55">
        <f>IF(C463="СТОП цена",I463,ROUND(I463*(1-VLOOKUP(L463,Оглавление!D:G,3,FALSE)),2))</f>
        <v>3870</v>
      </c>
      <c r="K463" s="58"/>
      <c r="L463" s="58" t="str">
        <f t="shared" si="25"/>
        <v>ТИККУРИЛА (TIKKURILA)</v>
      </c>
      <c r="M463" s="52">
        <v>8</v>
      </c>
    </row>
    <row r="464" spans="1:13" ht="12.75">
      <c r="A464" s="580" t="s">
        <v>543</v>
      </c>
      <c r="B464" s="41">
        <v>700002705</v>
      </c>
      <c r="C464" s="41"/>
      <c r="D464" s="41">
        <v>0.9</v>
      </c>
      <c r="E464" s="42" t="s">
        <v>564</v>
      </c>
      <c r="F464" s="42" t="str">
        <f t="shared" si="22"/>
        <v>0,9 л</v>
      </c>
      <c r="G464" s="41">
        <v>3</v>
      </c>
      <c r="H464" s="42" t="s">
        <v>1063</v>
      </c>
      <c r="I464" s="41">
        <v>508</v>
      </c>
      <c r="J464" s="55">
        <f>IF(C464="СТОП цена",I464,ROUND(I464*(1-VLOOKUP(L464,Оглавление!D:G,3,FALSE)),2))</f>
        <v>508</v>
      </c>
      <c r="K464" s="58"/>
      <c r="L464" s="58" t="str">
        <f>IF(ISBLANK(K464)=FALSE,A464,L457)</f>
        <v>ТИККУРИЛА (TIKKURILA)</v>
      </c>
      <c r="M464" s="52">
        <v>8</v>
      </c>
    </row>
    <row r="465" spans="1:13" ht="12.75">
      <c r="A465" s="584"/>
      <c r="B465" s="41">
        <v>700002706</v>
      </c>
      <c r="C465" s="41"/>
      <c r="D465" s="41">
        <v>2.7</v>
      </c>
      <c r="E465" s="42" t="s">
        <v>564</v>
      </c>
      <c r="F465" s="42" t="str">
        <f t="shared" si="22"/>
        <v>2,7 л</v>
      </c>
      <c r="G465" s="41">
        <v>3</v>
      </c>
      <c r="H465" s="42" t="s">
        <v>1063</v>
      </c>
      <c r="I465" s="41">
        <v>1365</v>
      </c>
      <c r="J465" s="55">
        <f>IF(C465="СТОП цена",I465,ROUND(I465*(1-VLOOKUP(L465,Оглавление!D:G,3,FALSE)),2))</f>
        <v>1365</v>
      </c>
      <c r="K465" s="58"/>
      <c r="L465" s="58" t="str">
        <f t="shared" si="23"/>
        <v>ТИККУРИЛА (TIKKURILA)</v>
      </c>
      <c r="M465" s="52">
        <v>8</v>
      </c>
    </row>
    <row r="466" spans="1:13" ht="12.75">
      <c r="A466" s="585"/>
      <c r="B466" s="41">
        <v>700002707</v>
      </c>
      <c r="C466" s="41"/>
      <c r="D466" s="41">
        <v>9</v>
      </c>
      <c r="E466" s="42" t="s">
        <v>564</v>
      </c>
      <c r="F466" s="42" t="str">
        <f t="shared" si="22"/>
        <v>9 л</v>
      </c>
      <c r="G466" s="41">
        <v>1</v>
      </c>
      <c r="H466" s="42" t="s">
        <v>1063</v>
      </c>
      <c r="I466" s="41">
        <v>3914</v>
      </c>
      <c r="J466" s="55">
        <f>IF(C466="СТОП цена",I466,ROUND(I466*(1-VLOOKUP(L466,Оглавление!D:G,3,FALSE)),2))</f>
        <v>3914</v>
      </c>
      <c r="K466" s="58"/>
      <c r="L466" s="58" t="str">
        <f t="shared" si="23"/>
        <v>ТИККУРИЛА (TIKKURILA)</v>
      </c>
      <c r="M466" s="52">
        <v>8</v>
      </c>
    </row>
    <row r="467" spans="1:13" ht="15">
      <c r="A467" s="373" t="s">
        <v>1007</v>
      </c>
      <c r="B467" s="41">
        <v>700002719</v>
      </c>
      <c r="C467" s="41"/>
      <c r="D467" s="41">
        <v>2.7</v>
      </c>
      <c r="E467" s="42" t="s">
        <v>564</v>
      </c>
      <c r="F467" s="42" t="str">
        <f t="shared" si="22"/>
        <v>2,7 л</v>
      </c>
      <c r="G467" s="41">
        <v>1</v>
      </c>
      <c r="H467" s="42" t="s">
        <v>1063</v>
      </c>
      <c r="I467" s="41">
        <v>1873</v>
      </c>
      <c r="J467" s="55">
        <f>IF(C467="СТОП цена",I467,ROUND(I467*(1-VLOOKUP(L467,Оглавление!D:G,3,FALSE)),2))</f>
        <v>1873</v>
      </c>
      <c r="K467" s="58"/>
      <c r="L467" s="58" t="str">
        <f t="shared" si="23"/>
        <v>ТИККУРИЛА (TIKKURILA)</v>
      </c>
      <c r="M467" s="52">
        <v>8</v>
      </c>
    </row>
    <row r="468" spans="1:13" ht="12.75">
      <c r="A468" s="586" t="s">
        <v>544</v>
      </c>
      <c r="B468" s="41">
        <v>700002698</v>
      </c>
      <c r="C468" s="41" t="s">
        <v>172</v>
      </c>
      <c r="D468" s="40">
        <v>0.9</v>
      </c>
      <c r="E468" s="42" t="s">
        <v>564</v>
      </c>
      <c r="F468" s="42" t="str">
        <f t="shared" si="22"/>
        <v>0,9 л</v>
      </c>
      <c r="G468" s="40">
        <v>3</v>
      </c>
      <c r="H468" s="42" t="s">
        <v>1063</v>
      </c>
      <c r="I468" s="41">
        <v>475</v>
      </c>
      <c r="J468" s="55">
        <f>IF(C468="СТОП цена",I468,ROUND(I468*(1-VLOOKUP(L468,Оглавление!D:G,3,FALSE)),2))</f>
        <v>475</v>
      </c>
      <c r="K468" s="58"/>
      <c r="L468" s="58" t="str">
        <f t="shared" si="23"/>
        <v>ТИККУРИЛА (TIKKURILA)</v>
      </c>
      <c r="M468" s="52">
        <v>8</v>
      </c>
    </row>
    <row r="469" spans="1:13" ht="12.75">
      <c r="A469" s="586"/>
      <c r="B469" s="41">
        <v>700002699</v>
      </c>
      <c r="C469" s="41" t="s">
        <v>172</v>
      </c>
      <c r="D469" s="40">
        <v>2.7</v>
      </c>
      <c r="E469" s="42" t="s">
        <v>564</v>
      </c>
      <c r="F469" s="42" t="str">
        <f t="shared" si="22"/>
        <v>2,7 л</v>
      </c>
      <c r="G469" s="40">
        <v>3</v>
      </c>
      <c r="H469" s="42" t="s">
        <v>1063</v>
      </c>
      <c r="I469" s="41">
        <v>1361</v>
      </c>
      <c r="J469" s="55">
        <f>IF(C469="СТОП цена",I469,ROUND(I469*(1-VLOOKUP(L469,Оглавление!D:G,3,FALSE)),2))</f>
        <v>1361</v>
      </c>
      <c r="K469" s="58"/>
      <c r="L469" s="58" t="str">
        <f t="shared" si="23"/>
        <v>ТИККУРИЛА (TIKKURILA)</v>
      </c>
      <c r="M469" s="52">
        <v>8</v>
      </c>
    </row>
    <row r="470" spans="1:13" ht="12.75">
      <c r="A470" s="580" t="s">
        <v>545</v>
      </c>
      <c r="B470" s="42">
        <v>700002647</v>
      </c>
      <c r="C470" s="42"/>
      <c r="D470" s="40">
        <v>0.9</v>
      </c>
      <c r="E470" s="42" t="s">
        <v>564</v>
      </c>
      <c r="F470" s="42" t="str">
        <f t="shared" si="22"/>
        <v>0,9 л</v>
      </c>
      <c r="G470" s="40">
        <v>3</v>
      </c>
      <c r="H470" s="42" t="s">
        <v>1063</v>
      </c>
      <c r="I470" s="41">
        <v>489</v>
      </c>
      <c r="J470" s="55">
        <f>IF(C470="СТОП цена",I470,ROUND(I470*(1-VLOOKUP(L470,Оглавление!D:G,3,FALSE)),2))</f>
        <v>489</v>
      </c>
      <c r="K470" s="58"/>
      <c r="L470" s="58" t="str">
        <f t="shared" si="23"/>
        <v>ТИККУРИЛА (TIKKURILA)</v>
      </c>
      <c r="M470" s="52">
        <v>9</v>
      </c>
    </row>
    <row r="471" spans="1:13" ht="12.75">
      <c r="A471" s="584"/>
      <c r="B471" s="42">
        <v>700002649</v>
      </c>
      <c r="C471" s="42"/>
      <c r="D471" s="40">
        <v>2.7</v>
      </c>
      <c r="E471" s="42" t="s">
        <v>564</v>
      </c>
      <c r="F471" s="42" t="str">
        <f t="shared" si="22"/>
        <v>2,7 л</v>
      </c>
      <c r="G471" s="40">
        <v>3</v>
      </c>
      <c r="H471" s="42" t="s">
        <v>1063</v>
      </c>
      <c r="I471" s="41">
        <v>1388</v>
      </c>
      <c r="J471" s="55">
        <f>IF(C471="СТОП цена",I471,ROUND(I471*(1-VLOOKUP(L471,Оглавление!D:G,3,FALSE)),2))</f>
        <v>1388</v>
      </c>
      <c r="K471" s="58"/>
      <c r="L471" s="58" t="str">
        <f t="shared" si="23"/>
        <v>ТИККУРИЛА (TIKKURILA)</v>
      </c>
      <c r="M471" s="52">
        <v>9</v>
      </c>
    </row>
    <row r="472" spans="1:13" ht="12.75">
      <c r="A472" s="585"/>
      <c r="B472" s="42">
        <v>700002650</v>
      </c>
      <c r="C472" s="42"/>
      <c r="D472" s="40">
        <v>9</v>
      </c>
      <c r="E472" s="42" t="s">
        <v>564</v>
      </c>
      <c r="F472" s="42" t="str">
        <f t="shared" si="22"/>
        <v>9 л</v>
      </c>
      <c r="G472" s="40">
        <v>1</v>
      </c>
      <c r="H472" s="42" t="s">
        <v>1063</v>
      </c>
      <c r="I472" s="41">
        <v>3991</v>
      </c>
      <c r="J472" s="55">
        <f>IF(C472="СТОП цена",I472,ROUND(I472*(1-VLOOKUP(L472,Оглавление!D:G,3,FALSE)),2))</f>
        <v>3991</v>
      </c>
      <c r="K472" s="58"/>
      <c r="L472" s="58" t="str">
        <f t="shared" si="23"/>
        <v>ТИККУРИЛА (TIKKURILA)</v>
      </c>
      <c r="M472" s="52">
        <v>9</v>
      </c>
    </row>
    <row r="473" spans="1:13" ht="12.75">
      <c r="A473" s="580" t="s">
        <v>546</v>
      </c>
      <c r="B473" s="42">
        <v>700002643</v>
      </c>
      <c r="C473" s="42"/>
      <c r="D473" s="40">
        <v>0.9</v>
      </c>
      <c r="E473" s="42" t="s">
        <v>564</v>
      </c>
      <c r="F473" s="42" t="str">
        <f t="shared" si="22"/>
        <v>0,9 л</v>
      </c>
      <c r="G473" s="40">
        <v>3</v>
      </c>
      <c r="H473" s="42" t="s">
        <v>1063</v>
      </c>
      <c r="I473" s="41">
        <v>608</v>
      </c>
      <c r="J473" s="55">
        <f>IF(C473="СТОП цена",I473,ROUND(I473*(1-VLOOKUP(L473,Оглавление!D:G,3,FALSE)),2))</f>
        <v>608</v>
      </c>
      <c r="K473" s="58"/>
      <c r="L473" s="58" t="str">
        <f t="shared" si="23"/>
        <v>ТИККУРИЛА (TIKKURILA)</v>
      </c>
      <c r="M473" s="52">
        <v>9</v>
      </c>
    </row>
    <row r="474" spans="1:13" ht="12.75">
      <c r="A474" s="584"/>
      <c r="B474" s="42">
        <v>700002645</v>
      </c>
      <c r="C474" s="42"/>
      <c r="D474" s="40">
        <v>2.7</v>
      </c>
      <c r="E474" s="42" t="s">
        <v>564</v>
      </c>
      <c r="F474" s="42" t="str">
        <f t="shared" si="22"/>
        <v>2,7 л</v>
      </c>
      <c r="G474" s="40">
        <v>3</v>
      </c>
      <c r="H474" s="42" t="s">
        <v>1063</v>
      </c>
      <c r="I474" s="41">
        <v>1768</v>
      </c>
      <c r="J474" s="55">
        <f>IF(C474="СТОП цена",I474,ROUND(I474*(1-VLOOKUP(L474,Оглавление!D:G,3,FALSE)),2))</f>
        <v>1768</v>
      </c>
      <c r="K474" s="58"/>
      <c r="L474" s="58" t="str">
        <f t="shared" si="23"/>
        <v>ТИККУРИЛА (TIKKURILA)</v>
      </c>
      <c r="M474" s="52">
        <v>9</v>
      </c>
    </row>
    <row r="475" spans="1:13" ht="12.75">
      <c r="A475" s="585"/>
      <c r="B475" s="42">
        <v>700002646</v>
      </c>
      <c r="C475" s="42"/>
      <c r="D475" s="40">
        <v>9</v>
      </c>
      <c r="E475" s="42" t="s">
        <v>564</v>
      </c>
      <c r="F475" s="42" t="str">
        <f t="shared" si="22"/>
        <v>9 л</v>
      </c>
      <c r="G475" s="40">
        <v>1</v>
      </c>
      <c r="H475" s="42" t="s">
        <v>1063</v>
      </c>
      <c r="I475" s="41">
        <v>5225</v>
      </c>
      <c r="J475" s="55">
        <f>IF(C475="СТОП цена",I475,ROUND(I475*(1-VLOOKUP(L475,Оглавление!D:G,3,FALSE)),2))</f>
        <v>5225</v>
      </c>
      <c r="K475" s="58"/>
      <c r="L475" s="58" t="str">
        <f t="shared" si="23"/>
        <v>ТИККУРИЛА (TIKKURILA)</v>
      </c>
      <c r="M475" s="52">
        <v>9</v>
      </c>
    </row>
    <row r="476" spans="1:13" ht="17.25" customHeight="1">
      <c r="A476" s="580" t="s">
        <v>547</v>
      </c>
      <c r="B476" s="41">
        <v>700002724</v>
      </c>
      <c r="C476" s="41"/>
      <c r="D476" s="40">
        <v>0.9</v>
      </c>
      <c r="E476" s="42" t="s">
        <v>564</v>
      </c>
      <c r="F476" s="42" t="str">
        <f t="shared" si="22"/>
        <v>0,9 л</v>
      </c>
      <c r="G476" s="40">
        <v>3</v>
      </c>
      <c r="H476" s="42" t="s">
        <v>1063</v>
      </c>
      <c r="I476" s="41">
        <v>426</v>
      </c>
      <c r="J476" s="55">
        <f>IF(C476="СТОП цена",I476,ROUND(I476*(1-VLOOKUP(L476,Оглавление!D:G,3,FALSE)),2))</f>
        <v>426</v>
      </c>
      <c r="K476" s="58"/>
      <c r="L476" s="58" t="str">
        <f t="shared" si="23"/>
        <v>ТИККУРИЛА (TIKKURILA)</v>
      </c>
      <c r="M476" s="52">
        <v>9</v>
      </c>
    </row>
    <row r="477" spans="1:13" ht="21.75" customHeight="1">
      <c r="A477" s="584"/>
      <c r="B477" s="41">
        <v>700002725</v>
      </c>
      <c r="C477" s="41"/>
      <c r="D477" s="40">
        <v>2.7</v>
      </c>
      <c r="E477" s="42" t="s">
        <v>564</v>
      </c>
      <c r="F477" s="42" t="str">
        <f t="shared" si="22"/>
        <v>2,7 л</v>
      </c>
      <c r="G477" s="40">
        <v>3</v>
      </c>
      <c r="H477" s="42" t="s">
        <v>1063</v>
      </c>
      <c r="I477" s="41">
        <v>1151</v>
      </c>
      <c r="J477" s="55">
        <f>IF(C477="СТОП цена",I477,ROUND(I477*(1-VLOOKUP(L477,Оглавление!D:G,3,FALSE)),2))</f>
        <v>1151</v>
      </c>
      <c r="K477" s="58"/>
      <c r="L477" s="58" t="str">
        <f t="shared" si="23"/>
        <v>ТИККУРИЛА (TIKKURILA)</v>
      </c>
      <c r="M477" s="52">
        <v>9</v>
      </c>
    </row>
    <row r="478" spans="1:13" ht="26.25" customHeight="1">
      <c r="A478" s="585"/>
      <c r="B478" s="41">
        <v>700002726</v>
      </c>
      <c r="C478" s="41"/>
      <c r="D478" s="40">
        <v>9</v>
      </c>
      <c r="E478" s="42" t="s">
        <v>564</v>
      </c>
      <c r="F478" s="42" t="str">
        <f t="shared" si="22"/>
        <v>9 л</v>
      </c>
      <c r="G478" s="40">
        <v>1</v>
      </c>
      <c r="H478" s="42" t="s">
        <v>1063</v>
      </c>
      <c r="I478" s="41">
        <v>3079</v>
      </c>
      <c r="J478" s="55">
        <f>IF(C478="СТОП цена",I478,ROUND(I478*(1-VLOOKUP(L478,Оглавление!D:G,3,FALSE)),2))</f>
        <v>3079</v>
      </c>
      <c r="K478" s="58"/>
      <c r="L478" s="58" t="str">
        <f t="shared" si="23"/>
        <v>ТИККУРИЛА (TIKKURILA)</v>
      </c>
      <c r="M478" s="52">
        <v>9</v>
      </c>
    </row>
    <row r="479" spans="1:13" s="310" customFormat="1" ht="26.25" customHeight="1">
      <c r="A479" s="463" t="s">
        <v>2821</v>
      </c>
      <c r="B479" s="41">
        <v>700002989</v>
      </c>
      <c r="C479" s="41" t="s">
        <v>223</v>
      </c>
      <c r="D479" s="40"/>
      <c r="E479" s="42"/>
      <c r="F479" s="42" t="s">
        <v>1368</v>
      </c>
      <c r="G479" s="40">
        <v>3</v>
      </c>
      <c r="H479" s="42" t="s">
        <v>1063</v>
      </c>
      <c r="I479" s="41">
        <v>1684</v>
      </c>
      <c r="J479" s="55">
        <f>IF(C479="СТОП цена",I479,ROUND(I479*(1-VLOOKUP(L479,Оглавление!D:G,3,FALSE)),2))</f>
        <v>1684</v>
      </c>
      <c r="K479" s="58"/>
      <c r="L479" s="58" t="str">
        <f t="shared" si="23"/>
        <v>ТИККУРИЛА (TIKKURILA)</v>
      </c>
      <c r="M479" s="52">
        <v>9</v>
      </c>
    </row>
    <row r="480" spans="1:13" ht="12.75">
      <c r="A480" s="580" t="s">
        <v>548</v>
      </c>
      <c r="B480" s="40">
        <v>700003005</v>
      </c>
      <c r="C480" s="40"/>
      <c r="D480" s="41">
        <v>0.9</v>
      </c>
      <c r="E480" s="42" t="s">
        <v>564</v>
      </c>
      <c r="F480" s="42" t="str">
        <f t="shared" si="22"/>
        <v>0,9 л</v>
      </c>
      <c r="G480" s="41">
        <v>3</v>
      </c>
      <c r="H480" s="42" t="s">
        <v>1063</v>
      </c>
      <c r="I480" s="41">
        <v>391</v>
      </c>
      <c r="J480" s="55">
        <f>IF(C480="СТОП цена",I480,ROUND(I480*(1-VLOOKUP(L480,Оглавление!D:G,3,FALSE)),2))</f>
        <v>391</v>
      </c>
      <c r="K480" s="58"/>
      <c r="L480" s="58" t="str">
        <f>IF(ISBLANK(K480)=FALSE,A480,L478)</f>
        <v>ТИККУРИЛА (TIKKURILA)</v>
      </c>
      <c r="M480" s="52">
        <v>9</v>
      </c>
    </row>
    <row r="481" spans="1:13" ht="12.75">
      <c r="A481" s="584"/>
      <c r="B481" s="40">
        <v>700003006</v>
      </c>
      <c r="C481" s="40"/>
      <c r="D481" s="41">
        <v>2.7</v>
      </c>
      <c r="E481" s="42" t="s">
        <v>564</v>
      </c>
      <c r="F481" s="42" t="str">
        <f t="shared" si="22"/>
        <v>2,7 л</v>
      </c>
      <c r="G481" s="40">
        <v>3</v>
      </c>
      <c r="H481" s="42" t="s">
        <v>1063</v>
      </c>
      <c r="I481" s="41">
        <v>1145</v>
      </c>
      <c r="J481" s="55">
        <f>IF(C481="СТОП цена",I481,ROUND(I481*(1-VLOOKUP(L481,Оглавление!D:G,3,FALSE)),2))</f>
        <v>1145</v>
      </c>
      <c r="K481" s="58"/>
      <c r="L481" s="58" t="str">
        <f t="shared" si="23"/>
        <v>ТИККУРИЛА (TIKKURILA)</v>
      </c>
      <c r="M481" s="52">
        <v>9</v>
      </c>
    </row>
    <row r="482" spans="1:13" ht="12.75">
      <c r="A482" s="585"/>
      <c r="B482" s="40">
        <v>700003007</v>
      </c>
      <c r="C482" s="42" t="s">
        <v>223</v>
      </c>
      <c r="D482" s="42">
        <v>9</v>
      </c>
      <c r="E482" s="42" t="s">
        <v>564</v>
      </c>
      <c r="F482" s="42" t="str">
        <f t="shared" si="22"/>
        <v>9 л</v>
      </c>
      <c r="G482" s="41">
        <v>1</v>
      </c>
      <c r="H482" s="42" t="s">
        <v>1063</v>
      </c>
      <c r="I482" s="41">
        <v>3094</v>
      </c>
      <c r="J482" s="55">
        <f>IF(C482="СТОП цена",I482,ROUND(I482*(1-VLOOKUP(L482,Оглавление!D:G,3,FALSE)),2))</f>
        <v>3094</v>
      </c>
      <c r="K482" s="58"/>
      <c r="L482" s="58" t="str">
        <f t="shared" si="23"/>
        <v>ТИККУРИЛА (TIKKURILA)</v>
      </c>
      <c r="M482" s="52">
        <v>9</v>
      </c>
    </row>
    <row r="483" spans="1:13" ht="21" customHeight="1">
      <c r="A483" s="379" t="s">
        <v>232</v>
      </c>
      <c r="B483" s="40">
        <v>700005974</v>
      </c>
      <c r="C483" s="40"/>
      <c r="D483" s="42">
        <v>0.9</v>
      </c>
      <c r="E483" s="42" t="s">
        <v>564</v>
      </c>
      <c r="F483" s="42" t="str">
        <f t="shared" si="22"/>
        <v>0,9 л</v>
      </c>
      <c r="G483" s="41">
        <v>3</v>
      </c>
      <c r="H483" s="42" t="s">
        <v>1063</v>
      </c>
      <c r="I483" s="41">
        <v>549</v>
      </c>
      <c r="J483" s="55">
        <f>IF(C483="СТОП цена",I483,ROUND(I483*(1-VLOOKUP(L483,Оглавление!D:G,3,FALSE)),2))</f>
        <v>549</v>
      </c>
      <c r="K483" s="58"/>
      <c r="L483" s="58" t="str">
        <f t="shared" si="23"/>
        <v>ТИККУРИЛА (TIKKURILA)</v>
      </c>
      <c r="M483" s="52">
        <v>9</v>
      </c>
    </row>
    <row r="484" spans="1:13" ht="12.75">
      <c r="A484" s="580" t="s">
        <v>549</v>
      </c>
      <c r="B484" s="41">
        <v>700002734</v>
      </c>
      <c r="C484" s="41"/>
      <c r="D484" s="40">
        <v>0.25</v>
      </c>
      <c r="E484" s="42" t="s">
        <v>564</v>
      </c>
      <c r="F484" s="42" t="str">
        <f t="shared" si="22"/>
        <v>0,25 л</v>
      </c>
      <c r="G484" s="40">
        <v>3</v>
      </c>
      <c r="H484" s="42" t="s">
        <v>1063</v>
      </c>
      <c r="I484" s="41">
        <v>400</v>
      </c>
      <c r="J484" s="55">
        <f>IF(C484="СТОП цена",I484,ROUND(I484*(1-VLOOKUP(L484,Оглавление!D:G,3,FALSE)),2))</f>
        <v>400</v>
      </c>
      <c r="K484" s="58"/>
      <c r="L484" s="58" t="str">
        <f t="shared" si="23"/>
        <v>ТИККУРИЛА (TIKKURILA)</v>
      </c>
      <c r="M484" s="52">
        <v>9</v>
      </c>
    </row>
    <row r="485" spans="1:13" ht="27" customHeight="1">
      <c r="A485" s="585"/>
      <c r="B485" s="41">
        <v>700002735</v>
      </c>
      <c r="C485" s="41"/>
      <c r="D485" s="40">
        <v>1</v>
      </c>
      <c r="E485" s="42" t="s">
        <v>564</v>
      </c>
      <c r="F485" s="42" t="str">
        <f t="shared" si="22"/>
        <v>1 л</v>
      </c>
      <c r="G485" s="42">
        <v>3</v>
      </c>
      <c r="H485" s="42" t="s">
        <v>1063</v>
      </c>
      <c r="I485" s="41">
        <v>729</v>
      </c>
      <c r="J485" s="55">
        <f>IF(C485="СТОП цена",I485,ROUND(I485*(1-VLOOKUP(L485,Оглавление!D:G,3,FALSE)),2))</f>
        <v>729</v>
      </c>
      <c r="K485" s="58"/>
      <c r="L485" s="58" t="str">
        <f t="shared" si="23"/>
        <v>ТИККУРИЛА (TIKKURILA)</v>
      </c>
      <c r="M485" s="52">
        <v>9</v>
      </c>
    </row>
    <row r="486" spans="1:13" ht="12.75" customHeight="1">
      <c r="A486" s="580" t="s">
        <v>550</v>
      </c>
      <c r="B486" s="42">
        <v>700002736</v>
      </c>
      <c r="C486" s="42"/>
      <c r="D486" s="40">
        <v>0.9</v>
      </c>
      <c r="E486" s="42" t="s">
        <v>564</v>
      </c>
      <c r="F486" s="42" t="str">
        <f t="shared" si="22"/>
        <v>0,9 л</v>
      </c>
      <c r="G486" s="42">
        <v>3</v>
      </c>
      <c r="H486" s="42" t="s">
        <v>1063</v>
      </c>
      <c r="I486" s="41">
        <v>359</v>
      </c>
      <c r="J486" s="55">
        <f>IF(C486="СТОП цена",I486,ROUND(I486*(1-VLOOKUP(L486,Оглавление!D:G,3,FALSE)),2))</f>
        <v>359</v>
      </c>
      <c r="K486" s="58"/>
      <c r="L486" s="58" t="str">
        <f t="shared" si="23"/>
        <v>ТИККУРИЛА (TIKKURILA)</v>
      </c>
      <c r="M486" s="52">
        <v>9</v>
      </c>
    </row>
    <row r="487" spans="1:13" ht="12.75">
      <c r="A487" s="584"/>
      <c r="B487" s="42">
        <v>700002737</v>
      </c>
      <c r="C487" s="42"/>
      <c r="D487" s="40">
        <v>2.7</v>
      </c>
      <c r="E487" s="42" t="s">
        <v>564</v>
      </c>
      <c r="F487" s="42" t="str">
        <f t="shared" si="22"/>
        <v>2,7 л</v>
      </c>
      <c r="G487" s="40">
        <v>3</v>
      </c>
      <c r="H487" s="42" t="s">
        <v>1063</v>
      </c>
      <c r="I487" s="41">
        <v>1067</v>
      </c>
      <c r="J487" s="55">
        <f>IF(C487="СТОП цена",I487,ROUND(I487*(1-VLOOKUP(L487,Оглавление!D:G,3,FALSE)),2))</f>
        <v>1067</v>
      </c>
      <c r="K487" s="58"/>
      <c r="L487" s="58" t="str">
        <f t="shared" si="23"/>
        <v>ТИККУРИЛА (TIKKURILA)</v>
      </c>
      <c r="M487" s="52">
        <v>9</v>
      </c>
    </row>
    <row r="488" spans="1:13" ht="12.75">
      <c r="A488" s="585"/>
      <c r="B488" s="42">
        <v>700002738</v>
      </c>
      <c r="C488" s="42"/>
      <c r="D488" s="40">
        <v>9</v>
      </c>
      <c r="E488" s="42" t="s">
        <v>564</v>
      </c>
      <c r="F488" s="42" t="str">
        <f t="shared" si="22"/>
        <v>9 л</v>
      </c>
      <c r="G488" s="40">
        <v>1</v>
      </c>
      <c r="H488" s="42" t="s">
        <v>1063</v>
      </c>
      <c r="I488" s="41">
        <v>2843</v>
      </c>
      <c r="J488" s="55">
        <f>IF(C488="СТОП цена",I488,ROUND(I488*(1-VLOOKUP(L488,Оглавление!D:G,3,FALSE)),2))</f>
        <v>2843</v>
      </c>
      <c r="K488" s="58"/>
      <c r="L488" s="58" t="str">
        <f t="shared" si="23"/>
        <v>ТИККУРИЛА (TIKKURILA)</v>
      </c>
      <c r="M488" s="52">
        <v>9</v>
      </c>
    </row>
    <row r="489" spans="1:13" ht="30">
      <c r="A489" s="379" t="s">
        <v>699</v>
      </c>
      <c r="B489" s="42">
        <v>700003056</v>
      </c>
      <c r="C489" s="41" t="s">
        <v>223</v>
      </c>
      <c r="D489" s="40">
        <v>1</v>
      </c>
      <c r="E489" s="42" t="s">
        <v>564</v>
      </c>
      <c r="F489" s="42" t="str">
        <f t="shared" si="22"/>
        <v>1 л</v>
      </c>
      <c r="G489" s="40">
        <v>12</v>
      </c>
      <c r="H489" s="42" t="s">
        <v>1063</v>
      </c>
      <c r="I489" s="41">
        <v>351</v>
      </c>
      <c r="J489" s="55">
        <f>IF(C489="СТОП цена",I489,ROUND(I489*(1-VLOOKUP(L489,Оглавление!D:G,3,FALSE)),2))</f>
        <v>351</v>
      </c>
      <c r="K489" s="58"/>
      <c r="L489" s="58" t="str">
        <f t="shared" si="23"/>
        <v>ТИККУРИЛА (TIKKURILA)</v>
      </c>
      <c r="M489" s="52">
        <v>9</v>
      </c>
    </row>
    <row r="490" spans="1:13" ht="12.75" customHeight="1">
      <c r="A490" s="580" t="s">
        <v>2815</v>
      </c>
      <c r="B490" s="66">
        <v>700000228</v>
      </c>
      <c r="C490" s="66" t="s">
        <v>2837</v>
      </c>
      <c r="D490" s="74">
        <v>0.9</v>
      </c>
      <c r="E490" s="66" t="s">
        <v>564</v>
      </c>
      <c r="F490" s="66" t="str">
        <f t="shared" si="22"/>
        <v>0,9 л</v>
      </c>
      <c r="G490" s="74">
        <v>6</v>
      </c>
      <c r="H490" s="66" t="s">
        <v>1063</v>
      </c>
      <c r="I490" s="54">
        <v>137.5</v>
      </c>
      <c r="J490" s="67">
        <f>IF(C490="СТОП цена",I490,ROUND(I490*(1-VLOOKUP(L490,Оглавление!D:G,3,FALSE)),2))</f>
        <v>137.5</v>
      </c>
      <c r="K490" s="58"/>
      <c r="L490" s="58" t="str">
        <f t="shared" si="23"/>
        <v>ТИККУРИЛА (TIKKURILA)</v>
      </c>
      <c r="M490" s="52">
        <v>9</v>
      </c>
    </row>
    <row r="491" spans="1:13" ht="12.75" customHeight="1">
      <c r="A491" s="584"/>
      <c r="B491" s="66">
        <v>700000230</v>
      </c>
      <c r="C491" s="66" t="s">
        <v>2837</v>
      </c>
      <c r="D491" s="74">
        <v>2.7</v>
      </c>
      <c r="E491" s="66" t="s">
        <v>564</v>
      </c>
      <c r="F491" s="66" t="str">
        <f t="shared" si="22"/>
        <v>2,7 л</v>
      </c>
      <c r="G491" s="74">
        <v>3</v>
      </c>
      <c r="H491" s="66" t="s">
        <v>1063</v>
      </c>
      <c r="I491" s="54">
        <v>367.5</v>
      </c>
      <c r="J491" s="67">
        <f>IF(C491="СТОП цена",I491,ROUND(I491*(1-VLOOKUP(L491,Оглавление!D:G,3,FALSE)),2))</f>
        <v>367.5</v>
      </c>
      <c r="K491" s="58"/>
      <c r="L491" s="58" t="str">
        <f t="shared" ref="L491:L503" si="26">IF(ISBLANK(K491)=FALSE,A491,L490)</f>
        <v>ТИККУРИЛА (TIKKURILA)</v>
      </c>
      <c r="M491" s="52">
        <v>9</v>
      </c>
    </row>
    <row r="492" spans="1:13" ht="12.75" customHeight="1">
      <c r="A492" s="585"/>
      <c r="B492" s="66">
        <v>700000231</v>
      </c>
      <c r="C492" s="66" t="s">
        <v>2837</v>
      </c>
      <c r="D492" s="74">
        <v>9</v>
      </c>
      <c r="E492" s="66" t="s">
        <v>564</v>
      </c>
      <c r="F492" s="66" t="str">
        <f t="shared" si="22"/>
        <v>9 л</v>
      </c>
      <c r="G492" s="74">
        <v>1</v>
      </c>
      <c r="H492" s="66" t="s">
        <v>1063</v>
      </c>
      <c r="I492" s="54">
        <v>1183.75</v>
      </c>
      <c r="J492" s="67">
        <f>IF(C492="СТОП цена",I492,ROUND(I492*(1-VLOOKUP(L492,Оглавление!D:G,3,FALSE)),2))</f>
        <v>1183.75</v>
      </c>
      <c r="K492" s="58"/>
      <c r="L492" s="58" t="str">
        <f t="shared" si="26"/>
        <v>ТИККУРИЛА (TIKKURILA)</v>
      </c>
      <c r="M492" s="52">
        <v>9</v>
      </c>
    </row>
    <row r="493" spans="1:13" s="310" customFormat="1" ht="12.75">
      <c r="A493" s="580" t="s">
        <v>2816</v>
      </c>
      <c r="B493" s="66">
        <v>700000232</v>
      </c>
      <c r="C493" s="66" t="s">
        <v>2837</v>
      </c>
      <c r="D493" s="74"/>
      <c r="E493" s="66"/>
      <c r="F493" s="66" t="s">
        <v>1352</v>
      </c>
      <c r="G493" s="74">
        <v>6</v>
      </c>
      <c r="H493" s="66" t="s">
        <v>1063</v>
      </c>
      <c r="I493" s="54">
        <v>153.75</v>
      </c>
      <c r="J493" s="67">
        <f>IF(C493="СТОП цена",I493,ROUND(I493*(1-VLOOKUP(L493,Оглавление!D:G,3,FALSE)),2))</f>
        <v>153.75</v>
      </c>
      <c r="K493" s="58"/>
      <c r="L493" s="58" t="str">
        <f t="shared" si="26"/>
        <v>ТИККУРИЛА (TIKKURILA)</v>
      </c>
      <c r="M493" s="52">
        <v>9</v>
      </c>
    </row>
    <row r="494" spans="1:13" s="310" customFormat="1" ht="12.75">
      <c r="A494" s="584"/>
      <c r="B494" s="66">
        <v>700000236</v>
      </c>
      <c r="C494" s="66" t="s">
        <v>172</v>
      </c>
      <c r="D494" s="74"/>
      <c r="E494" s="66"/>
      <c r="F494" s="66" t="s">
        <v>1368</v>
      </c>
      <c r="G494" s="74">
        <v>3</v>
      </c>
      <c r="H494" s="66" t="s">
        <v>1063</v>
      </c>
      <c r="I494" s="54">
        <v>919.22</v>
      </c>
      <c r="J494" s="67">
        <f>IF(C494="СТОП цена",I494,ROUND(I494*(1-VLOOKUP(L494,Оглавление!D:G,3,FALSE)),2))</f>
        <v>919.22</v>
      </c>
      <c r="K494" s="58"/>
      <c r="L494" s="58" t="str">
        <f t="shared" si="26"/>
        <v>ТИККУРИЛА (TIKKURILA)</v>
      </c>
      <c r="M494" s="52">
        <v>9</v>
      </c>
    </row>
    <row r="495" spans="1:13" s="310" customFormat="1" ht="12.75">
      <c r="A495" s="585"/>
      <c r="B495" s="66">
        <v>700000234</v>
      </c>
      <c r="C495" s="66" t="s">
        <v>172</v>
      </c>
      <c r="D495" s="74"/>
      <c r="E495" s="66"/>
      <c r="F495" s="66" t="s">
        <v>1397</v>
      </c>
      <c r="G495" s="74">
        <v>1</v>
      </c>
      <c r="H495" s="66" t="s">
        <v>1063</v>
      </c>
      <c r="I495" s="54">
        <v>2627.69</v>
      </c>
      <c r="J495" s="67">
        <f>IF(C495="СТОП цена",I495,ROUND(I495*(1-VLOOKUP(L495,Оглавление!D:G,3,FALSE)),2))</f>
        <v>2627.69</v>
      </c>
      <c r="K495" s="58"/>
      <c r="L495" s="58" t="str">
        <f t="shared" si="26"/>
        <v>ТИККУРИЛА (TIKKURILA)</v>
      </c>
      <c r="M495" s="52">
        <v>9</v>
      </c>
    </row>
    <row r="496" spans="1:13" s="310" customFormat="1" ht="19.5" customHeight="1">
      <c r="A496" s="461" t="s">
        <v>2817</v>
      </c>
      <c r="B496" s="66">
        <v>700000241</v>
      </c>
      <c r="C496" s="66" t="s">
        <v>2837</v>
      </c>
      <c r="D496" s="74"/>
      <c r="E496" s="66"/>
      <c r="F496" s="66" t="s">
        <v>1352</v>
      </c>
      <c r="G496" s="74">
        <v>6</v>
      </c>
      <c r="H496" s="66" t="s">
        <v>1063</v>
      </c>
      <c r="I496" s="54">
        <v>166.25</v>
      </c>
      <c r="J496" s="67">
        <f>IF(C496="СТОП цена",I496,ROUND(I496*(1-VLOOKUP(L496,Оглавление!D:G,3,FALSE)),2))</f>
        <v>166.25</v>
      </c>
      <c r="K496" s="58"/>
      <c r="L496" s="58" t="str">
        <f t="shared" si="26"/>
        <v>ТИККУРИЛА (TIKKURILA)</v>
      </c>
      <c r="M496" s="52">
        <v>9</v>
      </c>
    </row>
    <row r="497" spans="1:13" s="310" customFormat="1" ht="18" customHeight="1">
      <c r="A497" s="580" t="s">
        <v>2818</v>
      </c>
      <c r="B497" s="66">
        <v>700000245</v>
      </c>
      <c r="C497" s="66" t="s">
        <v>172</v>
      </c>
      <c r="D497" s="74"/>
      <c r="E497" s="66"/>
      <c r="F497" s="66" t="s">
        <v>1368</v>
      </c>
      <c r="G497" s="74">
        <v>3</v>
      </c>
      <c r="H497" s="66" t="s">
        <v>1063</v>
      </c>
      <c r="I497" s="54">
        <v>919.22</v>
      </c>
      <c r="J497" s="67">
        <f>IF(C497="СТОП цена",I497,ROUND(I497*(1-VLOOKUP(L497,Оглавление!D:G,3,FALSE)),2))</f>
        <v>919.22</v>
      </c>
      <c r="K497" s="58"/>
      <c r="L497" s="58" t="str">
        <f t="shared" si="26"/>
        <v>ТИККУРИЛА (TIKKURILA)</v>
      </c>
      <c r="M497" s="52">
        <v>9</v>
      </c>
    </row>
    <row r="498" spans="1:13" s="310" customFormat="1" ht="18" customHeight="1">
      <c r="A498" s="582"/>
      <c r="B498" s="66">
        <v>700000246</v>
      </c>
      <c r="C498" s="66" t="s">
        <v>2837</v>
      </c>
      <c r="D498" s="74"/>
      <c r="E498" s="66"/>
      <c r="F498" s="66" t="s">
        <v>1397</v>
      </c>
      <c r="G498" s="74">
        <v>1</v>
      </c>
      <c r="H498" s="66" t="s">
        <v>1063</v>
      </c>
      <c r="I498" s="54">
        <v>1252.5</v>
      </c>
      <c r="J498" s="67">
        <f>IF(C498="СТОП цена",I498,ROUND(I498*(1-VLOOKUP(L498,Оглавление!D:G,3,FALSE)),2))</f>
        <v>1252.5</v>
      </c>
      <c r="K498" s="58"/>
      <c r="L498" s="58" t="str">
        <f t="shared" si="26"/>
        <v>ТИККУРИЛА (TIKKURILA)</v>
      </c>
      <c r="M498" s="52">
        <v>9</v>
      </c>
    </row>
    <row r="499" spans="1:13" s="1" customFormat="1" ht="25.5" customHeight="1">
      <c r="A499" s="591" t="s">
        <v>824</v>
      </c>
      <c r="B499" s="592"/>
      <c r="C499" s="592"/>
      <c r="D499" s="592"/>
      <c r="E499" s="592"/>
      <c r="F499" s="592"/>
      <c r="G499" s="592"/>
      <c r="H499" s="592"/>
      <c r="I499" s="592"/>
      <c r="J499" s="639"/>
      <c r="K499" s="58"/>
      <c r="L499" s="58" t="str">
        <f t="shared" si="26"/>
        <v>ТИККУРИЛА (TIKKURILA)</v>
      </c>
      <c r="M499" s="52">
        <v>9</v>
      </c>
    </row>
    <row r="500" spans="1:13" ht="15" customHeight="1">
      <c r="A500" s="599" t="s">
        <v>1128</v>
      </c>
      <c r="B500" s="41">
        <v>700002748</v>
      </c>
      <c r="C500" s="41" t="s">
        <v>172</v>
      </c>
      <c r="D500" s="40">
        <v>2.7</v>
      </c>
      <c r="E500" s="42" t="s">
        <v>564</v>
      </c>
      <c r="F500" s="42" t="s">
        <v>236</v>
      </c>
      <c r="G500" s="41">
        <v>1</v>
      </c>
      <c r="H500" s="42" t="s">
        <v>1063</v>
      </c>
      <c r="I500" s="41">
        <v>4359</v>
      </c>
      <c r="J500" s="55">
        <f>IF(C500="СТОП цена",I500,ROUND(I500*(1-VLOOKUP(L500,Оглавление!D:G,3,FALSE)),2))</f>
        <v>4359</v>
      </c>
      <c r="K500" s="58"/>
      <c r="L500" s="58" t="str">
        <f t="shared" si="26"/>
        <v>ТИККУРИЛА (TIKKURILA)</v>
      </c>
      <c r="M500" s="52">
        <v>9</v>
      </c>
    </row>
    <row r="501" spans="1:13" s="310" customFormat="1" ht="15" customHeight="1">
      <c r="A501" s="600"/>
      <c r="B501" s="41">
        <v>700002749</v>
      </c>
      <c r="C501" s="41" t="s">
        <v>223</v>
      </c>
      <c r="D501" s="40"/>
      <c r="E501" s="42"/>
      <c r="F501" s="42" t="s">
        <v>1176</v>
      </c>
      <c r="G501" s="41">
        <v>1</v>
      </c>
      <c r="H501" s="42" t="s">
        <v>1063</v>
      </c>
      <c r="I501" s="41">
        <v>11789</v>
      </c>
      <c r="J501" s="55">
        <f>IF(C501="СТОП цена",I501,ROUND(I501*(1-VLOOKUP(L501,Оглавление!D:G,3,FALSE)),2))</f>
        <v>11789</v>
      </c>
      <c r="K501" s="58"/>
      <c r="L501" s="58" t="str">
        <f t="shared" si="26"/>
        <v>ТИККУРИЛА (TIKKURILA)</v>
      </c>
      <c r="M501" s="52">
        <v>9</v>
      </c>
    </row>
    <row r="502" spans="1:13" ht="12.75">
      <c r="A502" s="580" t="s">
        <v>41</v>
      </c>
      <c r="B502" s="40">
        <v>700002756</v>
      </c>
      <c r="C502" s="40"/>
      <c r="D502" s="41">
        <v>0.9</v>
      </c>
      <c r="E502" s="42" t="s">
        <v>564</v>
      </c>
      <c r="F502" s="42" t="str">
        <f t="shared" ref="F502:F516" si="27">CONCATENATE(D502," ",E502)</f>
        <v>0,9 л</v>
      </c>
      <c r="G502" s="41">
        <v>3</v>
      </c>
      <c r="H502" s="42" t="s">
        <v>1063</v>
      </c>
      <c r="I502" s="41">
        <v>707</v>
      </c>
      <c r="J502" s="55">
        <f>IF(C502="СТОП цена",I502,ROUND(I502*(1-VLOOKUP(L502,Оглавление!D:G,3,FALSE)),2))</f>
        <v>707</v>
      </c>
      <c r="K502" s="58"/>
      <c r="L502" s="58" t="str">
        <f t="shared" si="26"/>
        <v>ТИККУРИЛА (TIKKURILA)</v>
      </c>
      <c r="M502" s="52">
        <v>9</v>
      </c>
    </row>
    <row r="503" spans="1:13" ht="12.75">
      <c r="A503" s="584"/>
      <c r="B503" s="40">
        <v>700002758</v>
      </c>
      <c r="C503" s="40"/>
      <c r="D503" s="41">
        <v>2.7</v>
      </c>
      <c r="E503" s="42" t="s">
        <v>564</v>
      </c>
      <c r="F503" s="42" t="str">
        <f t="shared" si="27"/>
        <v>2,7 л</v>
      </c>
      <c r="G503" s="40">
        <v>3</v>
      </c>
      <c r="H503" s="42" t="s">
        <v>1063</v>
      </c>
      <c r="I503" s="41">
        <v>1968</v>
      </c>
      <c r="J503" s="55">
        <f>IF(C503="СТОП цена",I503,ROUND(I503*(1-VLOOKUP(L503,Оглавление!D:G,3,FALSE)),2))</f>
        <v>1968</v>
      </c>
      <c r="K503" s="58"/>
      <c r="L503" s="58" t="str">
        <f t="shared" si="26"/>
        <v>ТИККУРИЛА (TIKKURILA)</v>
      </c>
      <c r="M503" s="52">
        <v>9</v>
      </c>
    </row>
    <row r="504" spans="1:13" ht="12.75">
      <c r="A504" s="585"/>
      <c r="B504" s="40">
        <v>700002759</v>
      </c>
      <c r="C504" s="40"/>
      <c r="D504" s="41">
        <v>9</v>
      </c>
      <c r="E504" s="42" t="s">
        <v>564</v>
      </c>
      <c r="F504" s="42" t="str">
        <f t="shared" si="27"/>
        <v>9 л</v>
      </c>
      <c r="G504" s="40">
        <v>1</v>
      </c>
      <c r="H504" s="42" t="s">
        <v>1063</v>
      </c>
      <c r="I504" s="41">
        <v>6025</v>
      </c>
      <c r="J504" s="55">
        <f>IF(C504="СТОП цена",I504,ROUND(I504*(1-VLOOKUP(L504,Оглавление!D:G,3,FALSE)),2))</f>
        <v>6025</v>
      </c>
      <c r="K504" s="58"/>
      <c r="L504" s="58" t="str">
        <f t="shared" ref="L504:L516" si="28">IF(ISBLANK(K504)=FALSE,A504,L503)</f>
        <v>ТИККУРИЛА (TIKKURILA)</v>
      </c>
      <c r="M504" s="52">
        <v>9</v>
      </c>
    </row>
    <row r="505" spans="1:13" ht="12.75">
      <c r="A505" s="580" t="s">
        <v>42</v>
      </c>
      <c r="B505" s="42">
        <v>700002761</v>
      </c>
      <c r="C505" s="42"/>
      <c r="D505" s="40">
        <v>0.9</v>
      </c>
      <c r="E505" s="42" t="s">
        <v>564</v>
      </c>
      <c r="F505" s="42" t="str">
        <f t="shared" si="27"/>
        <v>0,9 л</v>
      </c>
      <c r="G505" s="40">
        <v>3</v>
      </c>
      <c r="H505" s="42" t="s">
        <v>1063</v>
      </c>
      <c r="I505" s="41">
        <v>647</v>
      </c>
      <c r="J505" s="55">
        <f>IF(C505="СТОП цена",I505,ROUND(I505*(1-VLOOKUP(L505,Оглавление!D:G,3,FALSE)),2))</f>
        <v>647</v>
      </c>
      <c r="K505" s="58"/>
      <c r="L505" s="58" t="str">
        <f t="shared" si="28"/>
        <v>ТИККУРИЛА (TIKKURILA)</v>
      </c>
      <c r="M505" s="52">
        <v>9</v>
      </c>
    </row>
    <row r="506" spans="1:13" ht="12.75">
      <c r="A506" s="584"/>
      <c r="B506" s="42">
        <v>700002762</v>
      </c>
      <c r="C506" s="42"/>
      <c r="D506" s="40">
        <v>2.7</v>
      </c>
      <c r="E506" s="42" t="s">
        <v>564</v>
      </c>
      <c r="F506" s="42" t="str">
        <f t="shared" si="27"/>
        <v>2,7 л</v>
      </c>
      <c r="G506" s="40">
        <v>3</v>
      </c>
      <c r="H506" s="42" t="s">
        <v>1063</v>
      </c>
      <c r="I506" s="41">
        <v>1864</v>
      </c>
      <c r="J506" s="55">
        <f>IF(C506="СТОП цена",I506,ROUND(I506*(1-VLOOKUP(L506,Оглавление!D:G,3,FALSE)),2))</f>
        <v>1864</v>
      </c>
      <c r="K506" s="58"/>
      <c r="L506" s="58" t="str">
        <f t="shared" si="28"/>
        <v>ТИККУРИЛА (TIKKURILA)</v>
      </c>
      <c r="M506" s="52">
        <v>9</v>
      </c>
    </row>
    <row r="507" spans="1:13" ht="12.75">
      <c r="A507" s="585"/>
      <c r="B507" s="42">
        <v>700002763</v>
      </c>
      <c r="C507" s="42"/>
      <c r="D507" s="40">
        <v>9</v>
      </c>
      <c r="E507" s="42" t="s">
        <v>564</v>
      </c>
      <c r="F507" s="42" t="str">
        <f t="shared" si="27"/>
        <v>9 л</v>
      </c>
      <c r="G507" s="40">
        <v>1</v>
      </c>
      <c r="H507" s="42" t="s">
        <v>1063</v>
      </c>
      <c r="I507" s="41">
        <v>5568</v>
      </c>
      <c r="J507" s="55">
        <f>IF(C507="СТОП цена",I507,ROUND(I507*(1-VLOOKUP(L507,Оглавление!D:G,3,FALSE)),2))</f>
        <v>5568</v>
      </c>
      <c r="K507" s="58"/>
      <c r="L507" s="58" t="str">
        <f t="shared" si="28"/>
        <v>ТИККУРИЛА (TIKKURILA)</v>
      </c>
      <c r="M507" s="52">
        <v>9</v>
      </c>
    </row>
    <row r="508" spans="1:13" s="310" customFormat="1" ht="15">
      <c r="A508" s="463" t="s">
        <v>2825</v>
      </c>
      <c r="B508" s="42">
        <v>700008579</v>
      </c>
      <c r="C508" s="42" t="s">
        <v>223</v>
      </c>
      <c r="D508" s="40"/>
      <c r="E508" s="42"/>
      <c r="F508" s="42" t="s">
        <v>1352</v>
      </c>
      <c r="G508" s="40">
        <v>1</v>
      </c>
      <c r="H508" s="42" t="s">
        <v>1063</v>
      </c>
      <c r="I508" s="41">
        <v>845</v>
      </c>
      <c r="J508" s="55">
        <f>IF(C508="СТОП цена",I508,ROUND(I508*(1-VLOOKUP(L508,Оглавление!D:G,3,FALSE)),2))</f>
        <v>845</v>
      </c>
      <c r="K508" s="58"/>
      <c r="L508" s="58" t="str">
        <f t="shared" si="28"/>
        <v>ТИККУРИЛА (TIKKURILA)</v>
      </c>
      <c r="M508" s="52">
        <v>9</v>
      </c>
    </row>
    <row r="509" spans="1:13" ht="12" customHeight="1">
      <c r="A509" s="580" t="s">
        <v>43</v>
      </c>
      <c r="B509" s="42">
        <v>700002782</v>
      </c>
      <c r="C509" s="42" t="s">
        <v>223</v>
      </c>
      <c r="D509" s="41">
        <v>1</v>
      </c>
      <c r="E509" s="42" t="s">
        <v>564</v>
      </c>
      <c r="F509" s="42" t="str">
        <f t="shared" si="27"/>
        <v>1 л</v>
      </c>
      <c r="G509" s="41">
        <v>3</v>
      </c>
      <c r="H509" s="42" t="s">
        <v>1063</v>
      </c>
      <c r="I509" s="41">
        <v>761</v>
      </c>
      <c r="J509" s="55">
        <f>IF(C509="СТОП цена",I509,ROUND(I509*(1-VLOOKUP(L509,Оглавление!D:G,3,FALSE)),2))</f>
        <v>761</v>
      </c>
      <c r="K509" s="58"/>
      <c r="L509" s="58" t="str">
        <f t="shared" si="28"/>
        <v>ТИККУРИЛА (TIKKURILA)</v>
      </c>
      <c r="M509" s="52">
        <v>9</v>
      </c>
    </row>
    <row r="510" spans="1:13" ht="12.75">
      <c r="A510" s="584"/>
      <c r="B510" s="42">
        <v>700002783</v>
      </c>
      <c r="C510" s="42"/>
      <c r="D510" s="41">
        <v>3</v>
      </c>
      <c r="E510" s="42" t="s">
        <v>564</v>
      </c>
      <c r="F510" s="42" t="str">
        <f t="shared" si="27"/>
        <v>3 л</v>
      </c>
      <c r="G510" s="41">
        <v>3</v>
      </c>
      <c r="H510" s="42" t="s">
        <v>1063</v>
      </c>
      <c r="I510" s="41">
        <v>2142</v>
      </c>
      <c r="J510" s="55">
        <f>IF(C510="СТОП цена",I510,ROUND(I510*(1-VLOOKUP(L510,Оглавление!D:G,3,FALSE)),2))</f>
        <v>2142</v>
      </c>
      <c r="K510" s="58"/>
      <c r="L510" s="58" t="str">
        <f t="shared" si="28"/>
        <v>ТИККУРИЛА (TIKKURILA)</v>
      </c>
      <c r="M510" s="52">
        <v>9</v>
      </c>
    </row>
    <row r="511" spans="1:13" ht="12.75">
      <c r="A511" s="585"/>
      <c r="B511" s="42">
        <v>700002781</v>
      </c>
      <c r="C511" s="41" t="s">
        <v>223</v>
      </c>
      <c r="D511" s="41">
        <v>10</v>
      </c>
      <c r="E511" s="42" t="s">
        <v>564</v>
      </c>
      <c r="F511" s="42" t="str">
        <f t="shared" si="27"/>
        <v>10 л</v>
      </c>
      <c r="G511" s="41">
        <v>1</v>
      </c>
      <c r="H511" s="42" t="s">
        <v>1063</v>
      </c>
      <c r="I511" s="41">
        <v>6504</v>
      </c>
      <c r="J511" s="55">
        <f>IF(C511="СТОП цена",I511,ROUND(I511*(1-VLOOKUP(L511,Оглавление!D:G,3,FALSE)),2))</f>
        <v>6504</v>
      </c>
      <c r="K511" s="58"/>
      <c r="L511" s="58" t="str">
        <f t="shared" si="28"/>
        <v>ТИККУРИЛА (TIKKURILA)</v>
      </c>
      <c r="M511" s="52">
        <v>9</v>
      </c>
    </row>
    <row r="512" spans="1:13" ht="12.75" customHeight="1">
      <c r="A512" s="599" t="s">
        <v>44</v>
      </c>
      <c r="B512" s="41">
        <v>700002785</v>
      </c>
      <c r="C512" s="41"/>
      <c r="D512" s="40">
        <v>1</v>
      </c>
      <c r="E512" s="42" t="s">
        <v>564</v>
      </c>
      <c r="F512" s="42" t="str">
        <f t="shared" si="27"/>
        <v>1 л</v>
      </c>
      <c r="G512" s="40">
        <v>3</v>
      </c>
      <c r="H512" s="42" t="s">
        <v>1063</v>
      </c>
      <c r="I512" s="41">
        <v>877</v>
      </c>
      <c r="J512" s="55">
        <f>IF(C512="СТОП цена",I512,ROUND(I512*(1-VLOOKUP(L512,Оглавление!D:G,3,FALSE)),2))</f>
        <v>877</v>
      </c>
      <c r="K512" s="58"/>
      <c r="L512" s="58" t="str">
        <f t="shared" si="28"/>
        <v>ТИККУРИЛА (TIKKURILA)</v>
      </c>
      <c r="M512" s="52">
        <v>9</v>
      </c>
    </row>
    <row r="513" spans="1:13" ht="12.75" customHeight="1">
      <c r="A513" s="603"/>
      <c r="B513" s="41">
        <v>700002786</v>
      </c>
      <c r="C513" s="41" t="s">
        <v>223</v>
      </c>
      <c r="D513" s="40">
        <v>3</v>
      </c>
      <c r="E513" s="42" t="s">
        <v>564</v>
      </c>
      <c r="F513" s="42" t="str">
        <f t="shared" si="27"/>
        <v>3 л</v>
      </c>
      <c r="G513" s="40">
        <v>3</v>
      </c>
      <c r="H513" s="42" t="s">
        <v>1063</v>
      </c>
      <c r="I513" s="41">
        <v>2448</v>
      </c>
      <c r="J513" s="55">
        <f>IF(C513="СТОП цена",I513,ROUND(I513*(1-VLOOKUP(L513,Оглавление!D:G,3,FALSE)),2))</f>
        <v>2448</v>
      </c>
      <c r="K513" s="58"/>
      <c r="L513" s="58" t="str">
        <f t="shared" si="28"/>
        <v>ТИККУРИЛА (TIKKURILA)</v>
      </c>
      <c r="M513" s="52">
        <v>9</v>
      </c>
    </row>
    <row r="514" spans="1:13" ht="12.75" customHeight="1">
      <c r="A514" s="600"/>
      <c r="B514" s="41">
        <v>700002784</v>
      </c>
      <c r="C514" s="41" t="s">
        <v>223</v>
      </c>
      <c r="D514" s="40">
        <v>10</v>
      </c>
      <c r="E514" s="42" t="s">
        <v>564</v>
      </c>
      <c r="F514" s="42" t="str">
        <f t="shared" si="27"/>
        <v>10 л</v>
      </c>
      <c r="G514" s="40">
        <v>1</v>
      </c>
      <c r="H514" s="42" t="s">
        <v>1063</v>
      </c>
      <c r="I514" s="41">
        <v>7499</v>
      </c>
      <c r="J514" s="55">
        <f>IF(C514="СТОП цена",I514,ROUND(I514*(1-VLOOKUP(L514,Оглавление!D:G,3,FALSE)),2))</f>
        <v>7499</v>
      </c>
      <c r="K514" s="58"/>
      <c r="L514" s="58" t="str">
        <f t="shared" si="28"/>
        <v>ТИККУРИЛА (TIKKURILA)</v>
      </c>
      <c r="M514" s="52">
        <v>9</v>
      </c>
    </row>
    <row r="515" spans="1:13" ht="17.25" customHeight="1">
      <c r="A515" s="580" t="s">
        <v>45</v>
      </c>
      <c r="B515" s="40">
        <v>700002788</v>
      </c>
      <c r="C515" s="41" t="s">
        <v>223</v>
      </c>
      <c r="D515" s="42">
        <v>1</v>
      </c>
      <c r="E515" s="42" t="s">
        <v>564</v>
      </c>
      <c r="F515" s="42" t="str">
        <f t="shared" si="27"/>
        <v>1 л</v>
      </c>
      <c r="G515" s="42">
        <v>3</v>
      </c>
      <c r="H515" s="42" t="s">
        <v>1063</v>
      </c>
      <c r="I515" s="41">
        <v>711</v>
      </c>
      <c r="J515" s="55">
        <f>IF(C515="СТОП цена",I515,ROUND(I515*(1-VLOOKUP(L515,Оглавление!D:G,3,FALSE)),2))</f>
        <v>711</v>
      </c>
      <c r="K515" s="58"/>
      <c r="L515" s="58" t="str">
        <f t="shared" si="28"/>
        <v>ТИККУРИЛА (TIKKURILA)</v>
      </c>
      <c r="M515" s="52">
        <v>9</v>
      </c>
    </row>
    <row r="516" spans="1:13" ht="19.5" customHeight="1">
      <c r="A516" s="585"/>
      <c r="B516" s="41">
        <v>700002787</v>
      </c>
      <c r="C516" s="41" t="s">
        <v>223</v>
      </c>
      <c r="D516" s="42">
        <v>10</v>
      </c>
      <c r="E516" s="42" t="s">
        <v>564</v>
      </c>
      <c r="F516" s="42" t="str">
        <f t="shared" si="27"/>
        <v>10 л</v>
      </c>
      <c r="G516" s="40">
        <v>1</v>
      </c>
      <c r="H516" s="42" t="s">
        <v>1063</v>
      </c>
      <c r="I516" s="125">
        <v>6076</v>
      </c>
      <c r="J516" s="55">
        <f>IF(C516="СТОП цена",I516,ROUND(I516*(1-VLOOKUP(L516,Оглавление!D:G,3,FALSE)),2))</f>
        <v>6076</v>
      </c>
      <c r="K516" s="58"/>
      <c r="L516" s="58" t="str">
        <f t="shared" si="28"/>
        <v>ТИККУРИЛА (TIKKURILA)</v>
      </c>
      <c r="M516" s="52">
        <v>9</v>
      </c>
    </row>
    <row r="517" spans="1:13" s="1" customFormat="1" ht="25.5" customHeight="1">
      <c r="A517" s="591" t="s">
        <v>563</v>
      </c>
      <c r="B517" s="592"/>
      <c r="C517" s="592"/>
      <c r="D517" s="592"/>
      <c r="E517" s="592"/>
      <c r="F517" s="592"/>
      <c r="G517" s="592"/>
      <c r="H517" s="592"/>
      <c r="I517" s="592"/>
      <c r="J517" s="607"/>
      <c r="K517" s="87" t="s">
        <v>1003</v>
      </c>
      <c r="L517" s="87" t="s">
        <v>1003</v>
      </c>
      <c r="M517" s="52">
        <v>9</v>
      </c>
    </row>
    <row r="518" spans="1:13">
      <c r="A518" s="360" t="s">
        <v>2356</v>
      </c>
      <c r="B518" s="40">
        <v>700002907</v>
      </c>
      <c r="C518" s="40"/>
      <c r="D518" s="40">
        <v>1</v>
      </c>
      <c r="E518" s="42" t="s">
        <v>564</v>
      </c>
      <c r="F518" s="42" t="str">
        <f t="shared" ref="F518:F534" si="29">CONCATENATE(D518," ",E518)</f>
        <v>1 л</v>
      </c>
      <c r="G518" s="40">
        <v>3</v>
      </c>
      <c r="H518" s="42" t="s">
        <v>1063</v>
      </c>
      <c r="I518" s="42">
        <v>2404</v>
      </c>
      <c r="J518" s="55">
        <f>IF(C518="СТОП цена",I518,ROUND(I518*(1-VLOOKUP(L518,Оглавление!D:G,3,FALSE)),2))</f>
        <v>2404</v>
      </c>
      <c r="K518" s="58"/>
      <c r="L518" s="58" t="str">
        <f t="shared" ref="L518:L534" si="30">IF(ISBLANK(K518)=FALSE,A518,L517)</f>
        <v>ТИККУРИЛА (TIKKURILA)колера</v>
      </c>
      <c r="M518" s="52">
        <v>9</v>
      </c>
    </row>
    <row r="519" spans="1:13">
      <c r="A519" s="360" t="s">
        <v>2357</v>
      </c>
      <c r="B519" s="42">
        <v>700002908</v>
      </c>
      <c r="C519" s="42"/>
      <c r="D519" s="42">
        <v>1</v>
      </c>
      <c r="E519" s="42" t="s">
        <v>564</v>
      </c>
      <c r="F519" s="42" t="str">
        <f t="shared" si="29"/>
        <v>1 л</v>
      </c>
      <c r="G519" s="42">
        <v>3</v>
      </c>
      <c r="H519" s="42" t="s">
        <v>1063</v>
      </c>
      <c r="I519" s="42">
        <v>904</v>
      </c>
      <c r="J519" s="55">
        <f>IF(C519="СТОП цена",I519,ROUND(I519*(1-VLOOKUP(L519,Оглавление!D:G,3,FALSE)),2))</f>
        <v>904</v>
      </c>
      <c r="K519" s="58"/>
      <c r="L519" s="58" t="str">
        <f t="shared" si="30"/>
        <v>ТИККУРИЛА (TIKKURILA)колера</v>
      </c>
      <c r="M519" s="52">
        <v>9</v>
      </c>
    </row>
    <row r="520" spans="1:13">
      <c r="A520" s="360" t="s">
        <v>2358</v>
      </c>
      <c r="B520" s="40">
        <v>700002952</v>
      </c>
      <c r="C520" s="40"/>
      <c r="D520" s="42">
        <v>1</v>
      </c>
      <c r="E520" s="42" t="s">
        <v>564</v>
      </c>
      <c r="F520" s="42" t="str">
        <f t="shared" si="29"/>
        <v>1 л</v>
      </c>
      <c r="G520" s="42">
        <v>3</v>
      </c>
      <c r="H520" s="42" t="s">
        <v>1063</v>
      </c>
      <c r="I520" s="42">
        <v>1123</v>
      </c>
      <c r="J520" s="55">
        <f>IF(C520="СТОП цена",I520,ROUND(I520*(1-VLOOKUP(L520,Оглавление!D:G,3,FALSE)),2))</f>
        <v>1123</v>
      </c>
      <c r="K520" s="58"/>
      <c r="L520" s="58" t="str">
        <f t="shared" si="30"/>
        <v>ТИККУРИЛА (TIKKURILA)колера</v>
      </c>
      <c r="M520" s="52">
        <v>9</v>
      </c>
    </row>
    <row r="521" spans="1:13">
      <c r="A521" s="360" t="s">
        <v>2359</v>
      </c>
      <c r="B521" s="42">
        <v>700002909</v>
      </c>
      <c r="C521" s="42"/>
      <c r="D521" s="42">
        <v>1</v>
      </c>
      <c r="E521" s="42" t="s">
        <v>564</v>
      </c>
      <c r="F521" s="42" t="str">
        <f t="shared" si="29"/>
        <v>1 л</v>
      </c>
      <c r="G521" s="42">
        <v>3</v>
      </c>
      <c r="H521" s="42" t="s">
        <v>1063</v>
      </c>
      <c r="I521" s="42">
        <v>743</v>
      </c>
      <c r="J521" s="55">
        <f>IF(C521="СТОП цена",I521,ROUND(I521*(1-VLOOKUP(L521,Оглавление!D:G,3,FALSE)),2))</f>
        <v>743</v>
      </c>
      <c r="K521" s="58"/>
      <c r="L521" s="58" t="str">
        <f t="shared" si="30"/>
        <v>ТИККУРИЛА (TIKKURILA)колера</v>
      </c>
      <c r="M521" s="52">
        <v>9</v>
      </c>
    </row>
    <row r="522" spans="1:13">
      <c r="A522" s="360" t="s">
        <v>2360</v>
      </c>
      <c r="B522" s="42">
        <v>700002925</v>
      </c>
      <c r="C522" s="42"/>
      <c r="D522" s="42">
        <v>1</v>
      </c>
      <c r="E522" s="42" t="s">
        <v>564</v>
      </c>
      <c r="F522" s="42" t="str">
        <f t="shared" si="29"/>
        <v>1 л</v>
      </c>
      <c r="G522" s="42">
        <v>3</v>
      </c>
      <c r="H522" s="42" t="s">
        <v>1063</v>
      </c>
      <c r="I522" s="42">
        <v>2970</v>
      </c>
      <c r="J522" s="55">
        <f>IF(C522="СТОП цена",I522,ROUND(I522*(1-VLOOKUP(L522,Оглавление!D:G,3,FALSE)),2))</f>
        <v>2970</v>
      </c>
      <c r="K522" s="58"/>
      <c r="L522" s="58" t="str">
        <f t="shared" si="30"/>
        <v>ТИККУРИЛА (TIKKURILA)колера</v>
      </c>
      <c r="M522" s="52">
        <v>9</v>
      </c>
    </row>
    <row r="523" spans="1:13">
      <c r="A523" s="360" t="s">
        <v>2361</v>
      </c>
      <c r="B523" s="42">
        <v>700002926</v>
      </c>
      <c r="C523" s="42"/>
      <c r="D523" s="42">
        <v>1</v>
      </c>
      <c r="E523" s="42" t="s">
        <v>564</v>
      </c>
      <c r="F523" s="42" t="str">
        <f t="shared" si="29"/>
        <v>1 л</v>
      </c>
      <c r="G523" s="42">
        <v>3</v>
      </c>
      <c r="H523" s="42" t="s">
        <v>1063</v>
      </c>
      <c r="I523" s="42">
        <v>2390</v>
      </c>
      <c r="J523" s="55">
        <f>IF(C523="СТОП цена",I523,ROUND(I523*(1-VLOOKUP(L523,Оглавление!D:G,3,FALSE)),2))</f>
        <v>2390</v>
      </c>
      <c r="K523" s="58"/>
      <c r="L523" s="58" t="str">
        <f t="shared" si="30"/>
        <v>ТИККУРИЛА (TIKKURILA)колера</v>
      </c>
      <c r="M523" s="52">
        <v>9</v>
      </c>
    </row>
    <row r="524" spans="1:13">
      <c r="A524" s="360" t="s">
        <v>2362</v>
      </c>
      <c r="B524" s="42">
        <v>700002930</v>
      </c>
      <c r="C524" s="42"/>
      <c r="D524" s="42">
        <v>1</v>
      </c>
      <c r="E524" s="42" t="s">
        <v>564</v>
      </c>
      <c r="F524" s="42" t="str">
        <f t="shared" si="29"/>
        <v>1 л</v>
      </c>
      <c r="G524" s="42">
        <v>3</v>
      </c>
      <c r="H524" s="42" t="s">
        <v>1063</v>
      </c>
      <c r="I524" s="42">
        <v>5475</v>
      </c>
      <c r="J524" s="55">
        <f>IF(C524="СТОП цена",I524,ROUND(I524*(1-VLOOKUP(L524,Оглавление!D:G,3,FALSE)),2))</f>
        <v>5475</v>
      </c>
      <c r="K524" s="58"/>
      <c r="L524" s="58" t="str">
        <f t="shared" si="30"/>
        <v>ТИККУРИЛА (TIKKURILA)колера</v>
      </c>
      <c r="M524" s="52">
        <v>9</v>
      </c>
    </row>
    <row r="525" spans="1:13">
      <c r="A525" s="360" t="s">
        <v>2363</v>
      </c>
      <c r="B525" s="40">
        <v>700002934</v>
      </c>
      <c r="C525" s="40"/>
      <c r="D525" s="42">
        <v>1</v>
      </c>
      <c r="E525" s="42" t="s">
        <v>564</v>
      </c>
      <c r="F525" s="42" t="str">
        <f t="shared" si="29"/>
        <v>1 л</v>
      </c>
      <c r="G525" s="42">
        <v>3</v>
      </c>
      <c r="H525" s="42" t="s">
        <v>1063</v>
      </c>
      <c r="I525" s="42">
        <v>3540</v>
      </c>
      <c r="J525" s="55">
        <f>IF(C525="СТОП цена",I525,ROUND(I525*(1-VLOOKUP(L525,Оглавление!D:G,3,FALSE)),2))</f>
        <v>3540</v>
      </c>
      <c r="K525" s="58"/>
      <c r="L525" s="58" t="str">
        <f t="shared" si="30"/>
        <v>ТИККУРИЛА (TIKKURILA)колера</v>
      </c>
      <c r="M525" s="52">
        <v>9</v>
      </c>
    </row>
    <row r="526" spans="1:13">
      <c r="A526" s="360" t="s">
        <v>2364</v>
      </c>
      <c r="B526" s="42">
        <v>700002935</v>
      </c>
      <c r="C526" s="42"/>
      <c r="D526" s="42">
        <v>1</v>
      </c>
      <c r="E526" s="42" t="s">
        <v>564</v>
      </c>
      <c r="F526" s="42" t="str">
        <f t="shared" si="29"/>
        <v>1 л</v>
      </c>
      <c r="G526" s="42">
        <v>3</v>
      </c>
      <c r="H526" s="42" t="s">
        <v>1063</v>
      </c>
      <c r="I526" s="42">
        <v>1605</v>
      </c>
      <c r="J526" s="55">
        <f>IF(C526="СТОП цена",I526,ROUND(I526*(1-VLOOKUP(L526,Оглавление!D:G,3,FALSE)),2))</f>
        <v>1605</v>
      </c>
      <c r="K526" s="58"/>
      <c r="L526" s="58" t="str">
        <f t="shared" si="30"/>
        <v>ТИККУРИЛА (TIKKURILA)колера</v>
      </c>
      <c r="M526" s="52">
        <v>9</v>
      </c>
    </row>
    <row r="527" spans="1:13">
      <c r="A527" s="360" t="s">
        <v>2365</v>
      </c>
      <c r="B527" s="40">
        <v>700002938</v>
      </c>
      <c r="C527" s="40"/>
      <c r="D527" s="42">
        <v>1</v>
      </c>
      <c r="E527" s="42" t="s">
        <v>564</v>
      </c>
      <c r="F527" s="42" t="str">
        <f t="shared" si="29"/>
        <v>1 л</v>
      </c>
      <c r="G527" s="42">
        <v>3</v>
      </c>
      <c r="H527" s="42" t="s">
        <v>1063</v>
      </c>
      <c r="I527" s="42">
        <v>5564</v>
      </c>
      <c r="J527" s="55">
        <f>IF(C527="СТОП цена",I527,ROUND(I527*(1-VLOOKUP(L527,Оглавление!D:G,3,FALSE)),2))</f>
        <v>5564</v>
      </c>
      <c r="K527" s="58"/>
      <c r="L527" s="58" t="str">
        <f t="shared" si="30"/>
        <v>ТИККУРИЛА (TIKKURILA)колера</v>
      </c>
      <c r="M527" s="52">
        <v>9</v>
      </c>
    </row>
    <row r="528" spans="1:13">
      <c r="A528" s="360" t="s">
        <v>2366</v>
      </c>
      <c r="B528" s="42">
        <v>700002939</v>
      </c>
      <c r="C528" s="42"/>
      <c r="D528" s="42">
        <v>1</v>
      </c>
      <c r="E528" s="42" t="s">
        <v>564</v>
      </c>
      <c r="F528" s="42" t="str">
        <f t="shared" si="29"/>
        <v>1 л</v>
      </c>
      <c r="G528" s="42">
        <v>3</v>
      </c>
      <c r="H528" s="42" t="s">
        <v>1063</v>
      </c>
      <c r="I528" s="42">
        <v>1286</v>
      </c>
      <c r="J528" s="55">
        <f>IF(C528="СТОП цена",I528,ROUND(I528*(1-VLOOKUP(L528,Оглавление!D:G,3,FALSE)),2))</f>
        <v>1286</v>
      </c>
      <c r="K528" s="58"/>
      <c r="L528" s="58" t="str">
        <f t="shared" si="30"/>
        <v>ТИККУРИЛА (TIKKURILA)колера</v>
      </c>
      <c r="M528" s="52">
        <v>9</v>
      </c>
    </row>
    <row r="529" spans="1:13">
      <c r="A529" s="360" t="s">
        <v>2367</v>
      </c>
      <c r="B529" s="42">
        <v>700002945</v>
      </c>
      <c r="C529" s="42"/>
      <c r="D529" s="42">
        <v>1</v>
      </c>
      <c r="E529" s="42" t="s">
        <v>564</v>
      </c>
      <c r="F529" s="42" t="str">
        <f t="shared" si="29"/>
        <v>1 л</v>
      </c>
      <c r="G529" s="42">
        <v>3</v>
      </c>
      <c r="H529" s="42" t="s">
        <v>1063</v>
      </c>
      <c r="I529" s="42">
        <v>2404</v>
      </c>
      <c r="J529" s="55">
        <f>IF(C529="СТОП цена",I529,ROUND(I529*(1-VLOOKUP(L529,Оглавление!D:G,3,FALSE)),2))</f>
        <v>2404</v>
      </c>
      <c r="K529" s="58"/>
      <c r="L529" s="58" t="str">
        <f t="shared" si="30"/>
        <v>ТИККУРИЛА (TIKKURILA)колера</v>
      </c>
      <c r="M529" s="52">
        <v>9</v>
      </c>
    </row>
    <row r="530" spans="1:13">
      <c r="A530" s="360" t="s">
        <v>2368</v>
      </c>
      <c r="B530" s="42">
        <v>700002947</v>
      </c>
      <c r="C530" s="42"/>
      <c r="D530" s="42">
        <v>1</v>
      </c>
      <c r="E530" s="42" t="s">
        <v>564</v>
      </c>
      <c r="F530" s="42" t="str">
        <f t="shared" si="29"/>
        <v>1 л</v>
      </c>
      <c r="G530" s="42">
        <v>3</v>
      </c>
      <c r="H530" s="42" t="s">
        <v>1063</v>
      </c>
      <c r="I530" s="42">
        <v>1301</v>
      </c>
      <c r="J530" s="55">
        <f>IF(C530="СТОП цена",I530,ROUND(I530*(1-VLOOKUP(L530,Оглавление!D:G,3,FALSE)),2))</f>
        <v>1301</v>
      </c>
      <c r="K530" s="58"/>
      <c r="L530" s="58" t="str">
        <f t="shared" si="30"/>
        <v>ТИККУРИЛА (TIKKURILA)колера</v>
      </c>
      <c r="M530" s="52">
        <v>9</v>
      </c>
    </row>
    <row r="531" spans="1:13">
      <c r="A531" s="360" t="s">
        <v>2369</v>
      </c>
      <c r="B531" s="40">
        <v>700002948</v>
      </c>
      <c r="C531" s="40"/>
      <c r="D531" s="42">
        <v>1</v>
      </c>
      <c r="E531" s="42" t="s">
        <v>564</v>
      </c>
      <c r="F531" s="42" t="str">
        <f t="shared" si="29"/>
        <v>1 л</v>
      </c>
      <c r="G531" s="42">
        <v>3</v>
      </c>
      <c r="H531" s="42" t="s">
        <v>1063</v>
      </c>
      <c r="I531" s="42">
        <v>4613</v>
      </c>
      <c r="J531" s="55">
        <f>IF(C531="СТОП цена",I531,ROUND(I531*(1-VLOOKUP(L531,Оглавление!D:G,3,FALSE)),2))</f>
        <v>4613</v>
      </c>
      <c r="K531" s="58"/>
      <c r="L531" s="58" t="str">
        <f t="shared" si="30"/>
        <v>ТИККУРИЛА (TIKKURILA)колера</v>
      </c>
      <c r="M531" s="52">
        <v>9</v>
      </c>
    </row>
    <row r="532" spans="1:13">
      <c r="A532" s="360" t="s">
        <v>2370</v>
      </c>
      <c r="B532" s="42">
        <v>700002949</v>
      </c>
      <c r="C532" s="42"/>
      <c r="D532" s="42">
        <v>1</v>
      </c>
      <c r="E532" s="42" t="s">
        <v>564</v>
      </c>
      <c r="F532" s="42" t="str">
        <f t="shared" si="29"/>
        <v>1 л</v>
      </c>
      <c r="G532" s="42">
        <v>3</v>
      </c>
      <c r="H532" s="42" t="s">
        <v>1063</v>
      </c>
      <c r="I532" s="42">
        <v>3295</v>
      </c>
      <c r="J532" s="55">
        <f>IF(C532="СТОП цена",I532,ROUND(I532*(1-VLOOKUP(L532,Оглавление!D:G,3,FALSE)),2))</f>
        <v>3295</v>
      </c>
      <c r="K532" s="58"/>
      <c r="L532" s="58" t="str">
        <f t="shared" si="30"/>
        <v>ТИККУРИЛА (TIKKURILA)колера</v>
      </c>
      <c r="M532" s="52">
        <v>9</v>
      </c>
    </row>
    <row r="533" spans="1:13">
      <c r="A533" s="360" t="s">
        <v>2371</v>
      </c>
      <c r="B533" s="42">
        <v>700002950</v>
      </c>
      <c r="C533" s="42"/>
      <c r="D533" s="42">
        <v>1</v>
      </c>
      <c r="E533" s="42" t="s">
        <v>564</v>
      </c>
      <c r="F533" s="42" t="str">
        <f t="shared" si="29"/>
        <v>1 л</v>
      </c>
      <c r="G533" s="42">
        <v>3</v>
      </c>
      <c r="H533" s="42" t="s">
        <v>1063</v>
      </c>
      <c r="I533" s="42">
        <v>1197</v>
      </c>
      <c r="J533" s="55">
        <f>IF(C533="СТОП цена",I533,ROUND(I533*(1-VLOOKUP(L533,Оглавление!D:G,3,FALSE)),2))</f>
        <v>1197</v>
      </c>
      <c r="K533" s="58"/>
      <c r="L533" s="58" t="str">
        <f t="shared" si="30"/>
        <v>ТИККУРИЛА (TIKKURILA)колера</v>
      </c>
      <c r="M533" s="52">
        <v>9</v>
      </c>
    </row>
    <row r="534" spans="1:13">
      <c r="A534" s="365" t="s">
        <v>2431</v>
      </c>
      <c r="B534" s="42">
        <v>700002916</v>
      </c>
      <c r="C534" s="41" t="s">
        <v>223</v>
      </c>
      <c r="D534" s="42">
        <v>1</v>
      </c>
      <c r="E534" s="42" t="s">
        <v>564</v>
      </c>
      <c r="F534" s="42" t="str">
        <f t="shared" si="29"/>
        <v>1 л</v>
      </c>
      <c r="G534" s="42">
        <v>3</v>
      </c>
      <c r="H534" s="42" t="s">
        <v>1063</v>
      </c>
      <c r="I534" s="129">
        <v>1574</v>
      </c>
      <c r="J534" s="55">
        <f>IF(C534="СТОП цена",I534,ROUND(I534*(1-VLOOKUP(L534,Оглавление!D:G,3,FALSE)),2))</f>
        <v>1574</v>
      </c>
      <c r="K534" s="58"/>
      <c r="L534" s="58" t="str">
        <f t="shared" si="30"/>
        <v>ТИККУРИЛА (TIKKURILA)колера</v>
      </c>
      <c r="M534" s="52">
        <v>9</v>
      </c>
    </row>
    <row r="535" spans="1:13" s="1" customFormat="1" ht="28.5" customHeight="1">
      <c r="A535" s="591" t="s">
        <v>1064</v>
      </c>
      <c r="B535" s="592"/>
      <c r="C535" s="592"/>
      <c r="D535" s="592"/>
      <c r="E535" s="592"/>
      <c r="F535" s="592"/>
      <c r="G535" s="592"/>
      <c r="H535" s="592"/>
      <c r="I535" s="592"/>
      <c r="J535" s="639"/>
      <c r="K535" s="58"/>
      <c r="L535" s="87" t="s">
        <v>577</v>
      </c>
      <c r="M535" s="52">
        <v>10</v>
      </c>
    </row>
    <row r="536" spans="1:13" ht="12.75" customHeight="1">
      <c r="A536" s="580" t="s">
        <v>1084</v>
      </c>
      <c r="B536" s="42">
        <v>700002806</v>
      </c>
      <c r="C536" s="42"/>
      <c r="D536" s="40">
        <v>0.9</v>
      </c>
      <c r="E536" s="42" t="s">
        <v>564</v>
      </c>
      <c r="F536" s="42" t="str">
        <f t="shared" ref="F536:F589" si="31">CONCATENATE(D536," ",E536)</f>
        <v>0,9 л</v>
      </c>
      <c r="G536" s="40">
        <v>3</v>
      </c>
      <c r="H536" s="42" t="s">
        <v>1063</v>
      </c>
      <c r="I536" s="41">
        <v>603</v>
      </c>
      <c r="J536" s="55">
        <f>IF(C536="СТОП цена",I536,ROUND(I536*(1-VLOOKUP(L536,Оглавление!D:G,3,FALSE)),2))</f>
        <v>603</v>
      </c>
      <c r="K536" s="58"/>
      <c r="L536" s="58" t="str">
        <f>IF(ISBLANK(K536)=FALSE,A536,L535)</f>
        <v>ТИККУРИЛА (TIKKURILA)</v>
      </c>
      <c r="M536" s="52">
        <v>10</v>
      </c>
    </row>
    <row r="537" spans="1:13" ht="12.75" customHeight="1">
      <c r="A537" s="584"/>
      <c r="B537" s="42">
        <v>700002808</v>
      </c>
      <c r="C537" s="42"/>
      <c r="D537" s="40">
        <v>2.7</v>
      </c>
      <c r="E537" s="42" t="s">
        <v>564</v>
      </c>
      <c r="F537" s="42" t="str">
        <f t="shared" si="31"/>
        <v>2,7 л</v>
      </c>
      <c r="G537" s="40">
        <v>3</v>
      </c>
      <c r="H537" s="42" t="s">
        <v>1063</v>
      </c>
      <c r="I537" s="41">
        <v>1718</v>
      </c>
      <c r="J537" s="55">
        <f>IF(C537="СТОП цена",I537,ROUND(I537*(1-VLOOKUP(L537,Оглавление!D:G,3,FALSE)),2))</f>
        <v>1718</v>
      </c>
      <c r="K537" s="58"/>
      <c r="L537" s="58" t="str">
        <f t="shared" ref="L537:L555" si="32">IF(ISBLANK(K537)=FALSE,A537,L536)</f>
        <v>ТИККУРИЛА (TIKKURILA)</v>
      </c>
      <c r="M537" s="52">
        <v>10</v>
      </c>
    </row>
    <row r="538" spans="1:13" ht="12.75" customHeight="1">
      <c r="A538" s="585"/>
      <c r="B538" s="42">
        <v>700002809</v>
      </c>
      <c r="C538" s="42"/>
      <c r="D538" s="40">
        <v>9</v>
      </c>
      <c r="E538" s="42" t="s">
        <v>564</v>
      </c>
      <c r="F538" s="42" t="str">
        <f t="shared" si="31"/>
        <v>9 л</v>
      </c>
      <c r="G538" s="40">
        <v>1</v>
      </c>
      <c r="H538" s="42" t="s">
        <v>1063</v>
      </c>
      <c r="I538" s="41">
        <v>5432</v>
      </c>
      <c r="J538" s="55">
        <f>IF(C538="СТОП цена",I538,ROUND(I538*(1-VLOOKUP(L538,Оглавление!D:G,3,FALSE)),2))</f>
        <v>5432</v>
      </c>
      <c r="K538" s="58"/>
      <c r="L538" s="58" t="str">
        <f t="shared" si="32"/>
        <v>ТИККУРИЛА (TIKKURILA)</v>
      </c>
      <c r="M538" s="52">
        <v>10</v>
      </c>
    </row>
    <row r="539" spans="1:13" ht="12.75" customHeight="1">
      <c r="A539" s="580" t="s">
        <v>1085</v>
      </c>
      <c r="B539" s="42">
        <v>700002811</v>
      </c>
      <c r="C539" s="42"/>
      <c r="D539" s="40">
        <v>0.9</v>
      </c>
      <c r="E539" s="42" t="s">
        <v>564</v>
      </c>
      <c r="F539" s="42" t="str">
        <f t="shared" si="31"/>
        <v>0,9 л</v>
      </c>
      <c r="G539" s="40">
        <v>3</v>
      </c>
      <c r="H539" s="42" t="s">
        <v>1063</v>
      </c>
      <c r="I539" s="41">
        <v>490</v>
      </c>
      <c r="J539" s="55">
        <f>IF(C539="СТОП цена",I539,ROUND(I539*(1-VLOOKUP(L539,Оглавление!D:G,3,FALSE)),2))</f>
        <v>490</v>
      </c>
      <c r="K539" s="58"/>
      <c r="L539" s="58" t="str">
        <f t="shared" si="32"/>
        <v>ТИККУРИЛА (TIKKURILA)</v>
      </c>
      <c r="M539" s="52">
        <v>10</v>
      </c>
    </row>
    <row r="540" spans="1:13" ht="12.75" customHeight="1">
      <c r="A540" s="584"/>
      <c r="B540" s="42">
        <v>700002813</v>
      </c>
      <c r="C540" s="42"/>
      <c r="D540" s="40">
        <v>2.7</v>
      </c>
      <c r="E540" s="42" t="s">
        <v>564</v>
      </c>
      <c r="F540" s="42" t="str">
        <f t="shared" si="31"/>
        <v>2,7 л</v>
      </c>
      <c r="G540" s="40">
        <v>3</v>
      </c>
      <c r="H540" s="42" t="s">
        <v>1063</v>
      </c>
      <c r="I540" s="41">
        <v>1398</v>
      </c>
      <c r="J540" s="55">
        <f>IF(C540="СТОП цена",I540,ROUND(I540*(1-VLOOKUP(L540,Оглавление!D:G,3,FALSE)),2))</f>
        <v>1398</v>
      </c>
      <c r="K540" s="58"/>
      <c r="L540" s="58" t="str">
        <f t="shared" si="32"/>
        <v>ТИККУРИЛА (TIKKURILA)</v>
      </c>
      <c r="M540" s="52">
        <v>10</v>
      </c>
    </row>
    <row r="541" spans="1:13" ht="12.75" customHeight="1">
      <c r="A541" s="585"/>
      <c r="B541" s="42">
        <v>700002814</v>
      </c>
      <c r="C541" s="42"/>
      <c r="D541" s="40">
        <v>9</v>
      </c>
      <c r="E541" s="42" t="s">
        <v>564</v>
      </c>
      <c r="F541" s="42" t="str">
        <f t="shared" si="31"/>
        <v>9 л</v>
      </c>
      <c r="G541" s="40">
        <v>1</v>
      </c>
      <c r="H541" s="42" t="s">
        <v>1063</v>
      </c>
      <c r="I541" s="41">
        <v>4407</v>
      </c>
      <c r="J541" s="55">
        <f>IF(C541="СТОП цена",I541,ROUND(I541*(1-VLOOKUP(L541,Оглавление!D:G,3,FALSE)),2))</f>
        <v>4407</v>
      </c>
      <c r="K541" s="58"/>
      <c r="L541" s="58" t="str">
        <f t="shared" si="32"/>
        <v>ТИККУРИЛА (TIKKURILA)</v>
      </c>
      <c r="M541" s="52">
        <v>10</v>
      </c>
    </row>
    <row r="542" spans="1:13" ht="12.75" customHeight="1">
      <c r="A542" s="580" t="s">
        <v>1086</v>
      </c>
      <c r="B542" s="42">
        <v>700002816</v>
      </c>
      <c r="C542" s="42"/>
      <c r="D542" s="40">
        <v>0.22500000000000001</v>
      </c>
      <c r="E542" s="42" t="s">
        <v>564</v>
      </c>
      <c r="F542" s="42" t="str">
        <f t="shared" si="31"/>
        <v>0,225 л</v>
      </c>
      <c r="G542" s="40">
        <v>5</v>
      </c>
      <c r="H542" s="42" t="s">
        <v>1063</v>
      </c>
      <c r="I542" s="41">
        <v>326</v>
      </c>
      <c r="J542" s="55">
        <f>IF(C542="СТОП цена",I542,ROUND(I542*(1-VLOOKUP(L542,Оглавление!D:G,3,FALSE)),2))</f>
        <v>326</v>
      </c>
      <c r="K542" s="58"/>
      <c r="L542" s="58" t="str">
        <f t="shared" si="32"/>
        <v>ТИККУРИЛА (TIKKURILA)</v>
      </c>
      <c r="M542" s="52">
        <v>10</v>
      </c>
    </row>
    <row r="543" spans="1:13" ht="12.75" customHeight="1">
      <c r="A543" s="584"/>
      <c r="B543" s="42">
        <v>700002817</v>
      </c>
      <c r="C543" s="42"/>
      <c r="D543" s="40">
        <v>0.9</v>
      </c>
      <c r="E543" s="42" t="s">
        <v>564</v>
      </c>
      <c r="F543" s="42" t="str">
        <f t="shared" si="31"/>
        <v>0,9 л</v>
      </c>
      <c r="G543" s="40">
        <v>3</v>
      </c>
      <c r="H543" s="42" t="s">
        <v>1063</v>
      </c>
      <c r="I543" s="41">
        <v>512</v>
      </c>
      <c r="J543" s="55">
        <f>IF(C543="СТОП цена",I543,ROUND(I543*(1-VLOOKUP(L543,Оглавление!D:G,3,FALSE)),2))</f>
        <v>512</v>
      </c>
      <c r="K543" s="58"/>
      <c r="L543" s="58" t="str">
        <f t="shared" si="32"/>
        <v>ТИККУРИЛА (TIKKURILA)</v>
      </c>
      <c r="M543" s="52">
        <v>10</v>
      </c>
    </row>
    <row r="544" spans="1:13" ht="12.75" customHeight="1">
      <c r="A544" s="584"/>
      <c r="B544" s="42">
        <v>700002819</v>
      </c>
      <c r="C544" s="42"/>
      <c r="D544" s="40">
        <v>2.7</v>
      </c>
      <c r="E544" s="42" t="s">
        <v>564</v>
      </c>
      <c r="F544" s="42" t="str">
        <f t="shared" si="31"/>
        <v>2,7 л</v>
      </c>
      <c r="G544" s="40">
        <v>3</v>
      </c>
      <c r="H544" s="42" t="s">
        <v>1063</v>
      </c>
      <c r="I544" s="41">
        <v>1462</v>
      </c>
      <c r="J544" s="55">
        <f>IF(C544="СТОП цена",I544,ROUND(I544*(1-VLOOKUP(L544,Оглавление!D:G,3,FALSE)),2))</f>
        <v>1462</v>
      </c>
      <c r="K544" s="58"/>
      <c r="L544" s="58" t="str">
        <f t="shared" si="32"/>
        <v>ТИККУРИЛА (TIKKURILA)</v>
      </c>
      <c r="M544" s="52">
        <v>10</v>
      </c>
    </row>
    <row r="545" spans="1:13" ht="12.75" customHeight="1">
      <c r="A545" s="585"/>
      <c r="B545" s="42">
        <v>700002820</v>
      </c>
      <c r="C545" s="42"/>
      <c r="D545" s="40">
        <v>9</v>
      </c>
      <c r="E545" s="42" t="s">
        <v>564</v>
      </c>
      <c r="F545" s="42" t="str">
        <f t="shared" si="31"/>
        <v>9 л</v>
      </c>
      <c r="G545" s="40">
        <v>1</v>
      </c>
      <c r="H545" s="42" t="s">
        <v>1063</v>
      </c>
      <c r="I545" s="41">
        <v>4561</v>
      </c>
      <c r="J545" s="55">
        <f>IF(C545="СТОП цена",I545,ROUND(I545*(1-VLOOKUP(L545,Оглавление!D:G,3,FALSE)),2))</f>
        <v>4561</v>
      </c>
      <c r="K545" s="58"/>
      <c r="L545" s="58" t="str">
        <f t="shared" si="32"/>
        <v>ТИККУРИЛА (TIKKURILA)</v>
      </c>
      <c r="M545" s="52">
        <v>10</v>
      </c>
    </row>
    <row r="546" spans="1:13" ht="12.75" customHeight="1">
      <c r="A546" s="580" t="s">
        <v>1087</v>
      </c>
      <c r="B546" s="42">
        <v>700002821</v>
      </c>
      <c r="C546" s="42"/>
      <c r="D546" s="40">
        <v>0.22500000000000001</v>
      </c>
      <c r="E546" s="42" t="s">
        <v>564</v>
      </c>
      <c r="F546" s="42" t="str">
        <f t="shared" si="31"/>
        <v>0,225 л</v>
      </c>
      <c r="G546" s="40">
        <v>5</v>
      </c>
      <c r="H546" s="42" t="s">
        <v>1063</v>
      </c>
      <c r="I546" s="41">
        <v>280</v>
      </c>
      <c r="J546" s="55">
        <f>IF(C546="СТОП цена",I546,ROUND(I546*(1-VLOOKUP(L546,Оглавление!D:G,3,FALSE)),2))</f>
        <v>280</v>
      </c>
      <c r="K546" s="58"/>
      <c r="L546" s="58" t="str">
        <f t="shared" si="32"/>
        <v>ТИККУРИЛА (TIKKURILA)</v>
      </c>
      <c r="M546" s="52">
        <v>10</v>
      </c>
    </row>
    <row r="547" spans="1:13" ht="12.75">
      <c r="A547" s="584"/>
      <c r="B547" s="42">
        <v>700002822</v>
      </c>
      <c r="C547" s="42"/>
      <c r="D547" s="40">
        <v>0.9</v>
      </c>
      <c r="E547" s="42" t="s">
        <v>564</v>
      </c>
      <c r="F547" s="42" t="str">
        <f t="shared" si="31"/>
        <v>0,9 л</v>
      </c>
      <c r="G547" s="40">
        <v>3</v>
      </c>
      <c r="H547" s="42" t="s">
        <v>1063</v>
      </c>
      <c r="I547" s="41">
        <v>438</v>
      </c>
      <c r="J547" s="55">
        <f>IF(C547="СТОП цена",I547,ROUND(I547*(1-VLOOKUP(L547,Оглавление!D:G,3,FALSE)),2))</f>
        <v>438</v>
      </c>
      <c r="K547" s="58"/>
      <c r="L547" s="58" t="str">
        <f t="shared" si="32"/>
        <v>ТИККУРИЛА (TIKKURILA)</v>
      </c>
      <c r="M547" s="52">
        <v>10</v>
      </c>
    </row>
    <row r="548" spans="1:13" ht="12.75">
      <c r="A548" s="584"/>
      <c r="B548" s="42">
        <v>700002823</v>
      </c>
      <c r="C548" s="42"/>
      <c r="D548" s="40">
        <v>2.7</v>
      </c>
      <c r="E548" s="42" t="s">
        <v>564</v>
      </c>
      <c r="F548" s="42" t="str">
        <f t="shared" si="31"/>
        <v>2,7 л</v>
      </c>
      <c r="G548" s="40">
        <v>3</v>
      </c>
      <c r="H548" s="42" t="s">
        <v>1063</v>
      </c>
      <c r="I548" s="41">
        <v>1243</v>
      </c>
      <c r="J548" s="55">
        <f>IF(C548="СТОП цена",I548,ROUND(I548*(1-VLOOKUP(L548,Оглавление!D:G,3,FALSE)),2))</f>
        <v>1243</v>
      </c>
      <c r="K548" s="58"/>
      <c r="L548" s="58" t="str">
        <f t="shared" si="32"/>
        <v>ТИККУРИЛА (TIKKURILA)</v>
      </c>
      <c r="M548" s="52">
        <v>10</v>
      </c>
    </row>
    <row r="549" spans="1:13" ht="12.75">
      <c r="A549" s="585"/>
      <c r="B549" s="42">
        <v>700002824</v>
      </c>
      <c r="C549" s="42"/>
      <c r="D549" s="40">
        <v>9</v>
      </c>
      <c r="E549" s="42" t="s">
        <v>564</v>
      </c>
      <c r="F549" s="42" t="str">
        <f t="shared" si="31"/>
        <v>9 л</v>
      </c>
      <c r="G549" s="40">
        <v>1</v>
      </c>
      <c r="H549" s="42" t="s">
        <v>1063</v>
      </c>
      <c r="I549" s="41">
        <v>3859</v>
      </c>
      <c r="J549" s="55">
        <f>IF(C549="СТОП цена",I549,ROUND(I549*(1-VLOOKUP(L549,Оглавление!D:G,3,FALSE)),2))</f>
        <v>3859</v>
      </c>
      <c r="K549" s="58"/>
      <c r="L549" s="58" t="str">
        <f t="shared" si="32"/>
        <v>ТИККУРИЛА (TIKKURILA)</v>
      </c>
      <c r="M549" s="52">
        <v>10</v>
      </c>
    </row>
    <row r="550" spans="1:13" ht="12.75" customHeight="1">
      <c r="A550" s="580" t="s">
        <v>1055</v>
      </c>
      <c r="B550" s="41">
        <v>700002832</v>
      </c>
      <c r="C550" s="41" t="s">
        <v>223</v>
      </c>
      <c r="D550" s="41">
        <v>2.7</v>
      </c>
      <c r="E550" s="42" t="s">
        <v>564</v>
      </c>
      <c r="F550" s="42" t="str">
        <f t="shared" si="31"/>
        <v>2,7 л</v>
      </c>
      <c r="G550" s="41">
        <v>3</v>
      </c>
      <c r="H550" s="42" t="s">
        <v>1063</v>
      </c>
      <c r="I550" s="41">
        <v>2100</v>
      </c>
      <c r="J550" s="55">
        <f>IF(C550="СТОП цена",I550,ROUND(I550*(1-VLOOKUP(L550,Оглавление!D:G,3,FALSE)),2))</f>
        <v>2100</v>
      </c>
      <c r="K550" s="58"/>
      <c r="L550" s="58" t="str">
        <f t="shared" si="32"/>
        <v>ТИККУРИЛА (TIKKURILA)</v>
      </c>
      <c r="M550" s="52">
        <v>10</v>
      </c>
    </row>
    <row r="551" spans="1:13" ht="23.25" customHeight="1">
      <c r="A551" s="585"/>
      <c r="B551" s="41">
        <v>700002833</v>
      </c>
      <c r="C551" s="41" t="s">
        <v>223</v>
      </c>
      <c r="D551" s="41">
        <v>9</v>
      </c>
      <c r="E551" s="42" t="s">
        <v>564</v>
      </c>
      <c r="F551" s="42" t="str">
        <f t="shared" si="31"/>
        <v>9 л</v>
      </c>
      <c r="G551" s="41">
        <v>1</v>
      </c>
      <c r="H551" s="42" t="s">
        <v>1063</v>
      </c>
      <c r="I551" s="41">
        <v>6643</v>
      </c>
      <c r="J551" s="55">
        <f>IF(C551="СТОП цена",I551,ROUND(I551*(1-VLOOKUP(L551,Оглавление!D:G,3,FALSE)),2))</f>
        <v>6643</v>
      </c>
      <c r="K551" s="58"/>
      <c r="L551" s="58" t="str">
        <f t="shared" si="32"/>
        <v>ТИККУРИЛА (TIKKURILA)</v>
      </c>
      <c r="M551" s="52">
        <v>10</v>
      </c>
    </row>
    <row r="552" spans="1:13" ht="12.75" customHeight="1">
      <c r="A552" s="580" t="s">
        <v>789</v>
      </c>
      <c r="B552" s="41">
        <v>700002834</v>
      </c>
      <c r="C552" s="41"/>
      <c r="D552" s="40">
        <v>0.9</v>
      </c>
      <c r="E552" s="42" t="s">
        <v>564</v>
      </c>
      <c r="F552" s="42" t="str">
        <f t="shared" si="31"/>
        <v>0,9 л</v>
      </c>
      <c r="G552" s="40">
        <v>3</v>
      </c>
      <c r="H552" s="42" t="s">
        <v>1063</v>
      </c>
      <c r="I552" s="41">
        <v>694</v>
      </c>
      <c r="J552" s="55">
        <f>IF(C552="СТОП цена",I552,ROUND(I552*(1-VLOOKUP(L552,Оглавление!D:G,3,FALSE)),2))</f>
        <v>694</v>
      </c>
      <c r="K552" s="58"/>
      <c r="L552" s="58" t="str">
        <f t="shared" si="32"/>
        <v>ТИККУРИЛА (TIKKURILA)</v>
      </c>
      <c r="M552" s="52">
        <v>10</v>
      </c>
    </row>
    <row r="553" spans="1:13" ht="12.75" customHeight="1">
      <c r="A553" s="584"/>
      <c r="B553" s="41">
        <v>700002836</v>
      </c>
      <c r="C553" s="41"/>
      <c r="D553" s="40">
        <v>2.7</v>
      </c>
      <c r="E553" s="42" t="s">
        <v>564</v>
      </c>
      <c r="F553" s="42" t="str">
        <f t="shared" si="31"/>
        <v>2,7 л</v>
      </c>
      <c r="G553" s="40">
        <v>3</v>
      </c>
      <c r="H553" s="42" t="s">
        <v>1063</v>
      </c>
      <c r="I553" s="41">
        <v>1954</v>
      </c>
      <c r="J553" s="55">
        <f>IF(C553="СТОП цена",I553,ROUND(I553*(1-VLOOKUP(L553,Оглавление!D:G,3,FALSE)),2))</f>
        <v>1954</v>
      </c>
      <c r="K553" s="58"/>
      <c r="L553" s="58" t="str">
        <f t="shared" si="32"/>
        <v>ТИККУРИЛА (TIKKURILA)</v>
      </c>
      <c r="M553" s="52">
        <v>10</v>
      </c>
    </row>
    <row r="554" spans="1:13" ht="12.75" customHeight="1">
      <c r="A554" s="584"/>
      <c r="B554" s="41">
        <v>700002837</v>
      </c>
      <c r="C554" s="41"/>
      <c r="D554" s="40">
        <v>9</v>
      </c>
      <c r="E554" s="42" t="s">
        <v>564</v>
      </c>
      <c r="F554" s="42" t="str">
        <f t="shared" si="31"/>
        <v>9 л</v>
      </c>
      <c r="G554" s="40">
        <v>1</v>
      </c>
      <c r="H554" s="42" t="s">
        <v>1063</v>
      </c>
      <c r="I554" s="41">
        <v>5959</v>
      </c>
      <c r="J554" s="55">
        <f>IF(C554="СТОП цена",I554,ROUND(I554*(1-VLOOKUP(L554,Оглавление!D:G,3,FALSE)),2))</f>
        <v>5959</v>
      </c>
      <c r="K554" s="58"/>
      <c r="L554" s="58" t="str">
        <f t="shared" si="32"/>
        <v>ТИККУРИЛА (TIKKURILA)</v>
      </c>
      <c r="M554" s="52">
        <v>10</v>
      </c>
    </row>
    <row r="555" spans="1:13" ht="12.75" customHeight="1">
      <c r="A555" s="585"/>
      <c r="B555" s="332">
        <v>700002835</v>
      </c>
      <c r="C555" s="332" t="s">
        <v>172</v>
      </c>
      <c r="D555" s="40">
        <v>18</v>
      </c>
      <c r="E555" s="42" t="s">
        <v>564</v>
      </c>
      <c r="F555" s="42" t="str">
        <f t="shared" si="31"/>
        <v>18 л</v>
      </c>
      <c r="G555" s="40">
        <v>1</v>
      </c>
      <c r="H555" s="42" t="s">
        <v>1063</v>
      </c>
      <c r="I555" s="41">
        <v>11505.06</v>
      </c>
      <c r="J555" s="55">
        <f>IF(C555="СТОП цена",I555,ROUND(I555*(1-VLOOKUP(L555,Оглавление!D:G,3,FALSE)),2))</f>
        <v>11505.06</v>
      </c>
      <c r="K555" s="58"/>
      <c r="L555" s="58" t="str">
        <f t="shared" si="32"/>
        <v>ТИККУРИЛА (TIKKURILA)</v>
      </c>
      <c r="M555" s="52">
        <v>10</v>
      </c>
    </row>
    <row r="556" spans="1:13" ht="12.75" customHeight="1">
      <c r="A556" s="580" t="s">
        <v>790</v>
      </c>
      <c r="B556" s="41">
        <v>700002849</v>
      </c>
      <c r="C556" s="41"/>
      <c r="D556" s="41">
        <v>0.9</v>
      </c>
      <c r="E556" s="42" t="s">
        <v>564</v>
      </c>
      <c r="F556" s="42" t="str">
        <f t="shared" si="31"/>
        <v>0,9 л</v>
      </c>
      <c r="G556" s="41">
        <v>3</v>
      </c>
      <c r="H556" s="42" t="s">
        <v>1063</v>
      </c>
      <c r="I556" s="41">
        <v>598</v>
      </c>
      <c r="J556" s="55">
        <f>IF(C556="СТОП цена",I556,ROUND(I556*(1-VLOOKUP(L556,Оглавление!D:G,3,FALSE)),2))</f>
        <v>598</v>
      </c>
      <c r="K556" s="58"/>
      <c r="L556" s="58" t="str">
        <f>IF(ISBLANK(K556)=FALSE,A556,L554)</f>
        <v>ТИККУРИЛА (TIKKURILA)</v>
      </c>
      <c r="M556" s="52">
        <v>10</v>
      </c>
    </row>
    <row r="557" spans="1:13" ht="18.75" customHeight="1">
      <c r="A557" s="584"/>
      <c r="B557" s="41">
        <v>700002850</v>
      </c>
      <c r="C557" s="41" t="s">
        <v>223</v>
      </c>
      <c r="D557" s="41">
        <v>2.7</v>
      </c>
      <c r="E557" s="42" t="s">
        <v>564</v>
      </c>
      <c r="F557" s="42" t="str">
        <f t="shared" si="31"/>
        <v>2,7 л</v>
      </c>
      <c r="G557" s="41">
        <v>3</v>
      </c>
      <c r="H557" s="42" t="s">
        <v>1063</v>
      </c>
      <c r="I557" s="41">
        <v>1730</v>
      </c>
      <c r="J557" s="55">
        <f>IF(C557="СТОП цена",I557,ROUND(I557*(1-VLOOKUP(L557,Оглавление!D:G,3,FALSE)),2))</f>
        <v>1730</v>
      </c>
      <c r="K557" s="58"/>
      <c r="L557" s="58" t="str">
        <f t="shared" ref="L557:L612" si="33">IF(ISBLANK(K557)=FALSE,A557,L556)</f>
        <v>ТИККУРИЛА (TIKKURILA)</v>
      </c>
      <c r="M557" s="52">
        <v>10</v>
      </c>
    </row>
    <row r="558" spans="1:13" ht="12.75" customHeight="1">
      <c r="A558" s="580" t="s">
        <v>791</v>
      </c>
      <c r="B558" s="41">
        <v>700002838</v>
      </c>
      <c r="C558" s="41"/>
      <c r="D558" s="40">
        <v>0.9</v>
      </c>
      <c r="E558" s="42" t="s">
        <v>564</v>
      </c>
      <c r="F558" s="42" t="str">
        <f t="shared" si="31"/>
        <v>0,9 л</v>
      </c>
      <c r="G558" s="40">
        <v>3</v>
      </c>
      <c r="H558" s="42" t="s">
        <v>1063</v>
      </c>
      <c r="I558" s="41">
        <v>620</v>
      </c>
      <c r="J558" s="55">
        <f>IF(C558="СТОП цена",I558,ROUND(I558*(1-VLOOKUP(L558,Оглавление!D:G,3,FALSE)),2))</f>
        <v>620</v>
      </c>
      <c r="K558" s="58"/>
      <c r="L558" s="58" t="str">
        <f t="shared" si="33"/>
        <v>ТИККУРИЛА (TIKKURILA)</v>
      </c>
      <c r="M558" s="52">
        <v>10</v>
      </c>
    </row>
    <row r="559" spans="1:13" ht="12.75" customHeight="1">
      <c r="A559" s="584"/>
      <c r="B559" s="41">
        <v>700002840</v>
      </c>
      <c r="C559" s="41"/>
      <c r="D559" s="40">
        <v>2.7</v>
      </c>
      <c r="E559" s="42" t="s">
        <v>564</v>
      </c>
      <c r="F559" s="42" t="str">
        <f t="shared" si="31"/>
        <v>2,7 л</v>
      </c>
      <c r="G559" s="40">
        <v>3</v>
      </c>
      <c r="H559" s="42" t="s">
        <v>1063</v>
      </c>
      <c r="I559" s="41">
        <v>1775</v>
      </c>
      <c r="J559" s="55">
        <f>IF(C559="СТОП цена",I559,ROUND(I559*(1-VLOOKUP(L559,Оглавление!D:G,3,FALSE)),2))</f>
        <v>1775</v>
      </c>
      <c r="K559" s="58"/>
      <c r="L559" s="58" t="str">
        <f t="shared" si="33"/>
        <v>ТИККУРИЛА (TIKKURILA)</v>
      </c>
      <c r="M559" s="52">
        <v>10</v>
      </c>
    </row>
    <row r="560" spans="1:13" ht="12.75" customHeight="1">
      <c r="A560" s="584"/>
      <c r="B560" s="41">
        <v>700002841</v>
      </c>
      <c r="C560" s="41"/>
      <c r="D560" s="40">
        <v>9</v>
      </c>
      <c r="E560" s="42" t="s">
        <v>564</v>
      </c>
      <c r="F560" s="42" t="str">
        <f t="shared" si="31"/>
        <v>9 л</v>
      </c>
      <c r="G560" s="40">
        <v>1</v>
      </c>
      <c r="H560" s="42" t="s">
        <v>1063</v>
      </c>
      <c r="I560" s="41">
        <v>5397</v>
      </c>
      <c r="J560" s="55">
        <f>IF(C560="СТОП цена",I560,ROUND(I560*(1-VLOOKUP(L560,Оглавление!D:G,3,FALSE)),2))</f>
        <v>5397</v>
      </c>
      <c r="K560" s="58"/>
      <c r="L560" s="58" t="str">
        <f t="shared" si="33"/>
        <v>ТИККУРИЛА (TIKKURILA)</v>
      </c>
      <c r="M560" s="52">
        <v>10</v>
      </c>
    </row>
    <row r="561" spans="1:13" ht="12.75" customHeight="1">
      <c r="A561" s="586" t="s">
        <v>792</v>
      </c>
      <c r="B561" s="338">
        <v>700002852</v>
      </c>
      <c r="C561" s="324"/>
      <c r="D561" s="41">
        <v>0.9</v>
      </c>
      <c r="E561" s="42" t="s">
        <v>564</v>
      </c>
      <c r="F561" s="42" t="str">
        <f t="shared" si="31"/>
        <v>0,9 л</v>
      </c>
      <c r="G561" s="41">
        <v>3</v>
      </c>
      <c r="H561" s="42" t="s">
        <v>1063</v>
      </c>
      <c r="I561" s="41">
        <v>585</v>
      </c>
      <c r="J561" s="55">
        <f>IF(C561="СТОП цена",I561,ROUND(I561*(1-VLOOKUP(L561,Оглавление!D:G,3,FALSE)),2))</f>
        <v>585</v>
      </c>
      <c r="K561" s="58"/>
      <c r="L561" s="58" t="str">
        <f>IF(ISBLANK(K561)=FALSE,A561,L560)</f>
        <v>ТИККУРИЛА (TIKKURILA)</v>
      </c>
      <c r="M561" s="52">
        <v>10</v>
      </c>
    </row>
    <row r="562" spans="1:13" ht="12.75" customHeight="1">
      <c r="A562" s="586"/>
      <c r="B562" s="338">
        <v>700002853</v>
      </c>
      <c r="C562" s="41" t="s">
        <v>223</v>
      </c>
      <c r="D562" s="41">
        <v>2.7</v>
      </c>
      <c r="E562" s="42" t="s">
        <v>564</v>
      </c>
      <c r="F562" s="42" t="str">
        <f t="shared" si="31"/>
        <v>2,7 л</v>
      </c>
      <c r="G562" s="41">
        <v>3</v>
      </c>
      <c r="H562" s="42" t="s">
        <v>1063</v>
      </c>
      <c r="I562" s="41">
        <v>1643</v>
      </c>
      <c r="J562" s="55">
        <f>IF(C562="СТОП цена",I562,ROUND(I562*(1-VLOOKUP(L562,Оглавление!D:G,3,FALSE)),2))</f>
        <v>1643</v>
      </c>
      <c r="K562" s="58"/>
      <c r="L562" s="58" t="str">
        <f t="shared" si="33"/>
        <v>ТИККУРИЛА (TIKKURILA)</v>
      </c>
      <c r="M562" s="52">
        <v>10</v>
      </c>
    </row>
    <row r="563" spans="1:13" ht="14.25" customHeight="1">
      <c r="A563" s="586"/>
      <c r="B563" s="338">
        <v>700002854</v>
      </c>
      <c r="C563" s="41" t="s">
        <v>223</v>
      </c>
      <c r="D563" s="41">
        <v>9</v>
      </c>
      <c r="E563" s="42" t="s">
        <v>564</v>
      </c>
      <c r="F563" s="42" t="str">
        <f t="shared" ref="F563:F568" si="34">CONCATENATE(D563," ",E563)</f>
        <v>9 л</v>
      </c>
      <c r="G563" s="41">
        <v>1</v>
      </c>
      <c r="H563" s="42" t="s">
        <v>1063</v>
      </c>
      <c r="I563" s="41">
        <v>4822</v>
      </c>
      <c r="J563" s="55">
        <f>IF(C563="СТОП цена",I563,ROUND(I563*(1-VLOOKUP(L563,Оглавление!D:G,3,FALSE)),2))</f>
        <v>4822</v>
      </c>
      <c r="K563" s="58"/>
      <c r="L563" s="58" t="str">
        <f>IF(ISBLANK(K563)=FALSE,A563,L562)</f>
        <v>ТИККУРИЛА (TIKKURILA)</v>
      </c>
      <c r="M563" s="52">
        <v>10</v>
      </c>
    </row>
    <row r="564" spans="1:13" ht="12.75" customHeight="1">
      <c r="A564" s="586" t="s">
        <v>1130</v>
      </c>
      <c r="B564" s="338">
        <v>700002842</v>
      </c>
      <c r="C564" s="324"/>
      <c r="D564" s="41">
        <v>0.9</v>
      </c>
      <c r="E564" s="42" t="s">
        <v>564</v>
      </c>
      <c r="F564" s="42" t="str">
        <f t="shared" si="34"/>
        <v>0,9 л</v>
      </c>
      <c r="G564" s="41">
        <v>3</v>
      </c>
      <c r="H564" s="42" t="s">
        <v>1063</v>
      </c>
      <c r="I564" s="41">
        <v>628</v>
      </c>
      <c r="J564" s="55">
        <f>IF(C564="СТОП цена",I564,ROUND(I564*(1-VLOOKUP(L564,Оглавление!D:G,3,FALSE)),2))</f>
        <v>628</v>
      </c>
      <c r="K564" s="58"/>
      <c r="L564" s="58" t="str">
        <f t="shared" ref="L564:L579" si="35">IF(ISBLANK(K564)=FALSE,A564,L563)</f>
        <v>ТИККУРИЛА (TIKKURILA)</v>
      </c>
      <c r="M564" s="52">
        <v>10</v>
      </c>
    </row>
    <row r="565" spans="1:13" ht="12.75" customHeight="1">
      <c r="A565" s="586"/>
      <c r="B565" s="338">
        <v>700002844</v>
      </c>
      <c r="C565" s="324"/>
      <c r="D565" s="41">
        <v>2.7</v>
      </c>
      <c r="E565" s="42" t="s">
        <v>564</v>
      </c>
      <c r="F565" s="42" t="str">
        <f t="shared" si="34"/>
        <v>2,7 л</v>
      </c>
      <c r="G565" s="41">
        <v>3</v>
      </c>
      <c r="H565" s="42" t="s">
        <v>1063</v>
      </c>
      <c r="I565" s="41">
        <v>1797</v>
      </c>
      <c r="J565" s="55">
        <f>IF(C565="СТОП цена",I565,ROUND(I565*(1-VLOOKUP(L565,Оглавление!D:G,3,FALSE)),2))</f>
        <v>1797</v>
      </c>
      <c r="K565" s="58"/>
      <c r="L565" s="58" t="str">
        <f t="shared" si="35"/>
        <v>ТИККУРИЛА (TIKKURILA)</v>
      </c>
      <c r="M565" s="52">
        <v>10</v>
      </c>
    </row>
    <row r="566" spans="1:13" ht="12.75" customHeight="1">
      <c r="A566" s="586"/>
      <c r="B566" s="338">
        <v>700002845</v>
      </c>
      <c r="C566" s="324"/>
      <c r="D566" s="41">
        <v>9</v>
      </c>
      <c r="E566" s="42" t="s">
        <v>564</v>
      </c>
      <c r="F566" s="42" t="str">
        <f t="shared" si="34"/>
        <v>9 л</v>
      </c>
      <c r="G566" s="41">
        <v>1</v>
      </c>
      <c r="H566" s="42" t="s">
        <v>1063</v>
      </c>
      <c r="I566" s="41">
        <v>5466</v>
      </c>
      <c r="J566" s="55">
        <f>IF(C566="СТОП цена",I566,ROUND(I566*(1-VLOOKUP(L566,Оглавление!D:G,3,FALSE)),2))</f>
        <v>5466</v>
      </c>
      <c r="K566" s="58"/>
      <c r="L566" s="58" t="str">
        <f t="shared" si="35"/>
        <v>ТИККУРИЛА (TIKKURILA)</v>
      </c>
      <c r="M566" s="52">
        <v>10</v>
      </c>
    </row>
    <row r="567" spans="1:13" ht="18.75" customHeight="1">
      <c r="A567" s="586" t="s">
        <v>1131</v>
      </c>
      <c r="B567" s="338">
        <v>700002846</v>
      </c>
      <c r="C567" s="41" t="s">
        <v>223</v>
      </c>
      <c r="D567" s="41">
        <v>0.9</v>
      </c>
      <c r="E567" s="42" t="s">
        <v>564</v>
      </c>
      <c r="F567" s="42" t="str">
        <f t="shared" si="34"/>
        <v>0,9 л</v>
      </c>
      <c r="G567" s="41">
        <v>3</v>
      </c>
      <c r="H567" s="42" t="s">
        <v>1063</v>
      </c>
      <c r="I567" s="41">
        <v>592</v>
      </c>
      <c r="J567" s="55">
        <f>IF(C567="СТОП цена",I567,ROUND(I567*(1-VLOOKUP(L567,Оглавление!D:G,3,FALSE)),2))</f>
        <v>592</v>
      </c>
      <c r="K567" s="58"/>
      <c r="L567" s="58" t="str">
        <f t="shared" si="35"/>
        <v>ТИККУРИЛА (TIKKURILA)</v>
      </c>
      <c r="M567" s="52">
        <v>10</v>
      </c>
    </row>
    <row r="568" spans="1:13" ht="18" customHeight="1">
      <c r="A568" s="586"/>
      <c r="B568" s="338">
        <v>700002847</v>
      </c>
      <c r="C568" s="41" t="s">
        <v>223</v>
      </c>
      <c r="D568" s="41">
        <v>2.7</v>
      </c>
      <c r="E568" s="42" t="s">
        <v>564</v>
      </c>
      <c r="F568" s="42" t="str">
        <f t="shared" si="34"/>
        <v>2,7 л</v>
      </c>
      <c r="G568" s="41">
        <v>3</v>
      </c>
      <c r="H568" s="42" t="s">
        <v>1063</v>
      </c>
      <c r="I568" s="41">
        <v>1664</v>
      </c>
      <c r="J568" s="55">
        <f>IF(C568="СТОП цена",I568,ROUND(I568*(1-VLOOKUP(L568,Оглавление!D:G,3,FALSE)),2))</f>
        <v>1664</v>
      </c>
      <c r="K568" s="58"/>
      <c r="L568" s="58" t="str">
        <f t="shared" si="35"/>
        <v>ТИККУРИЛА (TIKKURILA)</v>
      </c>
      <c r="M568" s="52">
        <v>10</v>
      </c>
    </row>
    <row r="569" spans="1:13" s="148" customFormat="1" ht="18.75" customHeight="1">
      <c r="A569" s="318" t="s">
        <v>1353</v>
      </c>
      <c r="B569" s="338">
        <v>700002638</v>
      </c>
      <c r="C569" s="41" t="s">
        <v>223</v>
      </c>
      <c r="D569" s="41"/>
      <c r="E569" s="42"/>
      <c r="F569" s="42" t="s">
        <v>1346</v>
      </c>
      <c r="G569" s="41">
        <v>3</v>
      </c>
      <c r="H569" s="42" t="s">
        <v>1063</v>
      </c>
      <c r="I569" s="41">
        <v>1473</v>
      </c>
      <c r="J569" s="55">
        <f>IF(C569="СТОП цена",I569,ROUND(I569*(1-VLOOKUP(L569,Оглавление!D:G,3,FALSE)),2))</f>
        <v>1473</v>
      </c>
      <c r="K569" s="58"/>
      <c r="L569" s="58" t="str">
        <f t="shared" si="35"/>
        <v>ТИККУРИЛА (TIKKURILA)</v>
      </c>
      <c r="M569" s="52">
        <v>10</v>
      </c>
    </row>
    <row r="570" spans="1:13" s="310" customFormat="1" ht="14.25" customHeight="1">
      <c r="A570" s="580" t="s">
        <v>2839</v>
      </c>
      <c r="B570" s="478">
        <v>700010598</v>
      </c>
      <c r="C570" s="54" t="s">
        <v>223</v>
      </c>
      <c r="D570" s="54"/>
      <c r="E570" s="66"/>
      <c r="F570" s="66" t="s">
        <v>1352</v>
      </c>
      <c r="G570" s="54">
        <v>6</v>
      </c>
      <c r="H570" s="66" t="s">
        <v>1063</v>
      </c>
      <c r="I570" s="54">
        <v>400</v>
      </c>
      <c r="J570" s="55">
        <f>IF(C570="СТОП цена",I570,ROUND(I570*(1-VLOOKUP(L570,Оглавление!D:G,3,FALSE)),2))</f>
        <v>400</v>
      </c>
      <c r="K570" s="58"/>
      <c r="L570" s="58" t="str">
        <f t="shared" si="35"/>
        <v>ТИККУРИЛА (TIKKURILA)</v>
      </c>
      <c r="M570" s="52">
        <v>10</v>
      </c>
    </row>
    <row r="571" spans="1:13" s="310" customFormat="1" ht="14.25" customHeight="1">
      <c r="A571" s="584"/>
      <c r="B571" s="478">
        <v>700010599</v>
      </c>
      <c r="C571" s="54" t="s">
        <v>223</v>
      </c>
      <c r="D571" s="54"/>
      <c r="E571" s="66"/>
      <c r="F571" s="66" t="s">
        <v>1368</v>
      </c>
      <c r="G571" s="54">
        <v>1</v>
      </c>
      <c r="H571" s="66" t="s">
        <v>1063</v>
      </c>
      <c r="I571" s="54">
        <v>1100</v>
      </c>
      <c r="J571" s="55">
        <f>IF(C571="СТОП цена",I571,ROUND(I571*(1-VLOOKUP(L571,Оглавление!D:G,3,FALSE)),2))</f>
        <v>1100</v>
      </c>
      <c r="K571" s="58"/>
      <c r="L571" s="58" t="str">
        <f t="shared" si="35"/>
        <v>ТИККУРИЛА (TIKKURILA)</v>
      </c>
      <c r="M571" s="52">
        <v>10</v>
      </c>
    </row>
    <row r="572" spans="1:13" s="310" customFormat="1" ht="14.25" customHeight="1">
      <c r="A572" s="585"/>
      <c r="B572" s="478">
        <v>700010600</v>
      </c>
      <c r="C572" s="54" t="s">
        <v>223</v>
      </c>
      <c r="D572" s="54"/>
      <c r="E572" s="66"/>
      <c r="F572" s="66" t="s">
        <v>1397</v>
      </c>
      <c r="G572" s="54">
        <v>1</v>
      </c>
      <c r="H572" s="66" t="s">
        <v>1063</v>
      </c>
      <c r="I572" s="54">
        <v>3535</v>
      </c>
      <c r="J572" s="55">
        <f>IF(C572="СТОП цена",I572,ROUND(I572*(1-VLOOKUP(L572,Оглавление!D:G,3,FALSE)),2))</f>
        <v>3535</v>
      </c>
      <c r="K572" s="58"/>
      <c r="L572" s="58" t="str">
        <f t="shared" si="35"/>
        <v>ТИККУРИЛА (TIKKURILA)</v>
      </c>
      <c r="M572" s="52">
        <v>10</v>
      </c>
    </row>
    <row r="573" spans="1:13" s="310" customFormat="1" ht="14.25" customHeight="1">
      <c r="A573" s="580" t="s">
        <v>2840</v>
      </c>
      <c r="B573" s="478">
        <v>700010601</v>
      </c>
      <c r="C573" s="54" t="s">
        <v>223</v>
      </c>
      <c r="D573" s="54"/>
      <c r="E573" s="66"/>
      <c r="F573" s="66" t="s">
        <v>1352</v>
      </c>
      <c r="G573" s="54">
        <v>6</v>
      </c>
      <c r="H573" s="66" t="s">
        <v>1063</v>
      </c>
      <c r="I573" s="54">
        <v>345</v>
      </c>
      <c r="J573" s="55">
        <f>IF(C573="СТОП цена",I573,ROUND(I573*(1-VLOOKUP(L573,Оглавление!D:G,3,FALSE)),2))</f>
        <v>345</v>
      </c>
      <c r="K573" s="58"/>
      <c r="L573" s="58" t="str">
        <f t="shared" si="35"/>
        <v>ТИККУРИЛА (TIKKURILA)</v>
      </c>
      <c r="M573" s="52">
        <v>10</v>
      </c>
    </row>
    <row r="574" spans="1:13" s="310" customFormat="1" ht="13.5" customHeight="1">
      <c r="A574" s="584"/>
      <c r="B574" s="478">
        <v>700010602</v>
      </c>
      <c r="C574" s="54" t="s">
        <v>223</v>
      </c>
      <c r="D574" s="54"/>
      <c r="E574" s="66"/>
      <c r="F574" s="66" t="s">
        <v>1368</v>
      </c>
      <c r="G574" s="54">
        <v>1</v>
      </c>
      <c r="H574" s="66" t="s">
        <v>1063</v>
      </c>
      <c r="I574" s="54">
        <v>943</v>
      </c>
      <c r="J574" s="55">
        <f>IF(C574="СТОП цена",I574,ROUND(I574*(1-VLOOKUP(L574,Оглавление!D:G,3,FALSE)),2))</f>
        <v>943</v>
      </c>
      <c r="K574" s="58"/>
      <c r="L574" s="58" t="str">
        <f t="shared" si="35"/>
        <v>ТИККУРИЛА (TIKKURILA)</v>
      </c>
      <c r="M574" s="52">
        <v>10</v>
      </c>
    </row>
    <row r="575" spans="1:13" s="310" customFormat="1" ht="15" customHeight="1">
      <c r="A575" s="585"/>
      <c r="B575" s="478">
        <v>700010603</v>
      </c>
      <c r="C575" s="54" t="s">
        <v>223</v>
      </c>
      <c r="D575" s="54"/>
      <c r="E575" s="66"/>
      <c r="F575" s="66" t="s">
        <v>1397</v>
      </c>
      <c r="G575" s="54">
        <v>1</v>
      </c>
      <c r="H575" s="66" t="s">
        <v>1063</v>
      </c>
      <c r="I575" s="54">
        <v>3045</v>
      </c>
      <c r="J575" s="55">
        <f>IF(C575="СТОП цена",I575,ROUND(I575*(1-VLOOKUP(L575,Оглавление!D:G,3,FALSE)),2))</f>
        <v>3045</v>
      </c>
      <c r="K575" s="58"/>
      <c r="L575" s="58" t="str">
        <f t="shared" si="35"/>
        <v>ТИККУРИЛА (TIKKURILA)</v>
      </c>
      <c r="M575" s="52">
        <v>10</v>
      </c>
    </row>
    <row r="576" spans="1:13" ht="12.75" customHeight="1">
      <c r="A576" s="580" t="s">
        <v>793</v>
      </c>
      <c r="B576" s="42">
        <v>700002858</v>
      </c>
      <c r="C576" s="42"/>
      <c r="D576" s="40">
        <v>0.9</v>
      </c>
      <c r="E576" s="42" t="s">
        <v>564</v>
      </c>
      <c r="F576" s="42" t="str">
        <f t="shared" si="31"/>
        <v>0,9 л</v>
      </c>
      <c r="G576" s="40">
        <v>3</v>
      </c>
      <c r="H576" s="42" t="s">
        <v>1063</v>
      </c>
      <c r="I576" s="41">
        <v>620</v>
      </c>
      <c r="J576" s="55">
        <f>IF(C576="СТОП цена",I576,ROUND(I576*(1-VLOOKUP(L576,Оглавление!D:G,3,FALSE)),2))</f>
        <v>620</v>
      </c>
      <c r="K576" s="58"/>
      <c r="L576" s="58" t="str">
        <f t="shared" si="35"/>
        <v>ТИККУРИЛА (TIKKURILA)</v>
      </c>
      <c r="M576" s="52">
        <v>10</v>
      </c>
    </row>
    <row r="577" spans="1:13" ht="12.75" customHeight="1">
      <c r="A577" s="584"/>
      <c r="B577" s="42">
        <v>700002860</v>
      </c>
      <c r="C577" s="42"/>
      <c r="D577" s="40">
        <v>2.7</v>
      </c>
      <c r="E577" s="42" t="s">
        <v>564</v>
      </c>
      <c r="F577" s="42" t="str">
        <f t="shared" si="31"/>
        <v>2,7 л</v>
      </c>
      <c r="G577" s="40">
        <v>3</v>
      </c>
      <c r="H577" s="42" t="s">
        <v>1063</v>
      </c>
      <c r="I577" s="41">
        <v>1777</v>
      </c>
      <c r="J577" s="55">
        <f>IF(C577="СТОП цена",I577,ROUND(I577*(1-VLOOKUP(L577,Оглавление!D:G,3,FALSE)),2))</f>
        <v>1777</v>
      </c>
      <c r="K577" s="58"/>
      <c r="L577" s="58" t="str">
        <f t="shared" si="35"/>
        <v>ТИККУРИЛА (TIKKURILA)</v>
      </c>
      <c r="M577" s="52">
        <v>10</v>
      </c>
    </row>
    <row r="578" spans="1:13" ht="12.75" customHeight="1">
      <c r="A578" s="585"/>
      <c r="B578" s="42">
        <v>700002861</v>
      </c>
      <c r="C578" s="42"/>
      <c r="D578" s="40">
        <v>9</v>
      </c>
      <c r="E578" s="42" t="s">
        <v>564</v>
      </c>
      <c r="F578" s="42" t="str">
        <f t="shared" si="31"/>
        <v>9 л</v>
      </c>
      <c r="G578" s="40">
        <v>1</v>
      </c>
      <c r="H578" s="42" t="s">
        <v>1063</v>
      </c>
      <c r="I578" s="41">
        <v>5596</v>
      </c>
      <c r="J578" s="55">
        <f>IF(C578="СТОП цена",I578,ROUND(I578*(1-VLOOKUP(L578,Оглавление!D:G,3,FALSE)),2))</f>
        <v>5596</v>
      </c>
      <c r="K578" s="58"/>
      <c r="L578" s="58" t="str">
        <f t="shared" si="35"/>
        <v>ТИККУРИЛА (TIKKURILA)</v>
      </c>
      <c r="M578" s="52">
        <v>10</v>
      </c>
    </row>
    <row r="579" spans="1:13" ht="12.75" customHeight="1">
      <c r="A579" s="580" t="s">
        <v>794</v>
      </c>
      <c r="B579" s="42">
        <v>700002862</v>
      </c>
      <c r="C579" s="42"/>
      <c r="D579" s="40">
        <v>0.9</v>
      </c>
      <c r="E579" s="42" t="s">
        <v>564</v>
      </c>
      <c r="F579" s="42" t="str">
        <f t="shared" si="31"/>
        <v>0,9 л</v>
      </c>
      <c r="G579" s="40">
        <v>3</v>
      </c>
      <c r="H579" s="42" t="s">
        <v>1063</v>
      </c>
      <c r="I579" s="41">
        <v>527</v>
      </c>
      <c r="J579" s="55">
        <f>IF(C579="СТОП цена",I579,ROUND(I579*(1-VLOOKUP(L579,Оглавление!D:G,3,FALSE)),2))</f>
        <v>527</v>
      </c>
      <c r="K579" s="58"/>
      <c r="L579" s="58" t="str">
        <f t="shared" si="35"/>
        <v>ТИККУРИЛА (TIKKURILA)</v>
      </c>
      <c r="M579" s="52">
        <v>10</v>
      </c>
    </row>
    <row r="580" spans="1:13" ht="12.75" customHeight="1">
      <c r="A580" s="584"/>
      <c r="B580" s="42">
        <v>700002863</v>
      </c>
      <c r="C580" s="54" t="s">
        <v>223</v>
      </c>
      <c r="D580" s="40">
        <v>2.7</v>
      </c>
      <c r="E580" s="42" t="s">
        <v>564</v>
      </c>
      <c r="F580" s="42" t="str">
        <f t="shared" si="31"/>
        <v>2,7 л</v>
      </c>
      <c r="G580" s="40">
        <v>3</v>
      </c>
      <c r="H580" s="42" t="s">
        <v>1063</v>
      </c>
      <c r="I580" s="41">
        <v>1504</v>
      </c>
      <c r="J580" s="55">
        <f>IF(C580="СТОП цена",I580,ROUND(I580*(1-VLOOKUP(L580,Оглавление!D:G,3,FALSE)),2))</f>
        <v>1504</v>
      </c>
      <c r="K580" s="58"/>
      <c r="L580" s="58" t="str">
        <f t="shared" si="33"/>
        <v>ТИККУРИЛА (TIKKURILA)</v>
      </c>
      <c r="M580" s="52">
        <v>10</v>
      </c>
    </row>
    <row r="581" spans="1:13" ht="12.75" customHeight="1">
      <c r="A581" s="585"/>
      <c r="B581" s="42">
        <v>700002864</v>
      </c>
      <c r="C581" s="54" t="s">
        <v>223</v>
      </c>
      <c r="D581" s="40">
        <v>9</v>
      </c>
      <c r="E581" s="42" t="s">
        <v>564</v>
      </c>
      <c r="F581" s="42" t="str">
        <f t="shared" si="31"/>
        <v>9 л</v>
      </c>
      <c r="G581" s="40">
        <v>1</v>
      </c>
      <c r="H581" s="42" t="s">
        <v>1063</v>
      </c>
      <c r="I581" s="41">
        <v>4626</v>
      </c>
      <c r="J581" s="55">
        <f>IF(C581="СТОП цена",I581,ROUND(I581*(1-VLOOKUP(L581,Оглавление!D:G,3,FALSE)),2))</f>
        <v>4626</v>
      </c>
      <c r="K581" s="58"/>
      <c r="L581" s="58" t="str">
        <f t="shared" si="33"/>
        <v>ТИККУРИЛА (TIKKURILA)</v>
      </c>
      <c r="M581" s="52">
        <v>10</v>
      </c>
    </row>
    <row r="582" spans="1:13" ht="12.75" customHeight="1">
      <c r="A582" s="610" t="s">
        <v>520</v>
      </c>
      <c r="B582" s="41">
        <v>700002865</v>
      </c>
      <c r="C582" s="41"/>
      <c r="D582" s="40">
        <v>0.9</v>
      </c>
      <c r="E582" s="42" t="s">
        <v>564</v>
      </c>
      <c r="F582" s="42" t="str">
        <f t="shared" si="31"/>
        <v>0,9 л</v>
      </c>
      <c r="G582" s="40">
        <v>3</v>
      </c>
      <c r="H582" s="42" t="s">
        <v>1063</v>
      </c>
      <c r="I582" s="41">
        <v>490</v>
      </c>
      <c r="J582" s="55">
        <f>IF(C582="СТОП цена",I582,ROUND(I582*(1-VLOOKUP(L582,Оглавление!D:G,3,FALSE)),2))</f>
        <v>490</v>
      </c>
      <c r="K582" s="58"/>
      <c r="L582" s="58" t="str">
        <f t="shared" si="33"/>
        <v>ТИККУРИЛА (TIKKURILA)</v>
      </c>
      <c r="M582" s="52">
        <v>10</v>
      </c>
    </row>
    <row r="583" spans="1:13" ht="12.75" customHeight="1">
      <c r="A583" s="624"/>
      <c r="B583" s="41">
        <v>700002867</v>
      </c>
      <c r="C583" s="41"/>
      <c r="D583" s="40">
        <v>2.7</v>
      </c>
      <c r="E583" s="42" t="s">
        <v>564</v>
      </c>
      <c r="F583" s="42" t="str">
        <f t="shared" si="31"/>
        <v>2,7 л</v>
      </c>
      <c r="G583" s="40">
        <v>3</v>
      </c>
      <c r="H583" s="42" t="s">
        <v>1063</v>
      </c>
      <c r="I583" s="41">
        <v>1404</v>
      </c>
      <c r="J583" s="55">
        <f>IF(C583="СТОП цена",I583,ROUND(I583*(1-VLOOKUP(L583,Оглавление!D:G,3,FALSE)),2))</f>
        <v>1404</v>
      </c>
      <c r="K583" s="58"/>
      <c r="L583" s="58" t="str">
        <f t="shared" si="33"/>
        <v>ТИККУРИЛА (TIKKURILA)</v>
      </c>
      <c r="M583" s="52">
        <v>10</v>
      </c>
    </row>
    <row r="584" spans="1:13" ht="12.75" customHeight="1">
      <c r="A584" s="611"/>
      <c r="B584" s="41">
        <v>700002868</v>
      </c>
      <c r="C584" s="41"/>
      <c r="D584" s="40">
        <v>9</v>
      </c>
      <c r="E584" s="42" t="s">
        <v>564</v>
      </c>
      <c r="F584" s="42" t="str">
        <f t="shared" si="31"/>
        <v>9 л</v>
      </c>
      <c r="G584" s="40">
        <v>1</v>
      </c>
      <c r="H584" s="42" t="s">
        <v>1063</v>
      </c>
      <c r="I584" s="41">
        <v>4228</v>
      </c>
      <c r="J584" s="55">
        <f>IF(C584="СТОП цена",I584,ROUND(I584*(1-VLOOKUP(L584,Оглавление!D:G,3,FALSE)),2))</f>
        <v>4228</v>
      </c>
      <c r="K584" s="58"/>
      <c r="L584" s="58" t="str">
        <f t="shared" si="33"/>
        <v>ТИККУРИЛА (TIKKURILA)</v>
      </c>
      <c r="M584" s="52">
        <v>10</v>
      </c>
    </row>
    <row r="585" spans="1:13" ht="27.75" customHeight="1">
      <c r="A585" s="379" t="s">
        <v>521</v>
      </c>
      <c r="B585" s="42">
        <v>700002903</v>
      </c>
      <c r="C585" s="42" t="s">
        <v>172</v>
      </c>
      <c r="D585" s="41">
        <v>2.7</v>
      </c>
      <c r="E585" s="42" t="s">
        <v>564</v>
      </c>
      <c r="F585" s="42" t="str">
        <f t="shared" si="31"/>
        <v>2,7 л</v>
      </c>
      <c r="G585" s="41">
        <v>1</v>
      </c>
      <c r="H585" s="42" t="s">
        <v>1063</v>
      </c>
      <c r="I585" s="41">
        <v>2105.67</v>
      </c>
      <c r="J585" s="55">
        <f>IF(C585="СТОП цена",I585,ROUND(I585*(1-VLOOKUP(L585,Оглавление!D:G,3,FALSE)),2))</f>
        <v>2105.67</v>
      </c>
      <c r="K585" s="58"/>
      <c r="L585" s="58" t="str">
        <f t="shared" si="33"/>
        <v>ТИККУРИЛА (TIKKURILA)</v>
      </c>
      <c r="M585" s="52">
        <v>10</v>
      </c>
    </row>
    <row r="586" spans="1:13" s="252" customFormat="1" ht="27.75" customHeight="1">
      <c r="A586" s="656" t="s">
        <v>1056</v>
      </c>
      <c r="B586" s="338">
        <v>700002899</v>
      </c>
      <c r="C586" s="54" t="s">
        <v>223</v>
      </c>
      <c r="D586" s="41"/>
      <c r="E586" s="42"/>
      <c r="F586" s="42" t="s">
        <v>1352</v>
      </c>
      <c r="G586" s="41">
        <v>3</v>
      </c>
      <c r="H586" s="42" t="s">
        <v>1063</v>
      </c>
      <c r="I586" s="41">
        <v>1071</v>
      </c>
      <c r="J586" s="55">
        <f>IF(C586="СТОП цена",I586,ROUND(I586*(1-VLOOKUP(L586,Оглавление!D:G,3,FALSE)),2))</f>
        <v>1071</v>
      </c>
      <c r="K586" s="58"/>
      <c r="L586" s="58" t="str">
        <f t="shared" si="33"/>
        <v>ТИККУРИЛА (TIKKURILA)</v>
      </c>
      <c r="M586" s="52">
        <v>10</v>
      </c>
    </row>
    <row r="587" spans="1:13" ht="23.25" customHeight="1">
      <c r="A587" s="586"/>
      <c r="B587" s="338">
        <v>700002900</v>
      </c>
      <c r="C587" s="54" t="s">
        <v>223</v>
      </c>
      <c r="D587" s="41">
        <v>2.7</v>
      </c>
      <c r="E587" s="42" t="s">
        <v>564</v>
      </c>
      <c r="F587" s="42" t="str">
        <f t="shared" si="31"/>
        <v>2,7 л</v>
      </c>
      <c r="G587" s="41">
        <v>1</v>
      </c>
      <c r="H587" s="42" t="s">
        <v>1063</v>
      </c>
      <c r="I587" s="41">
        <v>3187</v>
      </c>
      <c r="J587" s="55">
        <f>IF(C587="СТОП цена",I587,ROUND(I587*(1-VLOOKUP(L587,Оглавление!D:G,3,FALSE)),2))</f>
        <v>3187</v>
      </c>
      <c r="K587" s="58"/>
      <c r="L587" s="58" t="str">
        <f t="shared" si="33"/>
        <v>ТИККУРИЛА (TIKKURILA)</v>
      </c>
      <c r="M587" s="52">
        <v>10</v>
      </c>
    </row>
    <row r="588" spans="1:13" s="252" customFormat="1" ht="23.25" customHeight="1">
      <c r="A588" s="584" t="s">
        <v>522</v>
      </c>
      <c r="B588" s="42">
        <v>700002905</v>
      </c>
      <c r="C588" s="54" t="s">
        <v>223</v>
      </c>
      <c r="D588" s="41"/>
      <c r="E588" s="42"/>
      <c r="F588" s="42" t="s">
        <v>1352</v>
      </c>
      <c r="G588" s="41">
        <v>3</v>
      </c>
      <c r="H588" s="42" t="s">
        <v>1063</v>
      </c>
      <c r="I588" s="41">
        <v>842</v>
      </c>
      <c r="J588" s="55">
        <f>IF(C588="СТОП цена",I588,ROUND(I588*(1-VLOOKUP(L588,Оглавление!D:G,3,FALSE)),2))</f>
        <v>842</v>
      </c>
      <c r="K588" s="58"/>
      <c r="L588" s="58" t="str">
        <f t="shared" si="33"/>
        <v>ТИККУРИЛА (TIKKURILA)</v>
      </c>
      <c r="M588" s="52">
        <v>10</v>
      </c>
    </row>
    <row r="589" spans="1:13" ht="24.75" customHeight="1">
      <c r="A589" s="585"/>
      <c r="B589" s="42">
        <v>700002906</v>
      </c>
      <c r="C589" s="54" t="s">
        <v>223</v>
      </c>
      <c r="D589" s="41">
        <v>2.7</v>
      </c>
      <c r="E589" s="42" t="s">
        <v>564</v>
      </c>
      <c r="F589" s="42" t="str">
        <f t="shared" si="31"/>
        <v>2,7 л</v>
      </c>
      <c r="G589" s="41">
        <v>1</v>
      </c>
      <c r="H589" s="42" t="s">
        <v>1063</v>
      </c>
      <c r="I589" s="41">
        <v>2484</v>
      </c>
      <c r="J589" s="55">
        <f>IF(C589="СТОП цена",I589,ROUND(I589*(1-VLOOKUP(L589,Оглавление!D:G,3,FALSE)),2))</f>
        <v>2484</v>
      </c>
      <c r="K589" s="58"/>
      <c r="L589" s="58" t="str">
        <f t="shared" si="33"/>
        <v>ТИККУРИЛА (TIKKURILA)</v>
      </c>
      <c r="M589" s="52">
        <v>10</v>
      </c>
    </row>
    <row r="590" spans="1:13" s="1" customFormat="1" ht="19.5" customHeight="1">
      <c r="A590" s="591" t="s">
        <v>51</v>
      </c>
      <c r="B590" s="592"/>
      <c r="C590" s="592"/>
      <c r="D590" s="592"/>
      <c r="E590" s="592"/>
      <c r="F590" s="592"/>
      <c r="G590" s="592"/>
      <c r="H590" s="592"/>
      <c r="I590" s="592"/>
      <c r="J590" s="639"/>
      <c r="K590" s="127"/>
      <c r="L590" s="58" t="str">
        <f t="shared" si="33"/>
        <v>ТИККУРИЛА (TIKKURILA)</v>
      </c>
      <c r="M590" s="52">
        <v>10</v>
      </c>
    </row>
    <row r="591" spans="1:13" s="1" customFormat="1" ht="21" customHeight="1">
      <c r="A591" s="580" t="s">
        <v>687</v>
      </c>
      <c r="B591" s="41">
        <v>700003108</v>
      </c>
      <c r="C591" s="54" t="s">
        <v>223</v>
      </c>
      <c r="D591" s="41">
        <v>0.9</v>
      </c>
      <c r="E591" s="42" t="s">
        <v>564</v>
      </c>
      <c r="F591" s="42" t="str">
        <f t="shared" ref="F591:F600" si="36">CONCATENATE(D591," ",E591)</f>
        <v>0,9 л</v>
      </c>
      <c r="G591" s="40">
        <v>3</v>
      </c>
      <c r="H591" s="42" t="s">
        <v>1063</v>
      </c>
      <c r="I591" s="41">
        <v>805</v>
      </c>
      <c r="J591" s="55">
        <f>IF(C591="СТОП цена",I591,ROUND(I591*(1-VLOOKUP(L591,Оглавление!D:G,3,FALSE)),2))</f>
        <v>805</v>
      </c>
      <c r="K591" s="58"/>
      <c r="L591" s="58" t="str">
        <f t="shared" si="33"/>
        <v>ТИККУРИЛА (TIKKURILA)</v>
      </c>
      <c r="M591" s="52">
        <v>10</v>
      </c>
    </row>
    <row r="592" spans="1:13" s="1" customFormat="1" ht="24" customHeight="1">
      <c r="A592" s="584"/>
      <c r="B592" s="41">
        <v>700003110</v>
      </c>
      <c r="C592" s="54" t="s">
        <v>223</v>
      </c>
      <c r="D592" s="41">
        <v>2.7</v>
      </c>
      <c r="E592" s="42" t="s">
        <v>564</v>
      </c>
      <c r="F592" s="42" t="str">
        <f t="shared" si="36"/>
        <v>2,7 л</v>
      </c>
      <c r="G592" s="40">
        <v>3</v>
      </c>
      <c r="H592" s="42" t="s">
        <v>1063</v>
      </c>
      <c r="I592" s="41">
        <v>2331</v>
      </c>
      <c r="J592" s="55">
        <f>IF(C592="СТОП цена",I592,ROUND(I592*(1-VLOOKUP(L592,Оглавление!D:G,3,FALSE)),2))</f>
        <v>2331</v>
      </c>
      <c r="K592" s="58"/>
      <c r="L592" s="58" t="str">
        <f t="shared" si="33"/>
        <v>ТИККУРИЛА (TIKKURILA)</v>
      </c>
      <c r="M592" s="52">
        <v>10</v>
      </c>
    </row>
    <row r="593" spans="1:13" s="1" customFormat="1" ht="53.25" customHeight="1">
      <c r="A593" s="373" t="s">
        <v>688</v>
      </c>
      <c r="B593" s="41">
        <v>700003112</v>
      </c>
      <c r="C593" s="54" t="s">
        <v>223</v>
      </c>
      <c r="D593" s="41">
        <v>0.9</v>
      </c>
      <c r="E593" s="42" t="s">
        <v>564</v>
      </c>
      <c r="F593" s="42" t="str">
        <f t="shared" si="36"/>
        <v>0,9 л</v>
      </c>
      <c r="G593" s="40">
        <v>3</v>
      </c>
      <c r="H593" s="42" t="s">
        <v>1063</v>
      </c>
      <c r="I593" s="41">
        <v>649</v>
      </c>
      <c r="J593" s="55">
        <f>IF(C593="СТОП цена",I593,ROUND(I593*(1-VLOOKUP(L593,Оглавление!D:G,3,FALSE)),2))</f>
        <v>649</v>
      </c>
      <c r="K593" s="58"/>
      <c r="L593" s="58" t="str">
        <f t="shared" si="33"/>
        <v>ТИККУРИЛА (TIKKURILA)</v>
      </c>
      <c r="M593" s="52">
        <v>10</v>
      </c>
    </row>
    <row r="594" spans="1:13" ht="19.5" customHeight="1">
      <c r="A594" s="580" t="s">
        <v>795</v>
      </c>
      <c r="B594" s="40">
        <v>700003116</v>
      </c>
      <c r="C594" s="40"/>
      <c r="D594" s="41">
        <v>0.9</v>
      </c>
      <c r="E594" s="42" t="s">
        <v>564</v>
      </c>
      <c r="F594" s="42" t="str">
        <f t="shared" si="36"/>
        <v>0,9 л</v>
      </c>
      <c r="G594" s="41">
        <v>3</v>
      </c>
      <c r="H594" s="42" t="s">
        <v>1063</v>
      </c>
      <c r="I594" s="41">
        <v>641</v>
      </c>
      <c r="J594" s="55">
        <f>IF(C594="СТОП цена",I594,ROUND(I594*(1-VLOOKUP(L594,Оглавление!D:G,3,FALSE)),2))</f>
        <v>641</v>
      </c>
      <c r="K594" s="58"/>
      <c r="L594" s="58" t="str">
        <f t="shared" si="33"/>
        <v>ТИККУРИЛА (TIKKURILA)</v>
      </c>
      <c r="M594" s="52">
        <v>10</v>
      </c>
    </row>
    <row r="595" spans="1:13" ht="18" customHeight="1">
      <c r="A595" s="584"/>
      <c r="B595" s="40">
        <v>700003118</v>
      </c>
      <c r="C595" s="40"/>
      <c r="D595" s="41">
        <v>2.7</v>
      </c>
      <c r="E595" s="42" t="s">
        <v>564</v>
      </c>
      <c r="F595" s="42" t="str">
        <f t="shared" si="36"/>
        <v>2,7 л</v>
      </c>
      <c r="G595" s="40">
        <v>3</v>
      </c>
      <c r="H595" s="42" t="s">
        <v>1063</v>
      </c>
      <c r="I595" s="41">
        <v>1854</v>
      </c>
      <c r="J595" s="55">
        <f>IF(C595="СТОП цена",I595,ROUND(I595*(1-VLOOKUP(L595,Оглавление!D:G,3,FALSE)),2))</f>
        <v>1854</v>
      </c>
      <c r="K595" s="58"/>
      <c r="L595" s="58" t="str">
        <f t="shared" si="33"/>
        <v>ТИККУРИЛА (TIKKURILA)</v>
      </c>
      <c r="M595" s="52">
        <v>10</v>
      </c>
    </row>
    <row r="596" spans="1:13" ht="30.75" customHeight="1">
      <c r="A596" s="585"/>
      <c r="B596" s="40">
        <v>700003119</v>
      </c>
      <c r="C596" s="40"/>
      <c r="D596" s="41">
        <v>9</v>
      </c>
      <c r="E596" s="42" t="s">
        <v>564</v>
      </c>
      <c r="F596" s="42" t="str">
        <f t="shared" si="36"/>
        <v>9 л</v>
      </c>
      <c r="G596" s="40">
        <v>1</v>
      </c>
      <c r="H596" s="42" t="s">
        <v>1063</v>
      </c>
      <c r="I596" s="41">
        <v>5621</v>
      </c>
      <c r="J596" s="55">
        <f>IF(C596="СТОП цена",I596,ROUND(I596*(1-VLOOKUP(L596,Оглавление!D:G,3,FALSE)),2))</f>
        <v>5621</v>
      </c>
      <c r="K596" s="58"/>
      <c r="L596" s="58" t="str">
        <f t="shared" si="33"/>
        <v>ТИККУРИЛА (TIKKURILA)</v>
      </c>
      <c r="M596" s="52">
        <v>10</v>
      </c>
    </row>
    <row r="597" spans="1:13" ht="17.25" customHeight="1">
      <c r="A597" s="580" t="s">
        <v>796</v>
      </c>
      <c r="B597" s="42">
        <v>700003120</v>
      </c>
      <c r="C597" s="42"/>
      <c r="D597" s="40">
        <v>0.9</v>
      </c>
      <c r="E597" s="42" t="s">
        <v>564</v>
      </c>
      <c r="F597" s="42" t="str">
        <f t="shared" si="36"/>
        <v>0,9 л</v>
      </c>
      <c r="G597" s="40">
        <v>3</v>
      </c>
      <c r="H597" s="42" t="s">
        <v>1063</v>
      </c>
      <c r="I597" s="41">
        <v>515</v>
      </c>
      <c r="J597" s="55">
        <f>IF(C597="СТОП цена",I597,ROUND(I597*(1-VLOOKUP(L597,Оглавление!D:G,3,FALSE)),2))</f>
        <v>515</v>
      </c>
      <c r="K597" s="58"/>
      <c r="L597" s="58" t="str">
        <f t="shared" si="33"/>
        <v>ТИККУРИЛА (TIKKURILA)</v>
      </c>
      <c r="M597" s="52">
        <v>11</v>
      </c>
    </row>
    <row r="598" spans="1:13" ht="12.75">
      <c r="A598" s="584"/>
      <c r="B598" s="42">
        <v>700003122</v>
      </c>
      <c r="C598" s="42"/>
      <c r="D598" s="40">
        <v>2.7</v>
      </c>
      <c r="E598" s="42" t="s">
        <v>564</v>
      </c>
      <c r="F598" s="42" t="str">
        <f t="shared" si="36"/>
        <v>2,7 л</v>
      </c>
      <c r="G598" s="40">
        <v>3</v>
      </c>
      <c r="H598" s="42" t="s">
        <v>1063</v>
      </c>
      <c r="I598" s="41">
        <v>1488</v>
      </c>
      <c r="J598" s="55">
        <f>IF(C598="СТОП цена",I598,ROUND(I598*(1-VLOOKUP(L598,Оглавление!D:G,3,FALSE)),2))</f>
        <v>1488</v>
      </c>
      <c r="K598" s="58"/>
      <c r="L598" s="58" t="str">
        <f t="shared" si="33"/>
        <v>ТИККУРИЛА (TIKKURILA)</v>
      </c>
      <c r="M598" s="52">
        <v>11</v>
      </c>
    </row>
    <row r="599" spans="1:13" ht="31.5" customHeight="1">
      <c r="A599" s="585"/>
      <c r="B599" s="42">
        <v>700003123</v>
      </c>
      <c r="C599" s="42"/>
      <c r="D599" s="40">
        <v>9</v>
      </c>
      <c r="E599" s="42" t="s">
        <v>564</v>
      </c>
      <c r="F599" s="42" t="str">
        <f t="shared" si="36"/>
        <v>9 л</v>
      </c>
      <c r="G599" s="40">
        <v>1</v>
      </c>
      <c r="H599" s="42" t="s">
        <v>1063</v>
      </c>
      <c r="I599" s="41">
        <v>4261</v>
      </c>
      <c r="J599" s="55">
        <f>IF(C599="СТОП цена",I599,ROUND(I599*(1-VLOOKUP(L599,Оглавление!D:G,3,FALSE)),2))</f>
        <v>4261</v>
      </c>
      <c r="K599" s="58"/>
      <c r="L599" s="58" t="str">
        <f t="shared" si="33"/>
        <v>ТИККУРИЛА (TIKKURILA)</v>
      </c>
      <c r="M599" s="52">
        <v>11</v>
      </c>
    </row>
    <row r="600" spans="1:13" ht="38.25" customHeight="1">
      <c r="A600" s="318" t="s">
        <v>797</v>
      </c>
      <c r="B600" s="42">
        <v>700003134</v>
      </c>
      <c r="C600" s="42"/>
      <c r="D600" s="40">
        <v>0.3</v>
      </c>
      <c r="E600" s="42" t="s">
        <v>564</v>
      </c>
      <c r="F600" s="42" t="str">
        <f t="shared" si="36"/>
        <v>0,3 л</v>
      </c>
      <c r="G600" s="40">
        <v>5</v>
      </c>
      <c r="H600" s="42" t="s">
        <v>1063</v>
      </c>
      <c r="I600" s="41">
        <v>529</v>
      </c>
      <c r="J600" s="55">
        <f>IF(C600="СТОП цена",I600,ROUND(I600*(1-VLOOKUP(L600,Оглавление!D:G,3,FALSE)),2))</f>
        <v>529</v>
      </c>
      <c r="K600" s="58"/>
      <c r="L600" s="58" t="str">
        <f t="shared" si="33"/>
        <v>ТИККУРИЛА (TIKKURILA)</v>
      </c>
      <c r="M600" s="52">
        <v>11</v>
      </c>
    </row>
    <row r="601" spans="1:13" s="1" customFormat="1" ht="30" customHeight="1">
      <c r="A601" s="591" t="s">
        <v>771</v>
      </c>
      <c r="B601" s="592"/>
      <c r="C601" s="592"/>
      <c r="D601" s="592"/>
      <c r="E601" s="592"/>
      <c r="F601" s="592"/>
      <c r="G601" s="592"/>
      <c r="H601" s="592"/>
      <c r="I601" s="592"/>
      <c r="J601" s="639"/>
      <c r="K601" s="58"/>
      <c r="L601" s="58" t="str">
        <f t="shared" si="33"/>
        <v>ТИККУРИЛА (TIKKURILA)</v>
      </c>
      <c r="M601" s="52">
        <v>11</v>
      </c>
    </row>
    <row r="602" spans="1:13" s="1" customFormat="1" ht="20.25" customHeight="1">
      <c r="A602" s="318" t="s">
        <v>1350</v>
      </c>
      <c r="B602" s="41">
        <v>700008101</v>
      </c>
      <c r="C602" s="321"/>
      <c r="D602" s="149"/>
      <c r="E602" s="149"/>
      <c r="F602" s="42" t="s">
        <v>1352</v>
      </c>
      <c r="G602" s="42">
        <v>3</v>
      </c>
      <c r="H602" s="42" t="s">
        <v>1063</v>
      </c>
      <c r="I602" s="41">
        <v>1162</v>
      </c>
      <c r="J602" s="55">
        <f>IF(C602="СТОП цена",I602,ROUND(I602*(1-VLOOKUP(L602,Оглавление!D:G,3,FALSE)),2))</f>
        <v>1162</v>
      </c>
      <c r="K602" s="58"/>
      <c r="L602" s="58" t="str">
        <f t="shared" si="33"/>
        <v>ТИККУРИЛА (TIKKURILA)</v>
      </c>
      <c r="M602" s="52">
        <v>11</v>
      </c>
    </row>
    <row r="603" spans="1:13" s="1" customFormat="1" ht="21" customHeight="1">
      <c r="A603" s="318" t="s">
        <v>1351</v>
      </c>
      <c r="B603" s="41">
        <v>700008483</v>
      </c>
      <c r="C603" s="321"/>
      <c r="D603" s="149"/>
      <c r="E603" s="149"/>
      <c r="F603" s="42" t="s">
        <v>235</v>
      </c>
      <c r="G603" s="42">
        <v>3</v>
      </c>
      <c r="H603" s="42" t="s">
        <v>1063</v>
      </c>
      <c r="I603" s="41">
        <v>1070</v>
      </c>
      <c r="J603" s="55">
        <f>IF(C603="СТОП цена",I603,ROUND(I603*(1-VLOOKUP(L603,Оглавление!D:G,3,FALSE)),2))</f>
        <v>1070</v>
      </c>
      <c r="K603" s="58"/>
      <c r="L603" s="58" t="str">
        <f t="shared" si="33"/>
        <v>ТИККУРИЛА (TIKKURILA)</v>
      </c>
      <c r="M603" s="52">
        <v>11</v>
      </c>
    </row>
    <row r="604" spans="1:13" ht="18" customHeight="1">
      <c r="A604" s="318" t="s">
        <v>1349</v>
      </c>
      <c r="B604" s="41">
        <v>700008560</v>
      </c>
      <c r="C604" s="41"/>
      <c r="D604" s="41">
        <v>1</v>
      </c>
      <c r="E604" s="42" t="s">
        <v>564</v>
      </c>
      <c r="F604" s="42" t="str">
        <f>CONCATENATE(D604," ",E604)</f>
        <v>1 л</v>
      </c>
      <c r="G604" s="42">
        <v>3</v>
      </c>
      <c r="H604" s="42" t="s">
        <v>1063</v>
      </c>
      <c r="I604" s="41">
        <v>961</v>
      </c>
      <c r="J604" s="55">
        <f>IF(C604="СТОП цена",I604,ROUND(I604*(1-VLOOKUP(L604,Оглавление!D:G,3,FALSE)),2))</f>
        <v>961</v>
      </c>
      <c r="K604" s="58"/>
      <c r="L604" s="58" t="str">
        <f>IF(ISBLANK(K604)=FALSE,A604,L601)</f>
        <v>ТИККУРИЛА (TIKKURILA)</v>
      </c>
      <c r="M604" s="52">
        <v>11</v>
      </c>
    </row>
    <row r="605" spans="1:13" s="1" customFormat="1" ht="30.75" customHeight="1">
      <c r="A605" s="591" t="s">
        <v>47</v>
      </c>
      <c r="B605" s="592"/>
      <c r="C605" s="592"/>
      <c r="D605" s="592"/>
      <c r="E605" s="592"/>
      <c r="F605" s="592"/>
      <c r="G605" s="592"/>
      <c r="H605" s="592"/>
      <c r="I605" s="592"/>
      <c r="J605" s="639"/>
      <c r="K605" s="58"/>
      <c r="L605" s="58" t="str">
        <f t="shared" si="33"/>
        <v>ТИККУРИЛА (TIKKURILA)</v>
      </c>
      <c r="M605" s="52">
        <v>11</v>
      </c>
    </row>
    <row r="606" spans="1:13" ht="12.75">
      <c r="A606" s="580" t="s">
        <v>798</v>
      </c>
      <c r="B606" s="40">
        <v>700003177</v>
      </c>
      <c r="C606" s="40"/>
      <c r="D606" s="40">
        <v>2.7</v>
      </c>
      <c r="E606" s="42" t="s">
        <v>564</v>
      </c>
      <c r="F606" s="42" t="str">
        <f t="shared" ref="F606:F642" si="37">CONCATENATE(D606," ",E606)</f>
        <v>2,7 л</v>
      </c>
      <c r="G606" s="40">
        <v>3</v>
      </c>
      <c r="H606" s="42" t="s">
        <v>1063</v>
      </c>
      <c r="I606" s="41">
        <v>1654</v>
      </c>
      <c r="J606" s="55">
        <f>IF(C606="СТОП цена",I606,ROUND(I606*(1-VLOOKUP(L606,Оглавление!D:G,3,FALSE)),2))</f>
        <v>1654</v>
      </c>
      <c r="K606" s="58"/>
      <c r="L606" s="58" t="str">
        <f t="shared" si="33"/>
        <v>ТИККУРИЛА (TIKKURILA)</v>
      </c>
      <c r="M606" s="52">
        <v>11</v>
      </c>
    </row>
    <row r="607" spans="1:13" ht="12.75">
      <c r="A607" s="585"/>
      <c r="B607" s="40">
        <v>700003178</v>
      </c>
      <c r="C607" s="40"/>
      <c r="D607" s="40">
        <v>9</v>
      </c>
      <c r="E607" s="42" t="s">
        <v>564</v>
      </c>
      <c r="F607" s="42" t="str">
        <f t="shared" si="37"/>
        <v>9 л</v>
      </c>
      <c r="G607" s="40">
        <v>1</v>
      </c>
      <c r="H607" s="42" t="s">
        <v>1063</v>
      </c>
      <c r="I607" s="41">
        <v>4765</v>
      </c>
      <c r="J607" s="55">
        <f>IF(C607="СТОП цена",I607,ROUND(I607*(1-VLOOKUP(L607,Оглавление!D:G,3,FALSE)),2))</f>
        <v>4765</v>
      </c>
      <c r="K607" s="58"/>
      <c r="L607" s="58" t="str">
        <f t="shared" si="33"/>
        <v>ТИККУРИЛА (TIKKURILA)</v>
      </c>
      <c r="M607" s="52">
        <v>11</v>
      </c>
    </row>
    <row r="608" spans="1:13" ht="12.75">
      <c r="A608" s="580" t="s">
        <v>799</v>
      </c>
      <c r="B608" s="42">
        <v>700003180</v>
      </c>
      <c r="C608" s="42"/>
      <c r="D608" s="40">
        <v>2.7</v>
      </c>
      <c r="E608" s="42" t="s">
        <v>564</v>
      </c>
      <c r="F608" s="42" t="str">
        <f t="shared" si="37"/>
        <v>2,7 л</v>
      </c>
      <c r="G608" s="40">
        <v>3</v>
      </c>
      <c r="H608" s="42" t="s">
        <v>1063</v>
      </c>
      <c r="I608" s="41">
        <v>1363</v>
      </c>
      <c r="J608" s="55">
        <f>IF(C608="СТОП цена",I608,ROUND(I608*(1-VLOOKUP(L608,Оглавление!D:G,3,FALSE)),2))</f>
        <v>1363</v>
      </c>
      <c r="K608" s="58"/>
      <c r="L608" s="58" t="str">
        <f t="shared" si="33"/>
        <v>ТИККУРИЛА (TIKKURILA)</v>
      </c>
      <c r="M608" s="52">
        <v>11</v>
      </c>
    </row>
    <row r="609" spans="1:13" ht="12.75">
      <c r="A609" s="585"/>
      <c r="B609" s="42">
        <v>700003181</v>
      </c>
      <c r="C609" s="42"/>
      <c r="D609" s="40">
        <v>9</v>
      </c>
      <c r="E609" s="42" t="s">
        <v>564</v>
      </c>
      <c r="F609" s="42" t="str">
        <f t="shared" si="37"/>
        <v>9 л</v>
      </c>
      <c r="G609" s="40">
        <v>1</v>
      </c>
      <c r="H609" s="42" t="s">
        <v>1063</v>
      </c>
      <c r="I609" s="41">
        <v>3837</v>
      </c>
      <c r="J609" s="55">
        <f>IF(C609="СТОП цена",I609,ROUND(I609*(1-VLOOKUP(L609,Оглавление!D:G,3,FALSE)),2))</f>
        <v>3837</v>
      </c>
      <c r="K609" s="58"/>
      <c r="L609" s="58" t="str">
        <f t="shared" si="33"/>
        <v>ТИККУРИЛА (TIKKURILA)</v>
      </c>
      <c r="M609" s="52">
        <v>11</v>
      </c>
    </row>
    <row r="610" spans="1:13" ht="12.75" customHeight="1">
      <c r="A610" s="580" t="s">
        <v>800</v>
      </c>
      <c r="B610" s="42">
        <v>700002651</v>
      </c>
      <c r="C610" s="42"/>
      <c r="D610" s="40">
        <v>0.9</v>
      </c>
      <c r="E610" s="42" t="s">
        <v>564</v>
      </c>
      <c r="F610" s="42" t="str">
        <f t="shared" si="37"/>
        <v>0,9 л</v>
      </c>
      <c r="G610" s="40">
        <v>3</v>
      </c>
      <c r="H610" s="42" t="s">
        <v>1063</v>
      </c>
      <c r="I610" s="41">
        <v>629</v>
      </c>
      <c r="J610" s="55">
        <f>IF(C610="СТОП цена",I610,ROUND(I610*(1-VLOOKUP(L610,Оглавление!D:G,3,FALSE)),2))</f>
        <v>629</v>
      </c>
      <c r="K610" s="58"/>
      <c r="L610" s="58" t="str">
        <f t="shared" si="33"/>
        <v>ТИККУРИЛА (TIKKURILA)</v>
      </c>
      <c r="M610" s="52">
        <v>11</v>
      </c>
    </row>
    <row r="611" spans="1:13" ht="12.75" customHeight="1">
      <c r="A611" s="584"/>
      <c r="B611" s="42">
        <v>700002653</v>
      </c>
      <c r="C611" s="42"/>
      <c r="D611" s="40">
        <v>2.7</v>
      </c>
      <c r="E611" s="42" t="s">
        <v>564</v>
      </c>
      <c r="F611" s="42" t="str">
        <f t="shared" si="37"/>
        <v>2,7 л</v>
      </c>
      <c r="G611" s="40">
        <v>3</v>
      </c>
      <c r="H611" s="42" t="s">
        <v>1063</v>
      </c>
      <c r="I611" s="41">
        <v>1837</v>
      </c>
      <c r="J611" s="55">
        <f>IF(C611="СТОП цена",I611,ROUND(I611*(1-VLOOKUP(L611,Оглавление!D:G,3,FALSE)),2))</f>
        <v>1837</v>
      </c>
      <c r="K611" s="58"/>
      <c r="L611" s="58" t="str">
        <f t="shared" si="33"/>
        <v>ТИККУРИЛА (TIKKURILA)</v>
      </c>
      <c r="M611" s="52">
        <v>11</v>
      </c>
    </row>
    <row r="612" spans="1:13" ht="12.75" customHeight="1">
      <c r="A612" s="585"/>
      <c r="B612" s="42">
        <v>700002654</v>
      </c>
      <c r="C612" s="42"/>
      <c r="D612" s="40">
        <v>9</v>
      </c>
      <c r="E612" s="42" t="s">
        <v>564</v>
      </c>
      <c r="F612" s="42" t="str">
        <f t="shared" si="37"/>
        <v>9 л</v>
      </c>
      <c r="G612" s="40">
        <v>1</v>
      </c>
      <c r="H612" s="42" t="s">
        <v>1063</v>
      </c>
      <c r="I612" s="41">
        <v>5491</v>
      </c>
      <c r="J612" s="55">
        <f>IF(C612="СТОП цена",I612,ROUND(I612*(1-VLOOKUP(L612,Оглавление!D:G,3,FALSE)),2))</f>
        <v>5491</v>
      </c>
      <c r="K612" s="58"/>
      <c r="L612" s="58" t="str">
        <f t="shared" si="33"/>
        <v>ТИККУРИЛА (TIKKURILA)</v>
      </c>
      <c r="M612" s="52">
        <v>11</v>
      </c>
    </row>
    <row r="613" spans="1:13" ht="12.75" customHeight="1">
      <c r="A613" s="580" t="s">
        <v>801</v>
      </c>
      <c r="B613" s="42">
        <v>700002655</v>
      </c>
      <c r="C613" s="42"/>
      <c r="D613" s="40">
        <v>0.9</v>
      </c>
      <c r="E613" s="42" t="s">
        <v>564</v>
      </c>
      <c r="F613" s="42" t="str">
        <f t="shared" si="37"/>
        <v>0,9 л</v>
      </c>
      <c r="G613" s="40">
        <v>3</v>
      </c>
      <c r="H613" s="42" t="s">
        <v>1063</v>
      </c>
      <c r="I613" s="41">
        <v>511</v>
      </c>
      <c r="J613" s="55">
        <f>IF(C613="СТОП цена",I613,ROUND(I613*(1-VLOOKUP(L613,Оглавление!D:G,3,FALSE)),2))</f>
        <v>511</v>
      </c>
      <c r="K613" s="58"/>
      <c r="L613" s="58" t="str">
        <f t="shared" ref="L613:L681" si="38">IF(ISBLANK(K613)=FALSE,A613,L612)</f>
        <v>ТИККУРИЛА (TIKKURILA)</v>
      </c>
      <c r="M613" s="52">
        <v>11</v>
      </c>
    </row>
    <row r="614" spans="1:13" ht="12.75" customHeight="1">
      <c r="A614" s="584"/>
      <c r="B614" s="42">
        <v>700002657</v>
      </c>
      <c r="C614" s="42"/>
      <c r="D614" s="40">
        <v>2.7</v>
      </c>
      <c r="E614" s="42" t="s">
        <v>564</v>
      </c>
      <c r="F614" s="42" t="str">
        <f t="shared" si="37"/>
        <v>2,7 л</v>
      </c>
      <c r="G614" s="40">
        <v>3</v>
      </c>
      <c r="H614" s="42" t="s">
        <v>1063</v>
      </c>
      <c r="I614" s="41">
        <v>1455</v>
      </c>
      <c r="J614" s="55">
        <f>IF(C614="СТОП цена",I614,ROUND(I614*(1-VLOOKUP(L614,Оглавление!D:G,3,FALSE)),2))</f>
        <v>1455</v>
      </c>
      <c r="K614" s="58"/>
      <c r="L614" s="58" t="str">
        <f t="shared" si="38"/>
        <v>ТИККУРИЛА (TIKKURILA)</v>
      </c>
      <c r="M614" s="52">
        <v>11</v>
      </c>
    </row>
    <row r="615" spans="1:13" ht="12.75" customHeight="1">
      <c r="A615" s="585"/>
      <c r="B615" s="42">
        <v>700002658</v>
      </c>
      <c r="C615" s="42"/>
      <c r="D615" s="40">
        <v>9</v>
      </c>
      <c r="E615" s="42" t="s">
        <v>564</v>
      </c>
      <c r="F615" s="42" t="str">
        <f t="shared" si="37"/>
        <v>9 л</v>
      </c>
      <c r="G615" s="40">
        <v>1</v>
      </c>
      <c r="H615" s="42" t="s">
        <v>1063</v>
      </c>
      <c r="I615" s="41">
        <v>4226</v>
      </c>
      <c r="J615" s="55">
        <f>IF(C615="СТОП цена",I615,ROUND(I615*(1-VLOOKUP(L615,Оглавление!D:G,3,FALSE)),2))</f>
        <v>4226</v>
      </c>
      <c r="K615" s="58"/>
      <c r="L615" s="58" t="str">
        <f t="shared" si="38"/>
        <v>ТИККУРИЛА (TIKKURILA)</v>
      </c>
      <c r="M615" s="52">
        <v>11</v>
      </c>
    </row>
    <row r="616" spans="1:13" ht="12.75" customHeight="1">
      <c r="A616" s="580" t="s">
        <v>802</v>
      </c>
      <c r="B616" s="42">
        <v>700002661</v>
      </c>
      <c r="C616" s="42"/>
      <c r="D616" s="40">
        <v>0.9</v>
      </c>
      <c r="E616" s="42" t="s">
        <v>564</v>
      </c>
      <c r="F616" s="42" t="str">
        <f t="shared" si="37"/>
        <v>0,9 л</v>
      </c>
      <c r="G616" s="40">
        <v>3</v>
      </c>
      <c r="H616" s="42" t="s">
        <v>1063</v>
      </c>
      <c r="I616" s="41">
        <v>664</v>
      </c>
      <c r="J616" s="55">
        <f>IF(C616="СТОП цена",I616,ROUND(I616*(1-VLOOKUP(L616,Оглавление!D:G,3,FALSE)),2))</f>
        <v>664</v>
      </c>
      <c r="K616" s="58"/>
      <c r="L616" s="58" t="str">
        <f t="shared" si="38"/>
        <v>ТИККУРИЛА (TIKKURILA)</v>
      </c>
      <c r="M616" s="52">
        <v>11</v>
      </c>
    </row>
    <row r="617" spans="1:13" ht="12.75" customHeight="1">
      <c r="A617" s="584"/>
      <c r="B617" s="42">
        <v>700002663</v>
      </c>
      <c r="C617" s="42"/>
      <c r="D617" s="40">
        <v>2.7</v>
      </c>
      <c r="E617" s="42" t="s">
        <v>564</v>
      </c>
      <c r="F617" s="42" t="str">
        <f t="shared" si="37"/>
        <v>2,7 л</v>
      </c>
      <c r="G617" s="40">
        <v>3</v>
      </c>
      <c r="H617" s="42" t="s">
        <v>1063</v>
      </c>
      <c r="I617" s="41">
        <v>1955</v>
      </c>
      <c r="J617" s="55">
        <f>IF(C617="СТОП цена",I617,ROUND(I617*(1-VLOOKUP(L617,Оглавление!D:G,3,FALSE)),2))</f>
        <v>1955</v>
      </c>
      <c r="K617" s="58"/>
      <c r="L617" s="58" t="str">
        <f t="shared" si="38"/>
        <v>ТИККУРИЛА (TIKKURILA)</v>
      </c>
      <c r="M617" s="52">
        <v>11</v>
      </c>
    </row>
    <row r="618" spans="1:13" ht="12.75" customHeight="1">
      <c r="A618" s="585"/>
      <c r="B618" s="42">
        <v>700002664</v>
      </c>
      <c r="C618" s="54" t="s">
        <v>223</v>
      </c>
      <c r="D618" s="40">
        <v>9</v>
      </c>
      <c r="E618" s="42" t="s">
        <v>564</v>
      </c>
      <c r="F618" s="42" t="str">
        <f t="shared" si="37"/>
        <v>9 л</v>
      </c>
      <c r="G618" s="40">
        <v>1</v>
      </c>
      <c r="H618" s="42" t="s">
        <v>1063</v>
      </c>
      <c r="I618" s="41">
        <v>5998</v>
      </c>
      <c r="J618" s="55">
        <f>IF(C618="СТОП цена",I618,ROUND(I618*(1-VLOOKUP(L618,Оглавление!D:G,3,FALSE)),2))</f>
        <v>5998</v>
      </c>
      <c r="K618" s="58"/>
      <c r="L618" s="58" t="str">
        <f t="shared" si="38"/>
        <v>ТИККУРИЛА (TIKKURILA)</v>
      </c>
      <c r="M618" s="52">
        <v>11</v>
      </c>
    </row>
    <row r="619" spans="1:13" ht="12.75" customHeight="1">
      <c r="A619" s="580" t="s">
        <v>803</v>
      </c>
      <c r="B619" s="42">
        <v>700002665</v>
      </c>
      <c r="C619" s="42"/>
      <c r="D619" s="40">
        <v>0.9</v>
      </c>
      <c r="E619" s="42" t="s">
        <v>564</v>
      </c>
      <c r="F619" s="42" t="str">
        <f t="shared" si="37"/>
        <v>0,9 л</v>
      </c>
      <c r="G619" s="40">
        <v>3</v>
      </c>
      <c r="H619" s="42" t="s">
        <v>1063</v>
      </c>
      <c r="I619" s="41">
        <v>587</v>
      </c>
      <c r="J619" s="55">
        <f>IF(C619="СТОП цена",I619,ROUND(I619*(1-VLOOKUP(L619,Оглавление!D:G,3,FALSE)),2))</f>
        <v>587</v>
      </c>
      <c r="K619" s="58"/>
      <c r="L619" s="58" t="str">
        <f t="shared" si="38"/>
        <v>ТИККУРИЛА (TIKKURILA)</v>
      </c>
      <c r="M619" s="52">
        <v>11</v>
      </c>
    </row>
    <row r="620" spans="1:13" ht="12.75" customHeight="1">
      <c r="A620" s="584"/>
      <c r="B620" s="42">
        <v>700002667</v>
      </c>
      <c r="C620" s="42"/>
      <c r="D620" s="40">
        <v>2.7</v>
      </c>
      <c r="E620" s="42" t="s">
        <v>564</v>
      </c>
      <c r="F620" s="42" t="str">
        <f t="shared" si="37"/>
        <v>2,7 л</v>
      </c>
      <c r="G620" s="40">
        <v>3</v>
      </c>
      <c r="H620" s="42" t="s">
        <v>1063</v>
      </c>
      <c r="I620" s="41">
        <v>1720</v>
      </c>
      <c r="J620" s="55">
        <f>IF(C620="СТОП цена",I620,ROUND(I620*(1-VLOOKUP(L620,Оглавление!D:G,3,FALSE)),2))</f>
        <v>1720</v>
      </c>
      <c r="K620" s="58"/>
      <c r="L620" s="58" t="str">
        <f t="shared" si="38"/>
        <v>ТИККУРИЛА (TIKKURILA)</v>
      </c>
      <c r="M620" s="52">
        <v>11</v>
      </c>
    </row>
    <row r="621" spans="1:13" ht="12.75" customHeight="1">
      <c r="A621" s="585"/>
      <c r="B621" s="42">
        <v>700002668</v>
      </c>
      <c r="C621" s="42"/>
      <c r="D621" s="40">
        <v>9</v>
      </c>
      <c r="E621" s="42" t="s">
        <v>564</v>
      </c>
      <c r="F621" s="42" t="str">
        <f t="shared" si="37"/>
        <v>9 л</v>
      </c>
      <c r="G621" s="40">
        <v>1</v>
      </c>
      <c r="H621" s="42" t="s">
        <v>1063</v>
      </c>
      <c r="I621" s="41">
        <v>5173</v>
      </c>
      <c r="J621" s="55">
        <f>IF(C621="СТОП цена",I621,ROUND(I621*(1-VLOOKUP(L621,Оглавление!D:G,3,FALSE)),2))</f>
        <v>5173</v>
      </c>
      <c r="K621" s="58"/>
      <c r="L621" s="58" t="str">
        <f t="shared" si="38"/>
        <v>ТИККУРИЛА (TIKKURILA)</v>
      </c>
      <c r="M621" s="52">
        <v>11</v>
      </c>
    </row>
    <row r="622" spans="1:13" s="253" customFormat="1" ht="12.75" customHeight="1">
      <c r="A622" s="580" t="s">
        <v>1594</v>
      </c>
      <c r="B622" s="339">
        <v>700005976</v>
      </c>
      <c r="C622" s="54" t="s">
        <v>223</v>
      </c>
      <c r="D622" s="40"/>
      <c r="E622" s="42"/>
      <c r="F622" s="42" t="s">
        <v>1352</v>
      </c>
      <c r="G622" s="40">
        <v>1</v>
      </c>
      <c r="H622" s="42" t="s">
        <v>1063</v>
      </c>
      <c r="I622" s="41">
        <v>759</v>
      </c>
      <c r="J622" s="55">
        <f>IF(C622="СТОП цена",I622,ROUND(I622*(1-VLOOKUP(L622,Оглавление!D:G,3,FALSE)),2))</f>
        <v>759</v>
      </c>
      <c r="K622" s="58"/>
      <c r="L622" s="58" t="str">
        <f t="shared" si="38"/>
        <v>ТИККУРИЛА (TIKKURILA)</v>
      </c>
      <c r="M622" s="52">
        <v>11</v>
      </c>
    </row>
    <row r="623" spans="1:13" s="253" customFormat="1" ht="12.75" customHeight="1">
      <c r="A623" s="584"/>
      <c r="B623" s="339">
        <v>700006558</v>
      </c>
      <c r="C623" s="54" t="s">
        <v>223</v>
      </c>
      <c r="D623" s="40"/>
      <c r="E623" s="42"/>
      <c r="F623" s="42" t="s">
        <v>1368</v>
      </c>
      <c r="G623" s="40">
        <v>1</v>
      </c>
      <c r="H623" s="42" t="s">
        <v>1063</v>
      </c>
      <c r="I623" s="41">
        <v>2234</v>
      </c>
      <c r="J623" s="55">
        <f>IF(C623="СТОП цена",I623,ROUND(I623*(1-VLOOKUP(L623,Оглавление!D:G,3,FALSE)),2))</f>
        <v>2234</v>
      </c>
      <c r="K623" s="58"/>
      <c r="L623" s="58" t="str">
        <f t="shared" si="38"/>
        <v>ТИККУРИЛА (TIKKURILA)</v>
      </c>
      <c r="M623" s="52">
        <v>11</v>
      </c>
    </row>
    <row r="624" spans="1:13" s="253" customFormat="1" ht="12.75" customHeight="1">
      <c r="A624" s="580" t="s">
        <v>1595</v>
      </c>
      <c r="B624" s="339">
        <v>700006557</v>
      </c>
      <c r="C624" s="41" t="s">
        <v>223</v>
      </c>
      <c r="D624" s="40"/>
      <c r="E624" s="42"/>
      <c r="F624" s="42" t="s">
        <v>1352</v>
      </c>
      <c r="G624" s="40">
        <v>1</v>
      </c>
      <c r="H624" s="42" t="s">
        <v>1063</v>
      </c>
      <c r="I624" s="41">
        <v>691</v>
      </c>
      <c r="J624" s="55">
        <f>IF(C624="СТОП цена",I624,ROUND(I624*(1-VLOOKUP(L624,Оглавление!D:G,3,FALSE)),2))</f>
        <v>691</v>
      </c>
      <c r="K624" s="58"/>
      <c r="L624" s="58" t="str">
        <f t="shared" si="38"/>
        <v>ТИККУРИЛА (TIKKURILA)</v>
      </c>
      <c r="M624" s="52">
        <v>11</v>
      </c>
    </row>
    <row r="625" spans="1:13" s="253" customFormat="1" ht="12.75" customHeight="1">
      <c r="A625" s="584"/>
      <c r="B625" s="339">
        <v>700006559</v>
      </c>
      <c r="C625" s="41" t="s">
        <v>223</v>
      </c>
      <c r="D625" s="40"/>
      <c r="E625" s="42"/>
      <c r="F625" s="42" t="s">
        <v>1596</v>
      </c>
      <c r="G625" s="40">
        <v>1</v>
      </c>
      <c r="H625" s="42" t="s">
        <v>1063</v>
      </c>
      <c r="I625" s="41">
        <v>1985</v>
      </c>
      <c r="J625" s="55">
        <f>IF(C625="СТОП цена",I625,ROUND(I625*(1-VLOOKUP(L625,Оглавление!D:G,3,FALSE)),2))</f>
        <v>1985</v>
      </c>
      <c r="K625" s="58"/>
      <c r="L625" s="58" t="str">
        <f t="shared" si="38"/>
        <v>ТИККУРИЛА (TIKKURILA)</v>
      </c>
      <c r="M625" s="52">
        <v>11</v>
      </c>
    </row>
    <row r="626" spans="1:13" ht="18.75" customHeight="1">
      <c r="A626" s="580" t="s">
        <v>108</v>
      </c>
      <c r="B626" s="339">
        <v>700003143</v>
      </c>
      <c r="C626" s="41" t="s">
        <v>223</v>
      </c>
      <c r="D626" s="40">
        <v>0.9</v>
      </c>
      <c r="E626" s="42" t="s">
        <v>564</v>
      </c>
      <c r="F626" s="42" t="str">
        <f t="shared" si="37"/>
        <v>0,9 л</v>
      </c>
      <c r="G626" s="40">
        <v>3</v>
      </c>
      <c r="H626" s="42" t="s">
        <v>1063</v>
      </c>
      <c r="I626" s="41">
        <v>807</v>
      </c>
      <c r="J626" s="55">
        <f>IF(C626="СТОП цена",I626,ROUND(I626*(1-VLOOKUP(L626,Оглавление!D:G,3,FALSE)),2))</f>
        <v>807</v>
      </c>
      <c r="K626" s="58"/>
      <c r="L626" s="58" t="str">
        <f>IF(ISBLANK(K626)=FALSE,A626,L621)</f>
        <v>ТИККУРИЛА (TIKKURILA)</v>
      </c>
      <c r="M626" s="52">
        <v>11</v>
      </c>
    </row>
    <row r="627" spans="1:13" ht="24.75" customHeight="1">
      <c r="A627" s="585"/>
      <c r="B627" s="339">
        <v>700003144</v>
      </c>
      <c r="C627" s="41" t="s">
        <v>223</v>
      </c>
      <c r="D627" s="40">
        <v>2.7</v>
      </c>
      <c r="E627" s="42" t="s">
        <v>564</v>
      </c>
      <c r="F627" s="42" t="str">
        <f t="shared" si="37"/>
        <v>2,7 л</v>
      </c>
      <c r="G627" s="40">
        <v>3</v>
      </c>
      <c r="H627" s="42" t="s">
        <v>1063</v>
      </c>
      <c r="I627" s="41">
        <v>2323</v>
      </c>
      <c r="J627" s="55">
        <f>IF(C627="СТОП цена",I627,ROUND(I627*(1-VLOOKUP(L627,Оглавление!D:G,3,FALSE)),2))</f>
        <v>2323</v>
      </c>
      <c r="K627" s="58"/>
      <c r="L627" s="58" t="str">
        <f t="shared" si="38"/>
        <v>ТИККУРИЛА (TIKKURILA)</v>
      </c>
      <c r="M627" s="52">
        <v>11</v>
      </c>
    </row>
    <row r="628" spans="1:13" ht="15" customHeight="1">
      <c r="A628" s="584" t="s">
        <v>109</v>
      </c>
      <c r="B628" s="339">
        <v>700003147</v>
      </c>
      <c r="C628" s="41" t="s">
        <v>223</v>
      </c>
      <c r="D628" s="40">
        <v>0.9</v>
      </c>
      <c r="E628" s="42" t="s">
        <v>564</v>
      </c>
      <c r="F628" s="42" t="str">
        <f t="shared" si="37"/>
        <v>0,9 л</v>
      </c>
      <c r="G628" s="40">
        <v>3</v>
      </c>
      <c r="H628" s="42" t="s">
        <v>1063</v>
      </c>
      <c r="I628" s="41">
        <v>688</v>
      </c>
      <c r="J628" s="55">
        <f>IF(C628="СТОП цена",I628,ROUND(I628*(1-VLOOKUP(L628,Оглавление!D:G,3,FALSE)),2))</f>
        <v>688</v>
      </c>
      <c r="K628" s="58"/>
      <c r="L628" s="58" t="str">
        <f t="shared" si="38"/>
        <v>ТИККУРИЛА (TIKKURILA)</v>
      </c>
      <c r="M628" s="52">
        <v>11</v>
      </c>
    </row>
    <row r="629" spans="1:13" ht="29.25" customHeight="1">
      <c r="A629" s="585"/>
      <c r="B629" s="339">
        <v>700003148</v>
      </c>
      <c r="C629" s="41" t="s">
        <v>223</v>
      </c>
      <c r="D629" s="40">
        <v>2.7</v>
      </c>
      <c r="E629" s="42" t="s">
        <v>564</v>
      </c>
      <c r="F629" s="42" t="str">
        <f t="shared" si="37"/>
        <v>2,7 л</v>
      </c>
      <c r="G629" s="40">
        <v>3</v>
      </c>
      <c r="H629" s="42" t="s">
        <v>1063</v>
      </c>
      <c r="I629" s="41">
        <v>2035</v>
      </c>
      <c r="J629" s="55">
        <f>IF(C629="СТОП цена",I629,ROUND(I629*(1-VLOOKUP(L629,Оглавление!D:G,3,FALSE)),2))</f>
        <v>2035</v>
      </c>
      <c r="K629" s="58"/>
      <c r="L629" s="58" t="str">
        <f t="shared" si="38"/>
        <v>ТИККУРИЛА (TIKKURILA)</v>
      </c>
      <c r="M629" s="52">
        <v>11</v>
      </c>
    </row>
    <row r="630" spans="1:13" ht="14.25" customHeight="1">
      <c r="A630" s="580" t="s">
        <v>72</v>
      </c>
      <c r="B630" s="42">
        <v>700002677</v>
      </c>
      <c r="C630" s="41" t="s">
        <v>223</v>
      </c>
      <c r="D630" s="40">
        <v>0.9</v>
      </c>
      <c r="E630" s="42" t="s">
        <v>564</v>
      </c>
      <c r="F630" s="42" t="str">
        <f t="shared" si="37"/>
        <v>0,9 л</v>
      </c>
      <c r="G630" s="40">
        <v>3</v>
      </c>
      <c r="H630" s="42" t="s">
        <v>1063</v>
      </c>
      <c r="I630" s="41">
        <v>713</v>
      </c>
      <c r="J630" s="55">
        <f>IF(C630="СТОП цена",I630,ROUND(I630*(1-VLOOKUP(L630,Оглавление!D:G,3,FALSE)),2))</f>
        <v>713</v>
      </c>
      <c r="K630" s="58"/>
      <c r="L630" s="58" t="str">
        <f t="shared" si="38"/>
        <v>ТИККУРИЛА (TIKKURILA)</v>
      </c>
      <c r="M630" s="52">
        <v>11</v>
      </c>
    </row>
    <row r="631" spans="1:13" ht="12.75" customHeight="1">
      <c r="A631" s="584"/>
      <c r="B631" s="42">
        <v>700002679</v>
      </c>
      <c r="C631" s="41" t="s">
        <v>223</v>
      </c>
      <c r="D631" s="40">
        <v>2.7</v>
      </c>
      <c r="E631" s="42" t="s">
        <v>564</v>
      </c>
      <c r="F631" s="42" t="str">
        <f t="shared" si="37"/>
        <v>2,7 л</v>
      </c>
      <c r="G631" s="40">
        <v>3</v>
      </c>
      <c r="H631" s="42" t="s">
        <v>1063</v>
      </c>
      <c r="I631" s="41">
        <v>2033</v>
      </c>
      <c r="J631" s="55">
        <f>IF(C631="СТОП цена",I631,ROUND(I631*(1-VLOOKUP(L631,Оглавление!D:G,3,FALSE)),2))</f>
        <v>2033</v>
      </c>
      <c r="K631" s="58"/>
      <c r="L631" s="58" t="str">
        <f t="shared" si="38"/>
        <v>ТИККУРИЛА (TIKKURILA)</v>
      </c>
      <c r="M631" s="52">
        <v>11</v>
      </c>
    </row>
    <row r="632" spans="1:13" ht="12.75" customHeight="1">
      <c r="A632" s="585"/>
      <c r="B632" s="42">
        <v>700002680</v>
      </c>
      <c r="C632" s="41" t="s">
        <v>223</v>
      </c>
      <c r="D632" s="40">
        <v>9</v>
      </c>
      <c r="E632" s="42" t="s">
        <v>564</v>
      </c>
      <c r="F632" s="42" t="str">
        <f t="shared" si="37"/>
        <v>9 л</v>
      </c>
      <c r="G632" s="40">
        <v>1</v>
      </c>
      <c r="H632" s="42" t="s">
        <v>1063</v>
      </c>
      <c r="I632" s="41">
        <v>6144</v>
      </c>
      <c r="J632" s="55">
        <f>IF(C632="СТОП цена",I632,ROUND(I632*(1-VLOOKUP(L632,Оглавление!D:G,3,FALSE)),2))</f>
        <v>6144</v>
      </c>
      <c r="K632" s="58"/>
      <c r="L632" s="58" t="str">
        <f t="shared" si="38"/>
        <v>ТИККУРИЛА (TIKKURILA)</v>
      </c>
      <c r="M632" s="52">
        <v>11</v>
      </c>
    </row>
    <row r="633" spans="1:13" ht="13.5" customHeight="1">
      <c r="A633" s="580" t="s">
        <v>73</v>
      </c>
      <c r="B633" s="40">
        <v>700002681</v>
      </c>
      <c r="C633" s="41" t="s">
        <v>223</v>
      </c>
      <c r="D633" s="40">
        <v>0.9</v>
      </c>
      <c r="E633" s="42" t="s">
        <v>564</v>
      </c>
      <c r="F633" s="42" t="str">
        <f t="shared" si="37"/>
        <v>0,9 л</v>
      </c>
      <c r="G633" s="40">
        <v>3</v>
      </c>
      <c r="H633" s="42" t="s">
        <v>1063</v>
      </c>
      <c r="I633" s="41">
        <v>567</v>
      </c>
      <c r="J633" s="55">
        <f>IF(C633="СТОП цена",I633,ROUND(I633*(1-VLOOKUP(L633,Оглавление!D:G,3,FALSE)),2))</f>
        <v>567</v>
      </c>
      <c r="K633" s="58"/>
      <c r="L633" s="58" t="str">
        <f t="shared" si="38"/>
        <v>ТИККУРИЛА (TIKKURILA)</v>
      </c>
      <c r="M633" s="52">
        <v>11</v>
      </c>
    </row>
    <row r="634" spans="1:13" ht="13.5" customHeight="1">
      <c r="A634" s="584"/>
      <c r="B634" s="40">
        <v>700002683</v>
      </c>
      <c r="C634" s="41" t="s">
        <v>223</v>
      </c>
      <c r="D634" s="40">
        <v>2.7</v>
      </c>
      <c r="E634" s="42" t="s">
        <v>564</v>
      </c>
      <c r="F634" s="42" t="str">
        <f t="shared" si="37"/>
        <v>2,7 л</v>
      </c>
      <c r="G634" s="40">
        <v>3</v>
      </c>
      <c r="H634" s="42" t="s">
        <v>1063</v>
      </c>
      <c r="I634" s="41">
        <v>1645</v>
      </c>
      <c r="J634" s="55">
        <f>IF(C634="СТОП цена",I634,ROUND(I634*(1-VLOOKUP(L634,Оглавление!D:G,3,FALSE)),2))</f>
        <v>1645</v>
      </c>
      <c r="K634" s="58"/>
      <c r="L634" s="58" t="str">
        <f t="shared" si="38"/>
        <v>ТИККУРИЛА (TIKKURILA)</v>
      </c>
      <c r="M634" s="52">
        <v>11</v>
      </c>
    </row>
    <row r="635" spans="1:13" ht="13.5" customHeight="1">
      <c r="A635" s="585"/>
      <c r="B635" s="40">
        <v>700002684</v>
      </c>
      <c r="C635" s="41" t="s">
        <v>223</v>
      </c>
      <c r="D635" s="40">
        <v>9</v>
      </c>
      <c r="E635" s="42" t="s">
        <v>564</v>
      </c>
      <c r="F635" s="42" t="str">
        <f t="shared" si="37"/>
        <v>9 л</v>
      </c>
      <c r="G635" s="40">
        <v>1</v>
      </c>
      <c r="H635" s="42" t="s">
        <v>1063</v>
      </c>
      <c r="I635" s="41">
        <v>4821</v>
      </c>
      <c r="J635" s="55">
        <f>IF(C635="СТОП цена",I635,ROUND(I635*(1-VLOOKUP(L635,Оглавление!D:G,3,FALSE)),2))</f>
        <v>4821</v>
      </c>
      <c r="K635" s="58"/>
      <c r="L635" s="58" t="str">
        <f t="shared" si="38"/>
        <v>ТИККУРИЛА (TIKKURILA)</v>
      </c>
      <c r="M635" s="52">
        <v>11</v>
      </c>
    </row>
    <row r="636" spans="1:13" ht="12.75" customHeight="1">
      <c r="A636" s="580" t="s">
        <v>804</v>
      </c>
      <c r="B636" s="40">
        <v>700003221</v>
      </c>
      <c r="C636" s="40"/>
      <c r="D636" s="40">
        <v>0.9</v>
      </c>
      <c r="E636" s="42" t="s">
        <v>564</v>
      </c>
      <c r="F636" s="42" t="str">
        <f t="shared" si="37"/>
        <v>0,9 л</v>
      </c>
      <c r="G636" s="40">
        <v>3</v>
      </c>
      <c r="H636" s="42" t="s">
        <v>1063</v>
      </c>
      <c r="I636" s="41">
        <v>519</v>
      </c>
      <c r="J636" s="55">
        <f>IF(C636="СТОП цена",I636,ROUND(I636*(1-VLOOKUP(L636,Оглавление!D:G,3,FALSE)),2))</f>
        <v>519</v>
      </c>
      <c r="K636" s="58"/>
      <c r="L636" s="58" t="str">
        <f t="shared" si="38"/>
        <v>ТИККУРИЛА (TIKKURILA)</v>
      </c>
      <c r="M636" s="52">
        <v>11</v>
      </c>
    </row>
    <row r="637" spans="1:13" ht="12.75" customHeight="1">
      <c r="A637" s="584"/>
      <c r="B637" s="40">
        <v>700003223</v>
      </c>
      <c r="C637" s="40"/>
      <c r="D637" s="40">
        <v>2.7</v>
      </c>
      <c r="E637" s="42" t="s">
        <v>564</v>
      </c>
      <c r="F637" s="42" t="str">
        <f t="shared" si="37"/>
        <v>2,7 л</v>
      </c>
      <c r="G637" s="40">
        <v>3</v>
      </c>
      <c r="H637" s="42" t="s">
        <v>1063</v>
      </c>
      <c r="I637" s="41">
        <v>1475</v>
      </c>
      <c r="J637" s="55">
        <f>IF(C637="СТОП цена",I637,ROUND(I637*(1-VLOOKUP(L637,Оглавление!D:G,3,FALSE)),2))</f>
        <v>1475</v>
      </c>
      <c r="K637" s="58"/>
      <c r="L637" s="58" t="str">
        <f t="shared" si="38"/>
        <v>ТИККУРИЛА (TIKKURILA)</v>
      </c>
      <c r="M637" s="52">
        <v>11</v>
      </c>
    </row>
    <row r="638" spans="1:13" ht="12.75" customHeight="1">
      <c r="A638" s="584"/>
      <c r="B638" s="40">
        <v>700003224</v>
      </c>
      <c r="C638" s="40"/>
      <c r="D638" s="40">
        <v>9</v>
      </c>
      <c r="E638" s="42" t="s">
        <v>564</v>
      </c>
      <c r="F638" s="42" t="str">
        <f t="shared" si="37"/>
        <v>9 л</v>
      </c>
      <c r="G638" s="40">
        <v>1</v>
      </c>
      <c r="H638" s="42" t="s">
        <v>1063</v>
      </c>
      <c r="I638" s="41">
        <v>4274</v>
      </c>
      <c r="J638" s="55">
        <f>IF(C638="СТОП цена",I638,ROUND(I638*(1-VLOOKUP(L638,Оглавление!D:G,3,FALSE)),2))</f>
        <v>4274</v>
      </c>
      <c r="K638" s="58"/>
      <c r="L638" s="58" t="str">
        <f t="shared" si="38"/>
        <v>ТИККУРИЛА (TIKKURILA)</v>
      </c>
      <c r="M638" s="52">
        <v>11</v>
      </c>
    </row>
    <row r="639" spans="1:13" s="310" customFormat="1" ht="12.75" customHeight="1">
      <c r="A639" s="582"/>
      <c r="B639" s="40">
        <v>700003222</v>
      </c>
      <c r="C639" s="41" t="s">
        <v>223</v>
      </c>
      <c r="D639" s="40"/>
      <c r="E639" s="42"/>
      <c r="F639" s="66" t="s">
        <v>2838</v>
      </c>
      <c r="G639" s="74">
        <v>1</v>
      </c>
      <c r="H639" s="66" t="s">
        <v>1063</v>
      </c>
      <c r="I639" s="54">
        <v>8327</v>
      </c>
      <c r="J639" s="67">
        <f>IF(C639="СТОП цена",I639,ROUND(I639*(1-VLOOKUP(L639,Оглавление!D:G,3,FALSE)),2))</f>
        <v>8327</v>
      </c>
      <c r="K639" s="58"/>
      <c r="L639" s="58" t="str">
        <f t="shared" si="38"/>
        <v>ТИККУРИЛА (TIKKURILA)</v>
      </c>
      <c r="M639" s="52">
        <v>11</v>
      </c>
    </row>
    <row r="640" spans="1:13" ht="12.75" customHeight="1">
      <c r="A640" s="580" t="s">
        <v>805</v>
      </c>
      <c r="B640" s="42">
        <v>700003231</v>
      </c>
      <c r="C640" s="42"/>
      <c r="D640" s="40">
        <v>0.9</v>
      </c>
      <c r="E640" s="42" t="s">
        <v>564</v>
      </c>
      <c r="F640" s="42" t="str">
        <f t="shared" si="37"/>
        <v>0,9 л</v>
      </c>
      <c r="G640" s="40">
        <v>3</v>
      </c>
      <c r="H640" s="42" t="s">
        <v>1063</v>
      </c>
      <c r="I640" s="41">
        <v>391</v>
      </c>
      <c r="J640" s="55">
        <f>IF(C640="СТОП цена",I640,ROUND(I640*(1-VLOOKUP(L640,Оглавление!D:G,3,FALSE)),2))</f>
        <v>391</v>
      </c>
      <c r="K640" s="58"/>
      <c r="L640" s="58" t="str">
        <f>IF(ISBLANK(K640)=FALSE,A640,L638)</f>
        <v>ТИККУРИЛА (TIKKURILA)</v>
      </c>
      <c r="M640" s="52">
        <v>11</v>
      </c>
    </row>
    <row r="641" spans="1:13" ht="12.75">
      <c r="A641" s="584"/>
      <c r="B641" s="42">
        <v>700003233</v>
      </c>
      <c r="C641" s="42"/>
      <c r="D641" s="40">
        <v>2.7</v>
      </c>
      <c r="E641" s="42" t="s">
        <v>564</v>
      </c>
      <c r="F641" s="42" t="str">
        <f t="shared" si="37"/>
        <v>2,7 л</v>
      </c>
      <c r="G641" s="40">
        <v>3</v>
      </c>
      <c r="H641" s="42" t="s">
        <v>1063</v>
      </c>
      <c r="I641" s="41">
        <v>1124</v>
      </c>
      <c r="J641" s="55">
        <f>IF(C641="СТОП цена",I641,ROUND(I641*(1-VLOOKUP(L641,Оглавление!D:G,3,FALSE)),2))</f>
        <v>1124</v>
      </c>
      <c r="K641" s="58"/>
      <c r="L641" s="58" t="str">
        <f t="shared" si="38"/>
        <v>ТИККУРИЛА (TIKKURILA)</v>
      </c>
      <c r="M641" s="52">
        <v>11</v>
      </c>
    </row>
    <row r="642" spans="1:13" ht="12.75">
      <c r="A642" s="585"/>
      <c r="B642" s="42">
        <v>700003234</v>
      </c>
      <c r="C642" s="42"/>
      <c r="D642" s="40">
        <v>9</v>
      </c>
      <c r="E642" s="42" t="s">
        <v>564</v>
      </c>
      <c r="F642" s="42" t="str">
        <f t="shared" si="37"/>
        <v>9 л</v>
      </c>
      <c r="G642" s="40">
        <v>1</v>
      </c>
      <c r="H642" s="42" t="s">
        <v>1063</v>
      </c>
      <c r="I642" s="41">
        <v>3175</v>
      </c>
      <c r="J642" s="55">
        <f>IF(C642="СТОП цена",I642,ROUND(I642*(1-VLOOKUP(L642,Оглавление!D:G,3,FALSE)),2))</f>
        <v>3175</v>
      </c>
      <c r="K642" s="58"/>
      <c r="L642" s="58" t="str">
        <f t="shared" si="38"/>
        <v>ТИККУРИЛА (TIKKURILA)</v>
      </c>
      <c r="M642" s="52">
        <v>11</v>
      </c>
    </row>
    <row r="643" spans="1:13" s="1" customFormat="1" ht="27.75" customHeight="1">
      <c r="A643" s="591" t="s">
        <v>454</v>
      </c>
      <c r="B643" s="592"/>
      <c r="C643" s="592"/>
      <c r="D643" s="592"/>
      <c r="E643" s="592"/>
      <c r="F643" s="592"/>
      <c r="G643" s="592"/>
      <c r="H643" s="592"/>
      <c r="I643" s="592"/>
      <c r="J643" s="639"/>
      <c r="K643" s="58"/>
      <c r="L643" s="58" t="str">
        <f t="shared" si="38"/>
        <v>ТИККУРИЛА (TIKKURILA)</v>
      </c>
      <c r="M643" s="52">
        <v>11</v>
      </c>
    </row>
    <row r="644" spans="1:13" ht="12.75">
      <c r="A644" s="580" t="s">
        <v>182</v>
      </c>
      <c r="B644" s="40">
        <v>700002955</v>
      </c>
      <c r="C644" s="40"/>
      <c r="D644" s="40">
        <v>0.9</v>
      </c>
      <c r="E644" s="42" t="s">
        <v>564</v>
      </c>
      <c r="F644" s="42" t="str">
        <f t="shared" ref="F644:F680" si="39">CONCATENATE(D644," ",E644)</f>
        <v>0,9 л</v>
      </c>
      <c r="G644" s="40">
        <v>3</v>
      </c>
      <c r="H644" s="42" t="s">
        <v>1063</v>
      </c>
      <c r="I644" s="41">
        <v>816</v>
      </c>
      <c r="J644" s="55">
        <f>IF(C644="СТОП цена",I644,ROUND(I644*(1-VLOOKUP(L644,Оглавление!D:G,3,FALSE)),2))</f>
        <v>816</v>
      </c>
      <c r="K644" s="58"/>
      <c r="L644" s="58" t="str">
        <f t="shared" si="38"/>
        <v>ТИККУРИЛА (TIKKURILA)</v>
      </c>
      <c r="M644" s="52">
        <v>11</v>
      </c>
    </row>
    <row r="645" spans="1:13" ht="21.75" customHeight="1">
      <c r="A645" s="585"/>
      <c r="B645" s="40">
        <v>700002956</v>
      </c>
      <c r="C645" s="41" t="s">
        <v>223</v>
      </c>
      <c r="D645" s="40">
        <v>2.7</v>
      </c>
      <c r="E645" s="42" t="s">
        <v>564</v>
      </c>
      <c r="F645" s="42" t="str">
        <f t="shared" si="39"/>
        <v>2,7 л</v>
      </c>
      <c r="G645" s="40">
        <v>3</v>
      </c>
      <c r="H645" s="42" t="s">
        <v>1063</v>
      </c>
      <c r="I645" s="41">
        <v>2342</v>
      </c>
      <c r="J645" s="55">
        <f>IF(C645="СТОП цена",I645,ROUND(I645*(1-VLOOKUP(L645,Оглавление!D:G,3,FALSE)),2))</f>
        <v>2342</v>
      </c>
      <c r="K645" s="58"/>
      <c r="L645" s="58" t="str">
        <f t="shared" si="38"/>
        <v>ТИККУРИЛА (TIKKURILA)</v>
      </c>
      <c r="M645" s="52">
        <v>11</v>
      </c>
    </row>
    <row r="646" spans="1:13" ht="12.75">
      <c r="A646" s="580" t="s">
        <v>183</v>
      </c>
      <c r="B646" s="40">
        <v>700002961</v>
      </c>
      <c r="C646" s="40"/>
      <c r="D646" s="40">
        <v>0.9</v>
      </c>
      <c r="E646" s="42" t="s">
        <v>564</v>
      </c>
      <c r="F646" s="42" t="str">
        <f t="shared" si="39"/>
        <v>0,9 л</v>
      </c>
      <c r="G646" s="40">
        <v>3</v>
      </c>
      <c r="H646" s="42" t="s">
        <v>1063</v>
      </c>
      <c r="I646" s="41">
        <v>816</v>
      </c>
      <c r="J646" s="55">
        <f>IF(C646="СТОП цена",I646,ROUND(I646*(1-VLOOKUP(L646,Оглавление!D:G,3,FALSE)),2))</f>
        <v>816</v>
      </c>
      <c r="K646" s="58"/>
      <c r="L646" s="58" t="str">
        <f t="shared" si="38"/>
        <v>ТИККУРИЛА (TIKKURILA)</v>
      </c>
      <c r="M646" s="52">
        <v>11</v>
      </c>
    </row>
    <row r="647" spans="1:13" ht="18" customHeight="1">
      <c r="A647" s="585"/>
      <c r="B647" s="40">
        <v>700002962</v>
      </c>
      <c r="C647" s="40"/>
      <c r="D647" s="41">
        <v>2.7</v>
      </c>
      <c r="E647" s="42" t="s">
        <v>564</v>
      </c>
      <c r="F647" s="42" t="str">
        <f t="shared" si="39"/>
        <v>2,7 л</v>
      </c>
      <c r="G647" s="41">
        <v>3</v>
      </c>
      <c r="H647" s="42" t="s">
        <v>1063</v>
      </c>
      <c r="I647" s="41">
        <v>2342</v>
      </c>
      <c r="J647" s="55">
        <f>IF(C647="СТОП цена",I647,ROUND(I647*(1-VLOOKUP(L647,Оглавление!D:G,3,FALSE)),2))</f>
        <v>2342</v>
      </c>
      <c r="K647" s="58"/>
      <c r="L647" s="58" t="str">
        <f t="shared" si="38"/>
        <v>ТИККУРИЛА (TIKKURILA)</v>
      </c>
      <c r="M647" s="52">
        <v>11</v>
      </c>
    </row>
    <row r="648" spans="1:13" s="310" customFormat="1" ht="18" customHeight="1">
      <c r="A648" s="580" t="s">
        <v>184</v>
      </c>
      <c r="B648" s="40">
        <v>700002964</v>
      </c>
      <c r="C648" s="41" t="s">
        <v>223</v>
      </c>
      <c r="D648" s="41"/>
      <c r="E648" s="42"/>
      <c r="F648" s="42" t="s">
        <v>2820</v>
      </c>
      <c r="G648" s="41">
        <v>3</v>
      </c>
      <c r="H648" s="42" t="s">
        <v>1063</v>
      </c>
      <c r="I648" s="41">
        <v>270</v>
      </c>
      <c r="J648" s="55">
        <f>IF(C648="СТОП цена",I648,ROUND(I648*(1-VLOOKUP(L648,Оглавление!D:G,3,FALSE)),2))</f>
        <v>270</v>
      </c>
      <c r="K648" s="58"/>
      <c r="L648" s="58" t="str">
        <f t="shared" si="38"/>
        <v>ТИККУРИЛА (TIKKURILA)</v>
      </c>
      <c r="M648" s="52">
        <v>11</v>
      </c>
    </row>
    <row r="649" spans="1:13" ht="13.5" customHeight="1">
      <c r="A649" s="584"/>
      <c r="B649" s="40">
        <v>700002965</v>
      </c>
      <c r="C649" s="40"/>
      <c r="D649" s="40">
        <v>0.9</v>
      </c>
      <c r="E649" s="42" t="s">
        <v>564</v>
      </c>
      <c r="F649" s="42" t="str">
        <f t="shared" si="39"/>
        <v>0,9 л</v>
      </c>
      <c r="G649" s="40">
        <v>3</v>
      </c>
      <c r="H649" s="42" t="s">
        <v>1063</v>
      </c>
      <c r="I649" s="41">
        <v>816</v>
      </c>
      <c r="J649" s="55">
        <f>IF(C649="СТОП цена",I649,ROUND(I649*(1-VLOOKUP(L649,Оглавление!D:G,3,FALSE)),2))</f>
        <v>816</v>
      </c>
      <c r="K649" s="58"/>
      <c r="L649" s="58" t="str">
        <f t="shared" si="38"/>
        <v>ТИККУРИЛА (TIKKURILA)</v>
      </c>
      <c r="M649" s="52">
        <v>11</v>
      </c>
    </row>
    <row r="650" spans="1:13" ht="19.5" customHeight="1">
      <c r="A650" s="585"/>
      <c r="B650" s="40">
        <v>700002966</v>
      </c>
      <c r="C650" s="40"/>
      <c r="D650" s="40">
        <v>2.7</v>
      </c>
      <c r="E650" s="42" t="s">
        <v>564</v>
      </c>
      <c r="F650" s="42" t="str">
        <f t="shared" si="39"/>
        <v>2,7 л</v>
      </c>
      <c r="G650" s="40">
        <v>3</v>
      </c>
      <c r="H650" s="42" t="s">
        <v>1063</v>
      </c>
      <c r="I650" s="41">
        <v>2342</v>
      </c>
      <c r="J650" s="55">
        <f>IF(C650="СТОП цена",I650,ROUND(I650*(1-VLOOKUP(L650,Оглавление!D:G,3,FALSE)),2))</f>
        <v>2342</v>
      </c>
      <c r="K650" s="58"/>
      <c r="L650" s="58" t="str">
        <f t="shared" si="38"/>
        <v>ТИККУРИЛА (TIKKURILA)</v>
      </c>
      <c r="M650" s="52">
        <v>11</v>
      </c>
    </row>
    <row r="651" spans="1:13" s="310" customFormat="1" ht="19.5" customHeight="1">
      <c r="A651" s="463" t="s">
        <v>2824</v>
      </c>
      <c r="B651" s="40">
        <v>700002972</v>
      </c>
      <c r="C651" s="41" t="s">
        <v>223</v>
      </c>
      <c r="D651" s="40"/>
      <c r="E651" s="42"/>
      <c r="F651" s="42" t="s">
        <v>2823</v>
      </c>
      <c r="G651" s="40">
        <v>3</v>
      </c>
      <c r="H651" s="42" t="s">
        <v>1063</v>
      </c>
      <c r="I651" s="41">
        <v>632</v>
      </c>
      <c r="J651" s="55">
        <f>IF(C651="СТОП цена",I651,ROUND(I651*(1-VLOOKUP(L651,Оглавление!D:G,3,FALSE)),2))</f>
        <v>632</v>
      </c>
      <c r="K651" s="58"/>
      <c r="L651" s="58" t="str">
        <f t="shared" si="38"/>
        <v>ТИККУРИЛА (TIKKURILA)</v>
      </c>
      <c r="M651" s="52">
        <v>11</v>
      </c>
    </row>
    <row r="652" spans="1:13" ht="12.75" customHeight="1">
      <c r="A652" s="580" t="s">
        <v>185</v>
      </c>
      <c r="B652" s="42">
        <v>700002975</v>
      </c>
      <c r="C652" s="42"/>
      <c r="D652" s="40">
        <v>0.9</v>
      </c>
      <c r="E652" s="42" t="s">
        <v>564</v>
      </c>
      <c r="F652" s="42" t="str">
        <f t="shared" si="39"/>
        <v>0,9 л</v>
      </c>
      <c r="G652" s="40">
        <v>3</v>
      </c>
      <c r="H652" s="42" t="s">
        <v>1063</v>
      </c>
      <c r="I652" s="41">
        <v>516</v>
      </c>
      <c r="J652" s="55">
        <f>IF(C652="СТОП цена",I652,ROUND(I652*(1-VLOOKUP(L652,Оглавление!D:G,3,FALSE)),2))</f>
        <v>516</v>
      </c>
      <c r="K652" s="58"/>
      <c r="L652" s="58" t="str">
        <f t="shared" si="38"/>
        <v>ТИККУРИЛА (TIKKURILA)</v>
      </c>
      <c r="M652" s="52">
        <v>11</v>
      </c>
    </row>
    <row r="653" spans="1:13" ht="12.75" customHeight="1">
      <c r="A653" s="584"/>
      <c r="B653" s="42">
        <v>700002976</v>
      </c>
      <c r="C653" s="42"/>
      <c r="D653" s="40">
        <v>2.7</v>
      </c>
      <c r="E653" s="42" t="s">
        <v>564</v>
      </c>
      <c r="F653" s="42" t="str">
        <f t="shared" si="39"/>
        <v>2,7 л</v>
      </c>
      <c r="G653" s="40">
        <v>3</v>
      </c>
      <c r="H653" s="42" t="s">
        <v>1063</v>
      </c>
      <c r="I653" s="41">
        <v>1407</v>
      </c>
      <c r="J653" s="55">
        <f>IF(C653="СТОП цена",I653,ROUND(I653*(1-VLOOKUP(L653,Оглавление!D:G,3,FALSE)),2))</f>
        <v>1407</v>
      </c>
      <c r="K653" s="58"/>
      <c r="L653" s="58" t="str">
        <f t="shared" si="38"/>
        <v>ТИККУРИЛА (TIKKURILA)</v>
      </c>
      <c r="M653" s="52">
        <v>11</v>
      </c>
    </row>
    <row r="654" spans="1:13" ht="12.75" customHeight="1">
      <c r="A654" s="585"/>
      <c r="B654" s="42">
        <v>700002977</v>
      </c>
      <c r="C654" s="42"/>
      <c r="D654" s="40">
        <v>9</v>
      </c>
      <c r="E654" s="42" t="s">
        <v>564</v>
      </c>
      <c r="F654" s="42" t="str">
        <f t="shared" si="39"/>
        <v>9 л</v>
      </c>
      <c r="G654" s="40">
        <v>1</v>
      </c>
      <c r="H654" s="42" t="s">
        <v>1063</v>
      </c>
      <c r="I654" s="41">
        <v>3860</v>
      </c>
      <c r="J654" s="55">
        <f>IF(C654="СТОП цена",I654,ROUND(I654*(1-VLOOKUP(L654,Оглавление!D:G,3,FALSE)),2))</f>
        <v>3860</v>
      </c>
      <c r="K654" s="58"/>
      <c r="L654" s="58" t="str">
        <f t="shared" si="38"/>
        <v>ТИККУРИЛА (TIKKURILA)</v>
      </c>
      <c r="M654" s="52">
        <v>11</v>
      </c>
    </row>
    <row r="655" spans="1:13" ht="12.75" customHeight="1">
      <c r="A655" s="580" t="s">
        <v>186</v>
      </c>
      <c r="B655" s="42">
        <v>700002978</v>
      </c>
      <c r="C655" s="42"/>
      <c r="D655" s="40">
        <v>0.9</v>
      </c>
      <c r="E655" s="42" t="s">
        <v>564</v>
      </c>
      <c r="F655" s="42" t="str">
        <f t="shared" si="39"/>
        <v>0,9 л</v>
      </c>
      <c r="G655" s="40">
        <v>3</v>
      </c>
      <c r="H655" s="42" t="s">
        <v>1063</v>
      </c>
      <c r="I655" s="41">
        <v>516</v>
      </c>
      <c r="J655" s="55">
        <f>IF(C655="СТОП цена",I655,ROUND(I655*(1-VLOOKUP(L655,Оглавление!D:G,3,FALSE)),2))</f>
        <v>516</v>
      </c>
      <c r="K655" s="58"/>
      <c r="L655" s="58" t="str">
        <f t="shared" si="38"/>
        <v>ТИККУРИЛА (TIKKURILA)</v>
      </c>
      <c r="M655" s="52">
        <v>11</v>
      </c>
    </row>
    <row r="656" spans="1:13" ht="12.75" customHeight="1">
      <c r="A656" s="584"/>
      <c r="B656" s="42">
        <v>700002979</v>
      </c>
      <c r="C656" s="42"/>
      <c r="D656" s="40">
        <v>2.7</v>
      </c>
      <c r="E656" s="42" t="s">
        <v>564</v>
      </c>
      <c r="F656" s="42" t="str">
        <f t="shared" si="39"/>
        <v>2,7 л</v>
      </c>
      <c r="G656" s="40">
        <v>3</v>
      </c>
      <c r="H656" s="42" t="s">
        <v>1063</v>
      </c>
      <c r="I656" s="41">
        <v>1407</v>
      </c>
      <c r="J656" s="55">
        <f>IF(C656="СТОП цена",I656,ROUND(I656*(1-VLOOKUP(L656,Оглавление!D:G,3,FALSE)),2))</f>
        <v>1407</v>
      </c>
      <c r="K656" s="58"/>
      <c r="L656" s="58" t="str">
        <f t="shared" si="38"/>
        <v>ТИККУРИЛА (TIKKURILA)</v>
      </c>
      <c r="M656" s="52">
        <v>11</v>
      </c>
    </row>
    <row r="657" spans="1:13" ht="12.75" customHeight="1">
      <c r="A657" s="585"/>
      <c r="B657" s="42">
        <v>700002980</v>
      </c>
      <c r="C657" s="42"/>
      <c r="D657" s="40">
        <v>9</v>
      </c>
      <c r="E657" s="42" t="s">
        <v>564</v>
      </c>
      <c r="F657" s="42" t="str">
        <f t="shared" si="39"/>
        <v>9 л</v>
      </c>
      <c r="G657" s="40">
        <v>1</v>
      </c>
      <c r="H657" s="42" t="s">
        <v>1063</v>
      </c>
      <c r="I657" s="41">
        <v>3802</v>
      </c>
      <c r="J657" s="55">
        <f>IF(C657="СТОП цена",I657,ROUND(I657*(1-VLOOKUP(L657,Оглавление!D:G,3,FALSE)),2))</f>
        <v>3802</v>
      </c>
      <c r="K657" s="58"/>
      <c r="L657" s="58" t="str">
        <f t="shared" si="38"/>
        <v>ТИККУРИЛА (TIKKURILA)</v>
      </c>
      <c r="M657" s="52">
        <v>11</v>
      </c>
    </row>
    <row r="658" spans="1:13" ht="17.25" customHeight="1">
      <c r="A658" s="580" t="s">
        <v>187</v>
      </c>
      <c r="B658" s="42">
        <v>700002983</v>
      </c>
      <c r="C658" s="42"/>
      <c r="D658" s="40"/>
      <c r="E658" s="42"/>
      <c r="F658" s="42" t="s">
        <v>714</v>
      </c>
      <c r="G658" s="40">
        <v>3</v>
      </c>
      <c r="H658" s="42" t="s">
        <v>1063</v>
      </c>
      <c r="I658" s="41">
        <v>1787</v>
      </c>
      <c r="J658" s="55">
        <f>IF(C658="СТОП цена",I658,ROUND(I658*(1-VLOOKUP(L658,Оглавление!D:G,3,FALSE)),2))</f>
        <v>1787</v>
      </c>
      <c r="K658" s="58"/>
      <c r="L658" s="58" t="str">
        <f t="shared" si="38"/>
        <v>ТИККУРИЛА (TIKKURILA)</v>
      </c>
      <c r="M658" s="52">
        <v>11</v>
      </c>
    </row>
    <row r="659" spans="1:13" ht="21" customHeight="1">
      <c r="A659" s="585"/>
      <c r="B659" s="40">
        <v>700002981</v>
      </c>
      <c r="C659" s="41" t="s">
        <v>223</v>
      </c>
      <c r="D659" s="42">
        <v>9</v>
      </c>
      <c r="E659" s="42" t="s">
        <v>564</v>
      </c>
      <c r="F659" s="42" t="s">
        <v>381</v>
      </c>
      <c r="G659" s="42">
        <v>1</v>
      </c>
      <c r="H659" s="42" t="s">
        <v>1063</v>
      </c>
      <c r="I659" s="41">
        <v>4817</v>
      </c>
      <c r="J659" s="55">
        <f>IF(C659="СТОП цена",I659,ROUND(I659*(1-VLOOKUP(L659,Оглавление!D:G,3,FALSE)),2))</f>
        <v>4817</v>
      </c>
      <c r="K659" s="58"/>
      <c r="L659" s="58" t="str">
        <f t="shared" si="38"/>
        <v>ТИККУРИЛА (TIKKURILA)</v>
      </c>
      <c r="M659" s="52">
        <v>11</v>
      </c>
    </row>
    <row r="660" spans="1:13" ht="14.25" customHeight="1">
      <c r="A660" s="580" t="s">
        <v>188</v>
      </c>
      <c r="B660" s="40">
        <v>700002985</v>
      </c>
      <c r="C660" s="40"/>
      <c r="D660" s="40">
        <v>1</v>
      </c>
      <c r="E660" s="42" t="s">
        <v>564</v>
      </c>
      <c r="F660" s="42" t="str">
        <f t="shared" si="39"/>
        <v>1 л</v>
      </c>
      <c r="G660" s="40">
        <v>3</v>
      </c>
      <c r="H660" s="42" t="s">
        <v>1063</v>
      </c>
      <c r="I660" s="41">
        <v>1152</v>
      </c>
      <c r="J660" s="55">
        <f>IF(C660="СТОП цена",I660,ROUND(I660*(1-VLOOKUP(L660,Оглавление!D:G,3,FALSE)),2))</f>
        <v>1152</v>
      </c>
      <c r="K660" s="58"/>
      <c r="L660" s="58" t="str">
        <f t="shared" si="38"/>
        <v>ТИККУРИЛА (TIKKURILA)</v>
      </c>
      <c r="M660" s="52">
        <v>12</v>
      </c>
    </row>
    <row r="661" spans="1:13" ht="14.25" customHeight="1">
      <c r="A661" s="584"/>
      <c r="B661" s="40">
        <v>700002987</v>
      </c>
      <c r="C661" s="41" t="s">
        <v>223</v>
      </c>
      <c r="D661" s="40">
        <v>5</v>
      </c>
      <c r="E661" s="42" t="s">
        <v>564</v>
      </c>
      <c r="F661" s="42" t="str">
        <f t="shared" si="39"/>
        <v>5 л</v>
      </c>
      <c r="G661" s="40">
        <v>1</v>
      </c>
      <c r="H661" s="42" t="s">
        <v>1063</v>
      </c>
      <c r="I661" s="41">
        <v>4665</v>
      </c>
      <c r="J661" s="55">
        <f>IF(C661="СТОП цена",I661,ROUND(I661*(1-VLOOKUP(L661,Оглавление!D:G,3,FALSE)),2))</f>
        <v>4665</v>
      </c>
      <c r="K661" s="58"/>
      <c r="L661" s="58" t="str">
        <f t="shared" si="38"/>
        <v>ТИККУРИЛА (TIKKURILA)</v>
      </c>
      <c r="M661" s="52">
        <v>12</v>
      </c>
    </row>
    <row r="662" spans="1:13" ht="14.25" customHeight="1">
      <c r="A662" s="585"/>
      <c r="B662" s="41">
        <v>700002984</v>
      </c>
      <c r="C662" s="41" t="s">
        <v>223</v>
      </c>
      <c r="D662" s="40">
        <v>10</v>
      </c>
      <c r="E662" s="42" t="s">
        <v>564</v>
      </c>
      <c r="F662" s="42" t="str">
        <f t="shared" si="39"/>
        <v>10 л</v>
      </c>
      <c r="G662" s="40">
        <v>1</v>
      </c>
      <c r="H662" s="42" t="s">
        <v>1063</v>
      </c>
      <c r="I662" s="41">
        <v>9904</v>
      </c>
      <c r="J662" s="55">
        <f>IF(C662="СТОП цена",I662,ROUND(I662*(1-VLOOKUP(L662,Оглавление!D:G,3,FALSE)),2))</f>
        <v>9904</v>
      </c>
      <c r="K662" s="58"/>
      <c r="L662" s="58" t="str">
        <f>IF(ISBLANK(K662)=FALSE,A662,L660)</f>
        <v>ТИККУРИЛА (TIKKURILA)</v>
      </c>
      <c r="M662" s="52">
        <v>12</v>
      </c>
    </row>
    <row r="663" spans="1:13" ht="12.75">
      <c r="A663" s="580" t="s">
        <v>189</v>
      </c>
      <c r="B663" s="41">
        <v>700002991</v>
      </c>
      <c r="C663" s="41"/>
      <c r="D663" s="40">
        <v>1</v>
      </c>
      <c r="E663" s="42" t="s">
        <v>564</v>
      </c>
      <c r="F663" s="42" t="str">
        <f t="shared" si="39"/>
        <v>1 л</v>
      </c>
      <c r="G663" s="40">
        <v>3</v>
      </c>
      <c r="H663" s="42" t="s">
        <v>1063</v>
      </c>
      <c r="I663" s="41">
        <v>1110</v>
      </c>
      <c r="J663" s="55">
        <f>IF(C663="СТОП цена",I663,ROUND(I663*(1-VLOOKUP(L663,Оглавление!D:G,3,FALSE)),2))</f>
        <v>1110</v>
      </c>
      <c r="K663" s="58"/>
      <c r="L663" s="58" t="str">
        <f t="shared" si="38"/>
        <v>ТИККУРИЛА (TIKKURILA)</v>
      </c>
      <c r="M663" s="52">
        <v>12</v>
      </c>
    </row>
    <row r="664" spans="1:13" ht="12.75">
      <c r="A664" s="584"/>
      <c r="B664" s="41">
        <v>700002993</v>
      </c>
      <c r="C664" s="41"/>
      <c r="D664" s="41">
        <v>5</v>
      </c>
      <c r="E664" s="42" t="s">
        <v>564</v>
      </c>
      <c r="F664" s="42" t="str">
        <f t="shared" si="39"/>
        <v>5 л</v>
      </c>
      <c r="G664" s="42">
        <v>1</v>
      </c>
      <c r="H664" s="42" t="s">
        <v>1063</v>
      </c>
      <c r="I664" s="41">
        <v>4800</v>
      </c>
      <c r="J664" s="55">
        <f>IF(C664="СТОП цена",I664,ROUND(I664*(1-VLOOKUP(L664,Оглавление!D:G,3,FALSE)),2))</f>
        <v>4800</v>
      </c>
      <c r="K664" s="58"/>
      <c r="L664" s="58" t="str">
        <f t="shared" si="38"/>
        <v>ТИККУРИЛА (TIKKURILA)</v>
      </c>
      <c r="M664" s="52">
        <v>12</v>
      </c>
    </row>
    <row r="665" spans="1:13" ht="12.75">
      <c r="A665" s="585"/>
      <c r="B665" s="42">
        <v>700002990</v>
      </c>
      <c r="C665" s="41" t="s">
        <v>223</v>
      </c>
      <c r="D665" s="40">
        <v>10</v>
      </c>
      <c r="E665" s="42" t="s">
        <v>564</v>
      </c>
      <c r="F665" s="42" t="str">
        <f t="shared" si="39"/>
        <v>10 л</v>
      </c>
      <c r="G665" s="40">
        <v>1</v>
      </c>
      <c r="H665" s="42" t="s">
        <v>1063</v>
      </c>
      <c r="I665" s="41">
        <v>9400</v>
      </c>
      <c r="J665" s="55">
        <f>IF(C665="СТОП цена",I665,ROUND(I665*(1-VLOOKUP(L665,Оглавление!D:G,3,FALSE)),2))</f>
        <v>9400</v>
      </c>
      <c r="K665" s="58"/>
      <c r="L665" s="58" t="str">
        <f t="shared" si="38"/>
        <v>ТИККУРИЛА (TIKKURILA)</v>
      </c>
      <c r="M665" s="52">
        <v>12</v>
      </c>
    </row>
    <row r="666" spans="1:13" s="143" customFormat="1" ht="12.75">
      <c r="A666" s="580" t="s">
        <v>1057</v>
      </c>
      <c r="B666" s="42">
        <v>700002995</v>
      </c>
      <c r="C666" s="42"/>
      <c r="D666" s="40">
        <v>1</v>
      </c>
      <c r="E666" s="42" t="s">
        <v>564</v>
      </c>
      <c r="F666" s="42" t="str">
        <f t="shared" si="39"/>
        <v>1 л</v>
      </c>
      <c r="G666" s="40">
        <v>3</v>
      </c>
      <c r="H666" s="42" t="s">
        <v>1063</v>
      </c>
      <c r="I666" s="41">
        <v>1110</v>
      </c>
      <c r="J666" s="55">
        <f>IF(C666="СТОП цена",I666,ROUND(I666*(1-VLOOKUP(L666,Оглавление!D:G,3,FALSE)),2))</f>
        <v>1110</v>
      </c>
      <c r="K666" s="58"/>
      <c r="L666" s="58" t="str">
        <f t="shared" si="38"/>
        <v>ТИККУРИЛА (TIKKURILA)</v>
      </c>
      <c r="M666" s="52">
        <v>12</v>
      </c>
    </row>
    <row r="667" spans="1:13" ht="12.75">
      <c r="A667" s="584"/>
      <c r="B667" s="41">
        <v>700002996</v>
      </c>
      <c r="C667" s="41"/>
      <c r="D667" s="42">
        <v>5</v>
      </c>
      <c r="E667" s="42" t="s">
        <v>564</v>
      </c>
      <c r="F667" s="42" t="str">
        <f t="shared" si="39"/>
        <v>5 л</v>
      </c>
      <c r="G667" s="42">
        <v>1</v>
      </c>
      <c r="H667" s="42" t="s">
        <v>1063</v>
      </c>
      <c r="I667" s="41">
        <v>4800</v>
      </c>
      <c r="J667" s="55">
        <f>IF(C667="СТОП цена",I667,ROUND(I667*(1-VLOOKUP(L667,Оглавление!D:G,3,FALSE)),2))</f>
        <v>4800</v>
      </c>
      <c r="K667" s="58"/>
      <c r="L667" s="58" t="str">
        <f>IF(ISBLANK(K667)=FALSE,A666,L665)</f>
        <v>ТИККУРИЛА (TIKKURILA)</v>
      </c>
      <c r="M667" s="52">
        <v>12</v>
      </c>
    </row>
    <row r="668" spans="1:13" ht="12.75">
      <c r="A668" s="585"/>
      <c r="B668" s="41">
        <v>700002994</v>
      </c>
      <c r="C668" s="41"/>
      <c r="D668" s="42">
        <v>10</v>
      </c>
      <c r="E668" s="42" t="s">
        <v>564</v>
      </c>
      <c r="F668" s="42" t="str">
        <f t="shared" si="39"/>
        <v>10 л</v>
      </c>
      <c r="G668" s="42">
        <v>1</v>
      </c>
      <c r="H668" s="42" t="s">
        <v>1063</v>
      </c>
      <c r="I668" s="41">
        <v>9400</v>
      </c>
      <c r="J668" s="55">
        <f>IF(C668="СТОП цена",I668,ROUND(I668*(1-VLOOKUP(L668,Оглавление!D:G,3,FALSE)),2))</f>
        <v>9400</v>
      </c>
      <c r="K668" s="58"/>
      <c r="L668" s="58" t="str">
        <f t="shared" si="38"/>
        <v>ТИККУРИЛА (TIKKURILA)</v>
      </c>
      <c r="M668" s="52">
        <v>12</v>
      </c>
    </row>
    <row r="669" spans="1:13" ht="21" customHeight="1">
      <c r="A669" s="584" t="s">
        <v>2847</v>
      </c>
      <c r="B669" s="42">
        <v>700003009</v>
      </c>
      <c r="C669" s="42"/>
      <c r="D669" s="40">
        <v>0.9</v>
      </c>
      <c r="E669" s="42" t="s">
        <v>564</v>
      </c>
      <c r="F669" s="42" t="str">
        <f t="shared" si="39"/>
        <v>0,9 л</v>
      </c>
      <c r="G669" s="42">
        <v>3</v>
      </c>
      <c r="H669" s="42" t="s">
        <v>1063</v>
      </c>
      <c r="I669" s="41">
        <v>606</v>
      </c>
      <c r="J669" s="55">
        <f>IF(C669="СТОП цена",I669,ROUND(I669*(1-VLOOKUP(L669,Оглавление!D:G,3,FALSE)),2))</f>
        <v>606</v>
      </c>
      <c r="K669" s="58"/>
      <c r="L669" s="58" t="str">
        <f t="shared" si="38"/>
        <v>ТИККУРИЛА (TIKKURILA)</v>
      </c>
      <c r="M669" s="52">
        <v>12</v>
      </c>
    </row>
    <row r="670" spans="1:13" ht="18" customHeight="1">
      <c r="A670" s="584"/>
      <c r="B670" s="42">
        <v>700003010</v>
      </c>
      <c r="C670" s="42"/>
      <c r="D670" s="40">
        <v>2.7</v>
      </c>
      <c r="E670" s="42" t="s">
        <v>564</v>
      </c>
      <c r="F670" s="42" t="str">
        <f t="shared" si="39"/>
        <v>2,7 л</v>
      </c>
      <c r="G670" s="40">
        <v>3</v>
      </c>
      <c r="H670" s="42" t="s">
        <v>1063</v>
      </c>
      <c r="I670" s="41">
        <v>1730</v>
      </c>
      <c r="J670" s="55">
        <f>IF(C670="СТОП цена",I670,ROUND(I670*(1-VLOOKUP(L670,Оглавление!D:G,3,FALSE)),2))</f>
        <v>1730</v>
      </c>
      <c r="K670" s="58"/>
      <c r="L670" s="58" t="str">
        <f t="shared" si="38"/>
        <v>ТИККУРИЛА (TIKKURILA)</v>
      </c>
      <c r="M670" s="52">
        <v>12</v>
      </c>
    </row>
    <row r="671" spans="1:13" ht="21.75" customHeight="1">
      <c r="A671" s="585"/>
      <c r="B671" s="42">
        <v>700003011</v>
      </c>
      <c r="C671" s="42"/>
      <c r="D671" s="40">
        <v>9</v>
      </c>
      <c r="E671" s="42" t="s">
        <v>564</v>
      </c>
      <c r="F671" s="42" t="str">
        <f t="shared" si="39"/>
        <v>9 л</v>
      </c>
      <c r="G671" s="40">
        <v>1</v>
      </c>
      <c r="H671" s="42" t="s">
        <v>1063</v>
      </c>
      <c r="I671" s="41">
        <v>5074</v>
      </c>
      <c r="J671" s="55">
        <f>IF(C671="СТОП цена",I671,ROUND(I671*(1-VLOOKUP(L671,Оглавление!D:G,3,FALSE)),2))</f>
        <v>5074</v>
      </c>
      <c r="K671" s="58"/>
      <c r="L671" s="58" t="str">
        <f t="shared" si="38"/>
        <v>ТИККУРИЛА (TIKKURILA)</v>
      </c>
      <c r="M671" s="52">
        <v>12</v>
      </c>
    </row>
    <row r="672" spans="1:13" ht="19.5" customHeight="1">
      <c r="A672" s="584" t="s">
        <v>2848</v>
      </c>
      <c r="B672" s="43">
        <v>700003013</v>
      </c>
      <c r="C672" s="43"/>
      <c r="D672" s="40">
        <v>0.9</v>
      </c>
      <c r="E672" s="40" t="s">
        <v>564</v>
      </c>
      <c r="F672" s="42" t="str">
        <f t="shared" si="39"/>
        <v>0,9 л</v>
      </c>
      <c r="G672" s="41">
        <v>3</v>
      </c>
      <c r="H672" s="42" t="s">
        <v>1063</v>
      </c>
      <c r="I672" s="41">
        <v>606</v>
      </c>
      <c r="J672" s="55">
        <f>IF(C672="СТОП цена",I672,ROUND(I672*(1-VLOOKUP(L672,Оглавление!D:G,3,FALSE)),2))</f>
        <v>606</v>
      </c>
      <c r="K672" s="58"/>
      <c r="L672" s="58" t="str">
        <f t="shared" si="38"/>
        <v>ТИККУРИЛА (TIKKURILA)</v>
      </c>
      <c r="M672" s="52">
        <v>12</v>
      </c>
    </row>
    <row r="673" spans="1:13" ht="21" customHeight="1">
      <c r="A673" s="584"/>
      <c r="B673" s="43">
        <v>700003014</v>
      </c>
      <c r="C673" s="43"/>
      <c r="D673" s="40">
        <v>2.7</v>
      </c>
      <c r="E673" s="42" t="s">
        <v>564</v>
      </c>
      <c r="F673" s="42" t="str">
        <f t="shared" si="39"/>
        <v>2,7 л</v>
      </c>
      <c r="G673" s="40">
        <v>3</v>
      </c>
      <c r="H673" s="42" t="s">
        <v>1063</v>
      </c>
      <c r="I673" s="41">
        <v>1730</v>
      </c>
      <c r="J673" s="55">
        <f>IF(C673="СТОП цена",I673,ROUND(I673*(1-VLOOKUP(L673,Оглавление!D:G,3,FALSE)),2))</f>
        <v>1730</v>
      </c>
      <c r="K673" s="58"/>
      <c r="L673" s="58" t="str">
        <f t="shared" si="38"/>
        <v>ТИККУРИЛА (TIKKURILA)</v>
      </c>
      <c r="M673" s="52">
        <v>12</v>
      </c>
    </row>
    <row r="674" spans="1:13" ht="22.5" customHeight="1">
      <c r="A674" s="585"/>
      <c r="B674" s="43">
        <v>700003015</v>
      </c>
      <c r="C674" s="43"/>
      <c r="D674" s="40">
        <v>9</v>
      </c>
      <c r="E674" s="42" t="s">
        <v>564</v>
      </c>
      <c r="F674" s="42" t="str">
        <f t="shared" si="39"/>
        <v>9 л</v>
      </c>
      <c r="G674" s="40">
        <v>1</v>
      </c>
      <c r="H674" s="42" t="s">
        <v>1063</v>
      </c>
      <c r="I674" s="41">
        <v>5074</v>
      </c>
      <c r="J674" s="55">
        <f>IF(C674="СТОП цена",I674,ROUND(I674*(1-VLOOKUP(L674,Оглавление!D:G,3,FALSE)),2))</f>
        <v>5074</v>
      </c>
      <c r="K674" s="58"/>
      <c r="L674" s="58" t="str">
        <f t="shared" si="38"/>
        <v>ТИККУРИЛА (TIKKURILA)</v>
      </c>
      <c r="M674" s="52">
        <v>12</v>
      </c>
    </row>
    <row r="675" spans="1:13" ht="18.75" customHeight="1">
      <c r="A675" s="584" t="s">
        <v>2849</v>
      </c>
      <c r="B675" s="42">
        <v>700003017</v>
      </c>
      <c r="C675" s="42"/>
      <c r="D675" s="40">
        <v>0.9</v>
      </c>
      <c r="E675" s="40" t="s">
        <v>564</v>
      </c>
      <c r="F675" s="42" t="str">
        <f t="shared" si="39"/>
        <v>0,9 л</v>
      </c>
      <c r="G675" s="41">
        <v>3</v>
      </c>
      <c r="H675" s="42" t="s">
        <v>1063</v>
      </c>
      <c r="I675" s="41">
        <v>606</v>
      </c>
      <c r="J675" s="55">
        <f>IF(C675="СТОП цена",I675,ROUND(I675*(1-VLOOKUP(L675,Оглавление!D:G,3,FALSE)),2))</f>
        <v>606</v>
      </c>
      <c r="K675" s="58"/>
      <c r="L675" s="58" t="str">
        <f t="shared" si="38"/>
        <v>ТИККУРИЛА (TIKKURILA)</v>
      </c>
      <c r="M675" s="52">
        <v>12</v>
      </c>
    </row>
    <row r="676" spans="1:13" ht="18.75" customHeight="1">
      <c r="A676" s="584"/>
      <c r="B676" s="42">
        <v>700003018</v>
      </c>
      <c r="C676" s="42"/>
      <c r="D676" s="40">
        <v>2.7</v>
      </c>
      <c r="E676" s="42" t="s">
        <v>564</v>
      </c>
      <c r="F676" s="42" t="str">
        <f t="shared" si="39"/>
        <v>2,7 л</v>
      </c>
      <c r="G676" s="40">
        <v>3</v>
      </c>
      <c r="H676" s="42" t="s">
        <v>1063</v>
      </c>
      <c r="I676" s="41">
        <v>1730</v>
      </c>
      <c r="J676" s="55">
        <f>IF(C676="СТОП цена",I676,ROUND(I676*(1-VLOOKUP(L676,Оглавление!D:G,3,FALSE)),2))</f>
        <v>1730</v>
      </c>
      <c r="K676" s="58"/>
      <c r="L676" s="58" t="str">
        <f t="shared" si="38"/>
        <v>ТИККУРИЛА (TIKKURILA)</v>
      </c>
      <c r="M676" s="52">
        <v>12</v>
      </c>
    </row>
    <row r="677" spans="1:13" ht="22.5" customHeight="1">
      <c r="A677" s="585"/>
      <c r="B677" s="42">
        <v>700003019</v>
      </c>
      <c r="C677" s="42"/>
      <c r="D677" s="40">
        <v>9</v>
      </c>
      <c r="E677" s="42" t="s">
        <v>564</v>
      </c>
      <c r="F677" s="42" t="str">
        <f t="shared" si="39"/>
        <v>9 л</v>
      </c>
      <c r="G677" s="40">
        <v>1</v>
      </c>
      <c r="H677" s="42" t="s">
        <v>1063</v>
      </c>
      <c r="I677" s="41">
        <v>5074</v>
      </c>
      <c r="J677" s="55">
        <f>IF(C677="СТОП цена",I677,ROUND(I677*(1-VLOOKUP(L677,Оглавление!D:G,3,FALSE)),2))</f>
        <v>5074</v>
      </c>
      <c r="K677" s="58"/>
      <c r="L677" s="58" t="str">
        <f t="shared" si="38"/>
        <v>ТИККУРИЛА (TIKKURILA)</v>
      </c>
      <c r="M677" s="52">
        <v>12</v>
      </c>
    </row>
    <row r="678" spans="1:13" ht="15">
      <c r="A678" s="383" t="s">
        <v>387</v>
      </c>
      <c r="B678" s="42">
        <v>700002733</v>
      </c>
      <c r="C678" s="41" t="s">
        <v>223</v>
      </c>
      <c r="D678" s="40">
        <v>2.7</v>
      </c>
      <c r="E678" s="42" t="s">
        <v>564</v>
      </c>
      <c r="F678" s="42" t="str">
        <f t="shared" si="39"/>
        <v>2,7 л</v>
      </c>
      <c r="G678" s="40">
        <v>3</v>
      </c>
      <c r="H678" s="42" t="s">
        <v>1063</v>
      </c>
      <c r="I678" s="41">
        <v>1741</v>
      </c>
      <c r="J678" s="55">
        <f>IF(C678="СТОП цена",I678,ROUND(I678*(1-VLOOKUP(L678,Оглавление!D:G,3,FALSE)),2))</f>
        <v>1741</v>
      </c>
      <c r="K678" s="58"/>
      <c r="L678" s="58" t="str">
        <f t="shared" si="38"/>
        <v>ТИККУРИЛА (TIKKURILA)</v>
      </c>
      <c r="M678" s="52">
        <v>12</v>
      </c>
    </row>
    <row r="679" spans="1:13" ht="12.75">
      <c r="A679" s="580" t="s">
        <v>1364</v>
      </c>
      <c r="B679" s="42">
        <v>700002730</v>
      </c>
      <c r="C679" s="41" t="s">
        <v>223</v>
      </c>
      <c r="D679" s="40">
        <v>0.22500000000000001</v>
      </c>
      <c r="E679" s="42" t="s">
        <v>564</v>
      </c>
      <c r="F679" s="42" t="str">
        <f t="shared" si="39"/>
        <v>0,225 л</v>
      </c>
      <c r="G679" s="40"/>
      <c r="H679" s="42" t="s">
        <v>1063</v>
      </c>
      <c r="I679" s="129">
        <v>357</v>
      </c>
      <c r="J679" s="55">
        <f>IF(C679="СТОП цена",I679,ROUND(I679*(1-VLOOKUP(L679,Оглавление!D:G,3,FALSE)),2))</f>
        <v>357</v>
      </c>
      <c r="K679" s="58"/>
      <c r="L679" s="58" t="str">
        <f t="shared" si="38"/>
        <v>ТИККУРИЛА (TIKKURILA)</v>
      </c>
      <c r="M679" s="52">
        <v>12</v>
      </c>
    </row>
    <row r="680" spans="1:13" ht="12.75">
      <c r="A680" s="585"/>
      <c r="B680" s="42">
        <v>700002731</v>
      </c>
      <c r="C680" s="42"/>
      <c r="D680" s="40">
        <v>0.9</v>
      </c>
      <c r="E680" s="42" t="s">
        <v>564</v>
      </c>
      <c r="F680" s="42" t="str">
        <f t="shared" si="39"/>
        <v>0,9 л</v>
      </c>
      <c r="G680" s="40"/>
      <c r="H680" s="42" t="s">
        <v>1063</v>
      </c>
      <c r="I680" s="129">
        <v>642</v>
      </c>
      <c r="J680" s="55">
        <f>IF(C680="СТОП цена",I680,ROUND(I680*(1-VLOOKUP(L680,Оглавление!D:G,3,FALSE)),2))</f>
        <v>642</v>
      </c>
      <c r="K680" s="58"/>
      <c r="L680" s="58" t="str">
        <f t="shared" si="38"/>
        <v>ТИККУРИЛА (TIKKURILA)</v>
      </c>
      <c r="M680" s="52">
        <v>12</v>
      </c>
    </row>
    <row r="681" spans="1:13" s="1" customFormat="1" ht="24" customHeight="1">
      <c r="A681" s="591" t="s">
        <v>455</v>
      </c>
      <c r="B681" s="592"/>
      <c r="C681" s="592"/>
      <c r="D681" s="592"/>
      <c r="E681" s="592"/>
      <c r="F681" s="592"/>
      <c r="G681" s="592"/>
      <c r="H681" s="592"/>
      <c r="I681" s="592"/>
      <c r="J681" s="592"/>
      <c r="K681" s="639"/>
      <c r="L681" s="58" t="str">
        <f t="shared" si="38"/>
        <v>ТИККУРИЛА (TIKKURILA)</v>
      </c>
      <c r="M681" s="52">
        <v>12</v>
      </c>
    </row>
    <row r="682" spans="1:13" ht="12.75">
      <c r="A682" s="580" t="s">
        <v>110</v>
      </c>
      <c r="B682" s="42">
        <v>700003097</v>
      </c>
      <c r="C682" s="42"/>
      <c r="D682" s="40">
        <v>0.1</v>
      </c>
      <c r="E682" s="42" t="s">
        <v>564</v>
      </c>
      <c r="F682" s="42" t="str">
        <f t="shared" ref="F682:F693" si="40">CONCATENATE(D682," ",E682)</f>
        <v>0,1 л</v>
      </c>
      <c r="G682" s="40">
        <v>3</v>
      </c>
      <c r="H682" s="42" t="s">
        <v>1063</v>
      </c>
      <c r="I682" s="41">
        <v>436</v>
      </c>
      <c r="J682" s="55">
        <f>IF(C682="СТОП цена",I682,ROUND(I682*(1-VLOOKUP(L682,Оглавление!D:G,3,FALSE)),2))</f>
        <v>436</v>
      </c>
      <c r="K682" s="58"/>
      <c r="L682" s="58" t="str">
        <f t="shared" ref="L682:L745" si="41">IF(ISBLANK(K682)=FALSE,A682,L681)</f>
        <v>ТИККУРИЛА (TIKKURILA)</v>
      </c>
      <c r="M682" s="52">
        <v>12</v>
      </c>
    </row>
    <row r="683" spans="1:13" ht="12.75">
      <c r="A683" s="585"/>
      <c r="B683" s="42">
        <v>700003094</v>
      </c>
      <c r="C683" s="42"/>
      <c r="D683" s="40">
        <v>1</v>
      </c>
      <c r="E683" s="42" t="s">
        <v>564</v>
      </c>
      <c r="F683" s="42" t="str">
        <f t="shared" si="40"/>
        <v>1 л</v>
      </c>
      <c r="G683" s="40">
        <v>1</v>
      </c>
      <c r="H683" s="42" t="s">
        <v>1063</v>
      </c>
      <c r="I683" s="41">
        <v>2242</v>
      </c>
      <c r="J683" s="55">
        <f>IF(C683="СТОП цена",I683,ROUND(I683*(1-VLOOKUP(L683,Оглавление!D:G,3,FALSE)),2))</f>
        <v>2242</v>
      </c>
      <c r="K683" s="58"/>
      <c r="L683" s="58" t="str">
        <f t="shared" si="41"/>
        <v>ТИККУРИЛА (TIKKURILA)</v>
      </c>
      <c r="M683" s="52">
        <v>12</v>
      </c>
    </row>
    <row r="684" spans="1:13" ht="12.75">
      <c r="A684" s="580" t="s">
        <v>111</v>
      </c>
      <c r="B684" s="41">
        <v>700003095</v>
      </c>
      <c r="C684" s="41"/>
      <c r="D684" s="40">
        <v>0.1</v>
      </c>
      <c r="E684" s="42" t="s">
        <v>564</v>
      </c>
      <c r="F684" s="42" t="str">
        <f t="shared" si="40"/>
        <v>0,1 л</v>
      </c>
      <c r="G684" s="40">
        <v>3</v>
      </c>
      <c r="H684" s="42" t="s">
        <v>1063</v>
      </c>
      <c r="I684" s="41">
        <v>436</v>
      </c>
      <c r="J684" s="55">
        <f>IF(C684="СТОП цена",I684,ROUND(I684*(1-VLOOKUP(L684,Оглавление!D:G,3,FALSE)),2))</f>
        <v>436</v>
      </c>
      <c r="K684" s="58"/>
      <c r="L684" s="58" t="str">
        <f t="shared" si="41"/>
        <v>ТИККУРИЛА (TIKKURILA)</v>
      </c>
      <c r="M684" s="52">
        <v>12</v>
      </c>
    </row>
    <row r="685" spans="1:13" ht="12.75">
      <c r="A685" s="585"/>
      <c r="B685" s="41">
        <v>700003096</v>
      </c>
      <c r="C685" s="41"/>
      <c r="D685" s="40">
        <v>1</v>
      </c>
      <c r="E685" s="42" t="s">
        <v>564</v>
      </c>
      <c r="F685" s="42" t="str">
        <f t="shared" si="40"/>
        <v>1 л</v>
      </c>
      <c r="G685" s="40">
        <v>1</v>
      </c>
      <c r="H685" s="42" t="s">
        <v>1063</v>
      </c>
      <c r="I685" s="41">
        <v>2242</v>
      </c>
      <c r="J685" s="55">
        <f>IF(C685="СТОП цена",I685,ROUND(I685*(1-VLOOKUP(L685,Оглавление!D:G,3,FALSE)),2))</f>
        <v>2242</v>
      </c>
      <c r="K685" s="58"/>
      <c r="L685" s="58" t="str">
        <f t="shared" si="41"/>
        <v>ТИККУРИЛА (TIKKURILA)</v>
      </c>
      <c r="M685" s="52">
        <v>12</v>
      </c>
    </row>
    <row r="686" spans="1:13" ht="23.25" customHeight="1">
      <c r="A686" s="318" t="s">
        <v>112</v>
      </c>
      <c r="B686" s="41">
        <v>700002872</v>
      </c>
      <c r="C686" s="41"/>
      <c r="D686" s="40">
        <v>0.9</v>
      </c>
      <c r="E686" s="42" t="s">
        <v>564</v>
      </c>
      <c r="F686" s="42" t="str">
        <f t="shared" si="40"/>
        <v>0,9 л</v>
      </c>
      <c r="G686" s="40">
        <v>3</v>
      </c>
      <c r="H686" s="42" t="s">
        <v>1063</v>
      </c>
      <c r="I686" s="41">
        <v>1112</v>
      </c>
      <c r="J686" s="55">
        <f>IF(C686="СТОП цена",I686,ROUND(I686*(1-VLOOKUP(L686,Оглавление!D:G,3,FALSE)),2))</f>
        <v>1112</v>
      </c>
      <c r="K686" s="58"/>
      <c r="L686" s="58" t="str">
        <f t="shared" si="41"/>
        <v>ТИККУРИЛА (TIKKURILA)</v>
      </c>
      <c r="M686" s="52">
        <v>12</v>
      </c>
    </row>
    <row r="687" spans="1:13" s="310" customFormat="1" ht="16.5" customHeight="1">
      <c r="A687" s="580" t="s">
        <v>113</v>
      </c>
      <c r="B687" s="41">
        <v>700002873</v>
      </c>
      <c r="C687" s="41" t="s">
        <v>223</v>
      </c>
      <c r="D687" s="40"/>
      <c r="E687" s="42"/>
      <c r="F687" s="42" t="s">
        <v>2827</v>
      </c>
      <c r="G687" s="40">
        <v>8</v>
      </c>
      <c r="H687" s="42" t="s">
        <v>1063</v>
      </c>
      <c r="I687" s="41">
        <v>330</v>
      </c>
      <c r="J687" s="55">
        <f>IF(C687="СТОП цена",I687,ROUND(I687*(1-VLOOKUP(L687,Оглавление!D:G,3,FALSE)),2))</f>
        <v>330</v>
      </c>
      <c r="K687" s="58"/>
      <c r="L687" s="58" t="str">
        <f t="shared" si="41"/>
        <v>ТИККУРИЛА (TIKKURILA)</v>
      </c>
      <c r="M687" s="52">
        <v>12</v>
      </c>
    </row>
    <row r="688" spans="1:13" ht="12.75" customHeight="1">
      <c r="A688" s="584"/>
      <c r="B688" s="42">
        <v>700002874</v>
      </c>
      <c r="C688" s="41" t="s">
        <v>223</v>
      </c>
      <c r="D688" s="40">
        <v>0.22500000000000001</v>
      </c>
      <c r="E688" s="42" t="s">
        <v>564</v>
      </c>
      <c r="F688" s="42" t="str">
        <f t="shared" si="40"/>
        <v>0,225 л</v>
      </c>
      <c r="G688" s="42">
        <v>3</v>
      </c>
      <c r="H688" s="42" t="s">
        <v>1063</v>
      </c>
      <c r="I688" s="41">
        <v>787</v>
      </c>
      <c r="J688" s="55">
        <f>IF(C688="СТОП цена",I688,ROUND(I688*(1-VLOOKUP(L688,Оглавление!D:G,3,FALSE)),2))</f>
        <v>787</v>
      </c>
      <c r="K688" s="58"/>
      <c r="L688" s="58" t="str">
        <f t="shared" si="41"/>
        <v>ТИККУРИЛА (TIKKURILA)</v>
      </c>
      <c r="M688" s="52">
        <v>12</v>
      </c>
    </row>
    <row r="689" spans="1:13" ht="12.75" customHeight="1">
      <c r="A689" s="585"/>
      <c r="B689" s="42">
        <v>700002875</v>
      </c>
      <c r="C689" s="42"/>
      <c r="D689" s="40">
        <v>0.9</v>
      </c>
      <c r="E689" s="42" t="s">
        <v>564</v>
      </c>
      <c r="F689" s="42" t="str">
        <f t="shared" si="40"/>
        <v>0,9 л</v>
      </c>
      <c r="G689" s="42">
        <v>3</v>
      </c>
      <c r="H689" s="42" t="s">
        <v>1063</v>
      </c>
      <c r="I689" s="41">
        <v>1797</v>
      </c>
      <c r="J689" s="55">
        <f>IF(C689="СТОП цена",I689,ROUND(I689*(1-VLOOKUP(L689,Оглавление!D:G,3,FALSE)),2))</f>
        <v>1797</v>
      </c>
      <c r="K689" s="58"/>
      <c r="L689" s="58" t="str">
        <f t="shared" si="41"/>
        <v>ТИККУРИЛА (TIKKURILA)</v>
      </c>
      <c r="M689" s="52">
        <v>12</v>
      </c>
    </row>
    <row r="690" spans="1:13" ht="17.25" customHeight="1">
      <c r="A690" s="318" t="s">
        <v>114</v>
      </c>
      <c r="B690" s="42">
        <v>700002877</v>
      </c>
      <c r="C690" s="42"/>
      <c r="D690" s="42">
        <v>0.9</v>
      </c>
      <c r="E690" s="42" t="s">
        <v>564</v>
      </c>
      <c r="F690" s="42" t="str">
        <f t="shared" si="40"/>
        <v>0,9 л</v>
      </c>
      <c r="G690" s="42">
        <v>3</v>
      </c>
      <c r="H690" s="42" t="s">
        <v>1063</v>
      </c>
      <c r="I690" s="41">
        <v>1186</v>
      </c>
      <c r="J690" s="55">
        <f>IF(C690="СТОП цена",I690,ROUND(I690*(1-VLOOKUP(L690,Оглавление!D:G,3,FALSE)),2))</f>
        <v>1186</v>
      </c>
      <c r="K690" s="58"/>
      <c r="L690" s="58" t="str">
        <f t="shared" si="41"/>
        <v>ТИККУРИЛА (TIKKURILA)</v>
      </c>
      <c r="M690" s="52">
        <v>12</v>
      </c>
    </row>
    <row r="691" spans="1:13" s="310" customFormat="1" ht="17.25" customHeight="1">
      <c r="A691" s="580" t="s">
        <v>115</v>
      </c>
      <c r="B691" s="42">
        <v>700002878</v>
      </c>
      <c r="C691" s="41" t="s">
        <v>223</v>
      </c>
      <c r="D691" s="42"/>
      <c r="E691" s="42"/>
      <c r="F691" s="42" t="s">
        <v>2827</v>
      </c>
      <c r="G691" s="42">
        <v>8</v>
      </c>
      <c r="H691" s="42" t="s">
        <v>1063</v>
      </c>
      <c r="I691" s="41">
        <v>364</v>
      </c>
      <c r="J691" s="55">
        <f>IF(C691="СТОП цена",I691,ROUND(I691*(1-VLOOKUP(L691,Оглавление!D:G,3,FALSE)),2))</f>
        <v>364</v>
      </c>
      <c r="K691" s="58"/>
      <c r="L691" s="58" t="str">
        <f t="shared" si="41"/>
        <v>ТИККУРИЛА (TIKKURILA)</v>
      </c>
      <c r="M691" s="52">
        <v>12</v>
      </c>
    </row>
    <row r="692" spans="1:13" ht="12.75" customHeight="1">
      <c r="A692" s="584"/>
      <c r="B692" s="42">
        <v>700002879</v>
      </c>
      <c r="C692" s="41" t="s">
        <v>223</v>
      </c>
      <c r="D692" s="40">
        <v>0.22500000000000001</v>
      </c>
      <c r="E692" s="42" t="s">
        <v>564</v>
      </c>
      <c r="F692" s="42" t="str">
        <f t="shared" si="40"/>
        <v>0,225 л</v>
      </c>
      <c r="G692" s="42">
        <v>5</v>
      </c>
      <c r="H692" s="42" t="s">
        <v>1063</v>
      </c>
      <c r="I692" s="41">
        <v>833</v>
      </c>
      <c r="J692" s="55">
        <f>IF(C692="СТОП цена",I692,ROUND(I692*(1-VLOOKUP(L692,Оглавление!D:G,3,FALSE)),2))</f>
        <v>833</v>
      </c>
      <c r="K692" s="58"/>
      <c r="L692" s="58" t="str">
        <f t="shared" si="41"/>
        <v>ТИККУРИЛА (TIKKURILA)</v>
      </c>
      <c r="M692" s="52">
        <v>12</v>
      </c>
    </row>
    <row r="693" spans="1:13" ht="12.75" customHeight="1">
      <c r="A693" s="585"/>
      <c r="B693" s="42">
        <v>700002880</v>
      </c>
      <c r="C693" s="42"/>
      <c r="D693" s="40">
        <v>0.9</v>
      </c>
      <c r="E693" s="42" t="s">
        <v>564</v>
      </c>
      <c r="F693" s="42" t="str">
        <f t="shared" si="40"/>
        <v>0,9 л</v>
      </c>
      <c r="G693" s="42">
        <v>3</v>
      </c>
      <c r="H693" s="42" t="s">
        <v>1063</v>
      </c>
      <c r="I693" s="41">
        <v>1918</v>
      </c>
      <c r="J693" s="55">
        <f>IF(C693="СТОП цена",I693,ROUND(I693*(1-VLOOKUP(L693,Оглавление!D:G,3,FALSE)),2))</f>
        <v>1918</v>
      </c>
      <c r="K693" s="58"/>
      <c r="L693" s="58" t="str">
        <f t="shared" si="41"/>
        <v>ТИККУРИЛА (TIKKURILA)</v>
      </c>
      <c r="M693" s="52">
        <v>12</v>
      </c>
    </row>
    <row r="694" spans="1:13" s="264" customFormat="1" ht="15">
      <c r="A694" s="382" t="s">
        <v>1626</v>
      </c>
      <c r="B694" s="42">
        <v>700002882</v>
      </c>
      <c r="C694" s="41" t="s">
        <v>223</v>
      </c>
      <c r="D694" s="40"/>
      <c r="E694" s="42"/>
      <c r="F694" s="42" t="s">
        <v>385</v>
      </c>
      <c r="G694" s="42">
        <v>3</v>
      </c>
      <c r="H694" s="42" t="s">
        <v>1063</v>
      </c>
      <c r="I694" s="41">
        <v>1207</v>
      </c>
      <c r="J694" s="55">
        <f>IF(C694="СТОП цена",I694,ROUND(I694*(1-VLOOKUP(L694,Оглавление!D:G,3,FALSE)),2))</f>
        <v>1207</v>
      </c>
      <c r="K694" s="58"/>
      <c r="L694" s="58" t="str">
        <f t="shared" si="41"/>
        <v>ТИККУРИЛА (TIKKURILA)</v>
      </c>
      <c r="M694" s="52">
        <v>12</v>
      </c>
    </row>
    <row r="695" spans="1:13" s="1" customFormat="1" ht="23.25" customHeight="1">
      <c r="A695" s="591" t="s">
        <v>11</v>
      </c>
      <c r="B695" s="592"/>
      <c r="C695" s="592"/>
      <c r="D695" s="592"/>
      <c r="E695" s="592"/>
      <c r="F695" s="592"/>
      <c r="G695" s="592"/>
      <c r="H695" s="592"/>
      <c r="I695" s="592"/>
      <c r="J695" s="592"/>
      <c r="K695" s="639"/>
      <c r="L695" s="58" t="str">
        <f t="shared" si="41"/>
        <v>ТИККУРИЛА (TIKKURILA)</v>
      </c>
      <c r="M695" s="52">
        <v>12</v>
      </c>
    </row>
    <row r="696" spans="1:13" s="310" customFormat="1" ht="33" customHeight="1">
      <c r="A696" s="462" t="s">
        <v>2822</v>
      </c>
      <c r="B696" s="40">
        <v>700003043</v>
      </c>
      <c r="C696" s="41" t="s">
        <v>223</v>
      </c>
      <c r="D696" s="40"/>
      <c r="E696" s="42"/>
      <c r="F696" s="42" t="s">
        <v>1170</v>
      </c>
      <c r="G696" s="40">
        <v>12</v>
      </c>
      <c r="H696" s="42" t="s">
        <v>1063</v>
      </c>
      <c r="I696" s="41">
        <v>257</v>
      </c>
      <c r="J696" s="55">
        <f>IF(C696="СТОП цена",I696,ROUND(I696*(1-VLOOKUP(L696,Оглавление!D:G,3,FALSE)),2))</f>
        <v>257</v>
      </c>
      <c r="K696" s="58"/>
      <c r="L696" s="58" t="str">
        <f t="shared" si="41"/>
        <v>ТИККУРИЛА (TIKKURILA)</v>
      </c>
      <c r="M696" s="52">
        <v>12</v>
      </c>
    </row>
    <row r="697" spans="1:13" s="310" customFormat="1" ht="33" customHeight="1">
      <c r="A697" s="462" t="s">
        <v>2826</v>
      </c>
      <c r="B697" s="40">
        <v>700003047</v>
      </c>
      <c r="C697" s="41" t="s">
        <v>223</v>
      </c>
      <c r="D697" s="40"/>
      <c r="E697" s="42"/>
      <c r="F697" s="42" t="s">
        <v>1360</v>
      </c>
      <c r="G697" s="40">
        <v>12</v>
      </c>
      <c r="H697" s="42" t="s">
        <v>1063</v>
      </c>
      <c r="I697" s="41">
        <v>291</v>
      </c>
      <c r="J697" s="55">
        <f>IF(C697="СТОП цена",I697,ROUND(I697*(1-VLOOKUP(L697,Оглавление!D:G,3,FALSE)),2))</f>
        <v>291</v>
      </c>
      <c r="K697" s="58"/>
      <c r="L697" s="58" t="str">
        <f t="shared" si="41"/>
        <v>ТИККУРИЛА (TIKKURILA)</v>
      </c>
      <c r="M697" s="52">
        <v>12</v>
      </c>
    </row>
    <row r="698" spans="1:13" ht="33" customHeight="1">
      <c r="A698" s="318" t="s">
        <v>116</v>
      </c>
      <c r="B698" s="40">
        <v>700003049</v>
      </c>
      <c r="C698" s="40"/>
      <c r="D698" s="40">
        <v>1</v>
      </c>
      <c r="E698" s="42" t="s">
        <v>564</v>
      </c>
      <c r="F698" s="42" t="str">
        <f>CONCATENATE(D698," ",E698)</f>
        <v>1 л</v>
      </c>
      <c r="G698" s="40">
        <v>10</v>
      </c>
      <c r="H698" s="42" t="s">
        <v>1063</v>
      </c>
      <c r="I698" s="41">
        <v>282</v>
      </c>
      <c r="J698" s="55">
        <f>IF(C698="СТОП цена",I698,ROUND(I698*(1-VLOOKUP(L698,Оглавление!D:G,3,FALSE)),2))</f>
        <v>282</v>
      </c>
      <c r="K698" s="58"/>
      <c r="L698" s="58" t="str">
        <f t="shared" si="41"/>
        <v>ТИККУРИЛА (TIKKURILA)</v>
      </c>
      <c r="M698" s="52">
        <v>12</v>
      </c>
    </row>
    <row r="699" spans="1:13" ht="30">
      <c r="A699" s="318" t="s">
        <v>117</v>
      </c>
      <c r="B699" s="41">
        <v>700003053</v>
      </c>
      <c r="C699" s="41"/>
      <c r="D699" s="42">
        <v>1</v>
      </c>
      <c r="E699" s="42" t="s">
        <v>564</v>
      </c>
      <c r="F699" s="42" t="str">
        <f>CONCATENATE(D699," ",E699)</f>
        <v>1 л</v>
      </c>
      <c r="G699" s="42">
        <v>10</v>
      </c>
      <c r="H699" s="42" t="s">
        <v>1063</v>
      </c>
      <c r="I699" s="41">
        <v>396</v>
      </c>
      <c r="J699" s="55">
        <f>IF(C699="СТОП цена",I699,ROUND(I699*(1-VLOOKUP(L699,Оглавление!D:G,3,FALSE)),2))</f>
        <v>396</v>
      </c>
      <c r="K699" s="58"/>
      <c r="L699" s="58" t="str">
        <f t="shared" si="41"/>
        <v>ТИККУРИЛА (TIKKURILA)</v>
      </c>
      <c r="M699" s="52">
        <v>12</v>
      </c>
    </row>
    <row r="700" spans="1:13" ht="30">
      <c r="A700" s="318" t="s">
        <v>118</v>
      </c>
      <c r="B700" s="41">
        <v>700002642</v>
      </c>
      <c r="C700" s="41" t="s">
        <v>223</v>
      </c>
      <c r="D700" s="42">
        <v>1</v>
      </c>
      <c r="E700" s="42" t="s">
        <v>564</v>
      </c>
      <c r="F700" s="42" t="str">
        <f>CONCATENATE(D700," ",E700)</f>
        <v>1 л</v>
      </c>
      <c r="G700" s="40">
        <v>12</v>
      </c>
      <c r="H700" s="42" t="s">
        <v>1063</v>
      </c>
      <c r="I700" s="41">
        <v>327</v>
      </c>
      <c r="J700" s="55">
        <f>IF(C700="СТОП цена",I700,ROUND(I700*(1-VLOOKUP(L700,Оглавление!D:G,3,FALSE)),2))</f>
        <v>327</v>
      </c>
      <c r="K700" s="58"/>
      <c r="L700" s="58" t="str">
        <f t="shared" si="41"/>
        <v>ТИККУРИЛА (TIKKURILA)</v>
      </c>
      <c r="M700" s="52">
        <v>12</v>
      </c>
    </row>
    <row r="701" spans="1:13" ht="12.75">
      <c r="A701" s="580" t="s">
        <v>1431</v>
      </c>
      <c r="B701" s="43">
        <v>700003040</v>
      </c>
      <c r="C701" s="43"/>
      <c r="D701" s="42">
        <v>1</v>
      </c>
      <c r="E701" s="42" t="s">
        <v>564</v>
      </c>
      <c r="F701" s="42" t="str">
        <f>CONCATENATE(D701," ",E701)</f>
        <v>1 л</v>
      </c>
      <c r="G701" s="40">
        <v>10</v>
      </c>
      <c r="H701" s="42" t="s">
        <v>1063</v>
      </c>
      <c r="I701" s="41">
        <v>322</v>
      </c>
      <c r="J701" s="55">
        <f>IF(C701="СТОП цена",I701,ROUND(I701*(1-VLOOKUP(L701,Оглавление!D:G,3,FALSE)),2))</f>
        <v>322</v>
      </c>
      <c r="K701" s="58"/>
      <c r="L701" s="58" t="str">
        <f t="shared" si="41"/>
        <v>ТИККУРИЛА (TIKKURILA)</v>
      </c>
      <c r="M701" s="52">
        <v>12</v>
      </c>
    </row>
    <row r="702" spans="1:13" ht="12.75">
      <c r="A702" s="585"/>
      <c r="B702" s="43">
        <v>700003041</v>
      </c>
      <c r="C702" s="43"/>
      <c r="D702" s="42">
        <v>3</v>
      </c>
      <c r="E702" s="42" t="s">
        <v>564</v>
      </c>
      <c r="F702" s="42" t="str">
        <f>CONCATENATE(D702," ",E702)</f>
        <v>3 л</v>
      </c>
      <c r="G702" s="40">
        <v>3</v>
      </c>
      <c r="H702" s="42" t="s">
        <v>1063</v>
      </c>
      <c r="I702" s="41">
        <v>708</v>
      </c>
      <c r="J702" s="55">
        <f>IF(C702="СТОП цена",I702,ROUND(I702*(1-VLOOKUP(L702,Оглавление!D:G,3,FALSE)),2))</f>
        <v>708</v>
      </c>
      <c r="K702" s="58"/>
      <c r="L702" s="58" t="str">
        <f t="shared" si="41"/>
        <v>ТИККУРИЛА (TIKKURILA)</v>
      </c>
      <c r="M702" s="52">
        <v>12</v>
      </c>
    </row>
    <row r="703" spans="1:13" s="184" customFormat="1" ht="22.5" customHeight="1">
      <c r="A703" s="381" t="s">
        <v>1430</v>
      </c>
      <c r="B703" s="43">
        <v>700002204</v>
      </c>
      <c r="C703" s="41" t="s">
        <v>223</v>
      </c>
      <c r="D703" s="42"/>
      <c r="E703" s="42"/>
      <c r="F703" s="42" t="s">
        <v>1170</v>
      </c>
      <c r="G703" s="40">
        <v>12</v>
      </c>
      <c r="H703" s="42" t="s">
        <v>1063</v>
      </c>
      <c r="I703" s="41">
        <v>181</v>
      </c>
      <c r="J703" s="55">
        <f>IF(C703="СТОП цена",I703,ROUND(I703*(1-VLOOKUP(L703,Оглавление!D:G,3,FALSE)),2))</f>
        <v>181</v>
      </c>
      <c r="K703" s="58"/>
      <c r="L703" s="58" t="str">
        <f t="shared" si="41"/>
        <v>ТИККУРИЛА (TIKKURILA)</v>
      </c>
      <c r="M703" s="52">
        <v>12</v>
      </c>
    </row>
    <row r="704" spans="1:13" s="1" customFormat="1" ht="23.25" customHeight="1">
      <c r="A704" s="591" t="s">
        <v>13</v>
      </c>
      <c r="B704" s="592"/>
      <c r="C704" s="592"/>
      <c r="D704" s="592"/>
      <c r="E704" s="592"/>
      <c r="F704" s="592"/>
      <c r="G704" s="592"/>
      <c r="H704" s="592"/>
      <c r="I704" s="592"/>
      <c r="J704" s="592"/>
      <c r="K704" s="639"/>
      <c r="L704" s="58" t="str">
        <f>IF(ISBLANK(K704)=FALSE,A704,L702)</f>
        <v>ТИККУРИЛА (TIKKURILA)</v>
      </c>
      <c r="M704" s="52">
        <v>12</v>
      </c>
    </row>
    <row r="705" spans="1:13" ht="37.5" customHeight="1">
      <c r="A705" s="373" t="s">
        <v>119</v>
      </c>
      <c r="B705" s="333">
        <v>700003240</v>
      </c>
      <c r="C705" s="41" t="s">
        <v>223</v>
      </c>
      <c r="D705" s="40">
        <v>1</v>
      </c>
      <c r="E705" s="42" t="s">
        <v>564</v>
      </c>
      <c r="F705" s="42" t="str">
        <f>CONCATENATE(D705," ",E705)</f>
        <v>1 л</v>
      </c>
      <c r="G705" s="40">
        <v>5</v>
      </c>
      <c r="H705" s="42" t="s">
        <v>1063</v>
      </c>
      <c r="I705" s="41">
        <v>1164</v>
      </c>
      <c r="J705" s="55">
        <f>IF(C705="СТОП цена",I705,ROUND(I705*(1-VLOOKUP(L705,Оглавление!D:G,3,FALSE)),2))</f>
        <v>1164</v>
      </c>
      <c r="K705" s="58"/>
      <c r="L705" s="58" t="str">
        <f>IF(ISBLANK(K705)=FALSE,A705,L703)</f>
        <v>ТИККУРИЛА (TIKKURILA)</v>
      </c>
      <c r="M705" s="52">
        <v>12</v>
      </c>
    </row>
    <row r="706" spans="1:13" ht="50.25" customHeight="1">
      <c r="A706" s="318" t="s">
        <v>2432</v>
      </c>
      <c r="B706" s="40">
        <v>700003258</v>
      </c>
      <c r="C706" s="40"/>
      <c r="D706" s="40">
        <v>0.5</v>
      </c>
      <c r="E706" s="42" t="s">
        <v>564</v>
      </c>
      <c r="F706" s="42" t="str">
        <f>CONCATENATE(D706," ",E706)</f>
        <v>0,5 л</v>
      </c>
      <c r="G706" s="40">
        <v>8</v>
      </c>
      <c r="H706" s="42" t="s">
        <v>1063</v>
      </c>
      <c r="I706" s="41">
        <v>422</v>
      </c>
      <c r="J706" s="55">
        <f>IF(C706="СТОП цена",I706,ROUND(I706*(1-VLOOKUP(L706,Оглавление!D:G,3,FALSE)),2))</f>
        <v>422</v>
      </c>
      <c r="K706" s="58"/>
      <c r="L706" s="58" t="str">
        <f>IF(ISBLANK(K706)=FALSE,A706,L704)</f>
        <v>ТИККУРИЛА (TIKKURILA)</v>
      </c>
      <c r="M706" s="52">
        <v>12</v>
      </c>
    </row>
    <row r="707" spans="1:13" s="279" customFormat="1" ht="24.75" customHeight="1">
      <c r="A707" s="580" t="s">
        <v>1601</v>
      </c>
      <c r="B707" s="41">
        <v>700003255</v>
      </c>
      <c r="C707" s="41"/>
      <c r="D707" s="40"/>
      <c r="E707" s="42"/>
      <c r="F707" s="66" t="s">
        <v>1624</v>
      </c>
      <c r="G707" s="74">
        <v>3</v>
      </c>
      <c r="H707" s="66" t="s">
        <v>1063</v>
      </c>
      <c r="I707" s="54">
        <v>781</v>
      </c>
      <c r="J707" s="67">
        <f>IF(C707="СТОП цена",I707,ROUND(I707*(1-VLOOKUP(L707,Оглавление!D:G,3,FALSE)),2))</f>
        <v>781</v>
      </c>
      <c r="K707" s="58"/>
      <c r="L707" s="58" t="str">
        <f>IF(ISBLANK(K707)=FALSE,A707,L705)</f>
        <v>ТИККУРИЛА (TIKKURILA)</v>
      </c>
      <c r="M707" s="52">
        <v>12</v>
      </c>
    </row>
    <row r="708" spans="1:13" s="254" customFormat="1" ht="20.25" customHeight="1">
      <c r="A708" s="585"/>
      <c r="B708" s="41">
        <v>700003254</v>
      </c>
      <c r="C708" s="41"/>
      <c r="D708" s="40"/>
      <c r="E708" s="42"/>
      <c r="F708" s="66" t="s">
        <v>1176</v>
      </c>
      <c r="G708" s="74">
        <v>1</v>
      </c>
      <c r="H708" s="66" t="s">
        <v>1063</v>
      </c>
      <c r="I708" s="54">
        <v>2164</v>
      </c>
      <c r="J708" s="67">
        <f>IF(C708="СТОП цена",I708,ROUND(I708*(1-VLOOKUP(L708,Оглавление!D:G,3,FALSE)),2))</f>
        <v>2164</v>
      </c>
      <c r="K708" s="58"/>
      <c r="L708" s="58" t="str">
        <f>IF(ISBLANK(K708)=FALSE,A707,L705)</f>
        <v>ТИККУРИЛА (TIKKURILA)</v>
      </c>
      <c r="M708" s="52">
        <v>12</v>
      </c>
    </row>
    <row r="709" spans="1:13" s="310" customFormat="1" ht="20.25" customHeight="1">
      <c r="A709" s="580" t="s">
        <v>1602</v>
      </c>
      <c r="B709" s="41">
        <v>700003247</v>
      </c>
      <c r="C709" s="41"/>
      <c r="D709" s="40"/>
      <c r="E709" s="42"/>
      <c r="F709" s="66" t="s">
        <v>1624</v>
      </c>
      <c r="G709" s="74">
        <v>3</v>
      </c>
      <c r="H709" s="66" t="s">
        <v>1063</v>
      </c>
      <c r="I709" s="54">
        <v>704</v>
      </c>
      <c r="J709" s="67">
        <f>IF(C709="СТОП цена",I709,ROUND(I709*(1-VLOOKUP(L709,Оглавление!D:G,3,FALSE)),2))</f>
        <v>704</v>
      </c>
      <c r="K709" s="58"/>
      <c r="L709" s="58" t="str">
        <f t="shared" ref="L709:L711" si="42">IF(ISBLANK(K709)=FALSE,A708,L706)</f>
        <v>ТИККУРИЛА (TIKKURILA)</v>
      </c>
      <c r="M709" s="52">
        <v>12</v>
      </c>
    </row>
    <row r="710" spans="1:13" s="254" customFormat="1" ht="34.5" customHeight="1">
      <c r="A710" s="585"/>
      <c r="B710" s="41">
        <v>700003246</v>
      </c>
      <c r="C710" s="41"/>
      <c r="D710" s="40"/>
      <c r="E710" s="42"/>
      <c r="F710" s="66" t="s">
        <v>1176</v>
      </c>
      <c r="G710" s="74">
        <v>1</v>
      </c>
      <c r="H710" s="66" t="s">
        <v>1063</v>
      </c>
      <c r="I710" s="54">
        <v>1849</v>
      </c>
      <c r="J710" s="67">
        <f>IF(C710="СТОП цена",I710,ROUND(I710*(1-VLOOKUP(L710,Оглавление!D:G,3,FALSE)),2))</f>
        <v>1849</v>
      </c>
      <c r="K710" s="58"/>
      <c r="L710" s="58" t="str">
        <f t="shared" si="42"/>
        <v>ТИККУРИЛА (TIKKURILA)</v>
      </c>
      <c r="M710" s="52">
        <v>12</v>
      </c>
    </row>
    <row r="711" spans="1:13" s="1" customFormat="1" ht="21.75" customHeight="1">
      <c r="A711" s="591" t="s">
        <v>577</v>
      </c>
      <c r="B711" s="592"/>
      <c r="C711" s="592"/>
      <c r="D711" s="592"/>
      <c r="E711" s="592"/>
      <c r="F711" s="592"/>
      <c r="G711" s="592"/>
      <c r="H711" s="592"/>
      <c r="I711" s="592"/>
      <c r="J711" s="592"/>
      <c r="K711" s="69"/>
      <c r="L711" s="58" t="str">
        <f t="shared" si="42"/>
        <v>ТИККУРИЛА (TIKKURILA)</v>
      </c>
      <c r="M711" s="52">
        <v>13</v>
      </c>
    </row>
    <row r="712" spans="1:13" s="1" customFormat="1" ht="14.25" customHeight="1">
      <c r="A712" s="580" t="s">
        <v>692</v>
      </c>
      <c r="B712" s="40">
        <v>700003064</v>
      </c>
      <c r="C712" s="40"/>
      <c r="D712" s="40">
        <v>0.9</v>
      </c>
      <c r="E712" s="42" t="s">
        <v>564</v>
      </c>
      <c r="F712" s="42" t="str">
        <f t="shared" ref="F712:F749" si="43">CONCATENATE(D712," ",E712)</f>
        <v>0,9 л</v>
      </c>
      <c r="G712" s="40">
        <v>5</v>
      </c>
      <c r="H712" s="42" t="s">
        <v>1063</v>
      </c>
      <c r="I712" s="41">
        <v>919</v>
      </c>
      <c r="J712" s="55">
        <f>IF(C712="СТОП цена",I712,ROUND(I712*(1-VLOOKUP(L712,Оглавление!D:G,3,FALSE)),2))</f>
        <v>919</v>
      </c>
      <c r="K712" s="58"/>
      <c r="L712" s="58" t="str">
        <f t="shared" si="41"/>
        <v>ТИККУРИЛА (TIKKURILA)</v>
      </c>
      <c r="M712" s="52">
        <v>13</v>
      </c>
    </row>
    <row r="713" spans="1:13" s="1" customFormat="1" ht="14.25" customHeight="1">
      <c r="A713" s="584"/>
      <c r="B713" s="40">
        <v>700003066</v>
      </c>
      <c r="C713" s="40"/>
      <c r="D713" s="40">
        <v>2.7</v>
      </c>
      <c r="E713" s="42" t="s">
        <v>564</v>
      </c>
      <c r="F713" s="42" t="str">
        <f t="shared" si="43"/>
        <v>2,7 л</v>
      </c>
      <c r="G713" s="40">
        <v>3</v>
      </c>
      <c r="H713" s="42" t="s">
        <v>1063</v>
      </c>
      <c r="I713" s="41">
        <v>2611</v>
      </c>
      <c r="J713" s="55">
        <f>IF(C713="СТОП цена",I713,ROUND(I713*(1-VLOOKUP(L713,Оглавление!D:G,3,FALSE)),2))</f>
        <v>2611</v>
      </c>
      <c r="K713" s="58"/>
      <c r="L713" s="58" t="str">
        <f t="shared" si="41"/>
        <v>ТИККУРИЛА (TIKKURILA)</v>
      </c>
      <c r="M713" s="52">
        <v>13</v>
      </c>
    </row>
    <row r="714" spans="1:13" s="1" customFormat="1" ht="14.25" customHeight="1">
      <c r="A714" s="585"/>
      <c r="B714" s="40">
        <v>700003067</v>
      </c>
      <c r="C714" s="40"/>
      <c r="D714" s="40">
        <v>9</v>
      </c>
      <c r="E714" s="42" t="s">
        <v>564</v>
      </c>
      <c r="F714" s="42" t="str">
        <f t="shared" si="43"/>
        <v>9 л</v>
      </c>
      <c r="G714" s="40">
        <v>1</v>
      </c>
      <c r="H714" s="42" t="s">
        <v>1063</v>
      </c>
      <c r="I714" s="41">
        <v>7774</v>
      </c>
      <c r="J714" s="55">
        <f>IF(C714="СТОП цена",I714,ROUND(I714*(1-VLOOKUP(L714,Оглавление!D:G,3,FALSE)),2))</f>
        <v>7774</v>
      </c>
      <c r="K714" s="58"/>
      <c r="L714" s="58" t="str">
        <f t="shared" si="41"/>
        <v>ТИККУРИЛА (TIKKURILA)</v>
      </c>
      <c r="M714" s="52">
        <v>13</v>
      </c>
    </row>
    <row r="715" spans="1:13" s="1" customFormat="1" ht="14.25" customHeight="1">
      <c r="A715" s="580" t="s">
        <v>693</v>
      </c>
      <c r="B715" s="40">
        <v>700003068</v>
      </c>
      <c r="C715" s="40"/>
      <c r="D715" s="40">
        <v>0.9</v>
      </c>
      <c r="E715" s="42" t="s">
        <v>564</v>
      </c>
      <c r="F715" s="42" t="str">
        <f t="shared" si="43"/>
        <v>0,9 л</v>
      </c>
      <c r="G715" s="40">
        <v>5</v>
      </c>
      <c r="H715" s="42" t="s">
        <v>1063</v>
      </c>
      <c r="I715" s="41">
        <v>766</v>
      </c>
      <c r="J715" s="55">
        <f>IF(C715="СТОП цена",I715,ROUND(I715*(1-VLOOKUP(L715,Оглавление!D:G,3,FALSE)),2))</f>
        <v>766</v>
      </c>
      <c r="K715" s="58"/>
      <c r="L715" s="58" t="str">
        <f t="shared" si="41"/>
        <v>ТИККУРИЛА (TIKKURILA)</v>
      </c>
      <c r="M715" s="52">
        <v>13</v>
      </c>
    </row>
    <row r="716" spans="1:13" s="1" customFormat="1" ht="14.25" customHeight="1">
      <c r="A716" s="584"/>
      <c r="B716" s="40">
        <v>700003070</v>
      </c>
      <c r="C716" s="40"/>
      <c r="D716" s="40">
        <v>2.7</v>
      </c>
      <c r="E716" s="42" t="s">
        <v>564</v>
      </c>
      <c r="F716" s="42" t="str">
        <f t="shared" si="43"/>
        <v>2,7 л</v>
      </c>
      <c r="G716" s="40">
        <v>3</v>
      </c>
      <c r="H716" s="42" t="s">
        <v>1063</v>
      </c>
      <c r="I716" s="41">
        <v>2187</v>
      </c>
      <c r="J716" s="55">
        <f>IF(C716="СТОП цена",I716,ROUND(I716*(1-VLOOKUP(L716,Оглавление!D:G,3,FALSE)),2))</f>
        <v>2187</v>
      </c>
      <c r="K716" s="58"/>
      <c r="L716" s="58" t="str">
        <f t="shared" si="41"/>
        <v>ТИККУРИЛА (TIKKURILA)</v>
      </c>
      <c r="M716" s="52">
        <v>13</v>
      </c>
    </row>
    <row r="717" spans="1:13" s="1" customFormat="1" ht="14.25" customHeight="1">
      <c r="A717" s="585"/>
      <c r="B717" s="40">
        <v>700003071</v>
      </c>
      <c r="C717" s="40"/>
      <c r="D717" s="40">
        <v>9</v>
      </c>
      <c r="E717" s="42" t="s">
        <v>564</v>
      </c>
      <c r="F717" s="42" t="str">
        <f t="shared" si="43"/>
        <v>9 л</v>
      </c>
      <c r="G717" s="40">
        <v>1</v>
      </c>
      <c r="H717" s="42" t="s">
        <v>1063</v>
      </c>
      <c r="I717" s="41">
        <v>6326</v>
      </c>
      <c r="J717" s="55">
        <f>IF(C717="СТОП цена",I717,ROUND(I717*(1-VLOOKUP(L717,Оглавление!D:G,3,FALSE)),2))</f>
        <v>6326</v>
      </c>
      <c r="K717" s="58"/>
      <c r="L717" s="58" t="str">
        <f t="shared" si="41"/>
        <v>ТИККУРИЛА (TIKKURILA)</v>
      </c>
      <c r="M717" s="52">
        <v>13</v>
      </c>
    </row>
    <row r="718" spans="1:13" ht="12.75">
      <c r="A718" s="580" t="s">
        <v>120</v>
      </c>
      <c r="B718" s="42">
        <v>700003074</v>
      </c>
      <c r="C718" s="42"/>
      <c r="D718" s="40">
        <v>0.9</v>
      </c>
      <c r="E718" s="42" t="s">
        <v>564</v>
      </c>
      <c r="F718" s="42" t="str">
        <f t="shared" si="43"/>
        <v>0,9 л</v>
      </c>
      <c r="G718" s="40">
        <v>3</v>
      </c>
      <c r="H718" s="42" t="s">
        <v>1063</v>
      </c>
      <c r="I718" s="41">
        <v>682</v>
      </c>
      <c r="J718" s="55">
        <f>IF(C718="СТОП цена",I718,ROUND(I718*(1-VLOOKUP(L718,Оглавление!D:G,3,FALSE)),2))</f>
        <v>682</v>
      </c>
      <c r="K718" s="58"/>
      <c r="L718" s="58" t="str">
        <f t="shared" si="41"/>
        <v>ТИККУРИЛА (TIKKURILA)</v>
      </c>
      <c r="M718" s="52">
        <v>13</v>
      </c>
    </row>
    <row r="719" spans="1:13" ht="12.75">
      <c r="A719" s="584"/>
      <c r="B719" s="42">
        <v>700003076</v>
      </c>
      <c r="C719" s="42"/>
      <c r="D719" s="40">
        <v>2.7</v>
      </c>
      <c r="E719" s="42" t="s">
        <v>564</v>
      </c>
      <c r="F719" s="42" t="str">
        <f t="shared" si="43"/>
        <v>2,7 л</v>
      </c>
      <c r="G719" s="40">
        <v>3</v>
      </c>
      <c r="H719" s="42" t="s">
        <v>1063</v>
      </c>
      <c r="I719" s="41">
        <v>1938</v>
      </c>
      <c r="J719" s="55">
        <f>IF(C719="СТОП цена",I719,ROUND(I719*(1-VLOOKUP(L719,Оглавление!D:G,3,FALSE)),2))</f>
        <v>1938</v>
      </c>
      <c r="K719" s="58"/>
      <c r="L719" s="58" t="str">
        <f t="shared" si="41"/>
        <v>ТИККУРИЛА (TIKKURILA)</v>
      </c>
      <c r="M719" s="52">
        <v>13</v>
      </c>
    </row>
    <row r="720" spans="1:13" ht="12.75">
      <c r="A720" s="585"/>
      <c r="B720" s="42">
        <v>700003077</v>
      </c>
      <c r="C720" s="42"/>
      <c r="D720" s="40">
        <v>9</v>
      </c>
      <c r="E720" s="42" t="s">
        <v>564</v>
      </c>
      <c r="F720" s="42" t="str">
        <f t="shared" si="43"/>
        <v>9 л</v>
      </c>
      <c r="G720" s="40">
        <v>1</v>
      </c>
      <c r="H720" s="42" t="s">
        <v>1063</v>
      </c>
      <c r="I720" s="41">
        <v>5774</v>
      </c>
      <c r="J720" s="55">
        <f>IF(C720="СТОП цена",I720,ROUND(I720*(1-VLOOKUP(L720,Оглавление!D:G,3,FALSE)),2))</f>
        <v>5774</v>
      </c>
      <c r="K720" s="58"/>
      <c r="L720" s="58" t="str">
        <f t="shared" si="41"/>
        <v>ТИККУРИЛА (TIKKURILA)</v>
      </c>
      <c r="M720" s="52">
        <v>13</v>
      </c>
    </row>
    <row r="721" spans="1:13" ht="12.75">
      <c r="A721" s="580" t="s">
        <v>121</v>
      </c>
      <c r="B721" s="42">
        <v>700003078</v>
      </c>
      <c r="C721" s="42"/>
      <c r="D721" s="40">
        <v>0.9</v>
      </c>
      <c r="E721" s="42" t="s">
        <v>564</v>
      </c>
      <c r="F721" s="42" t="str">
        <f t="shared" si="43"/>
        <v>0,9 л</v>
      </c>
      <c r="G721" s="40">
        <v>5</v>
      </c>
      <c r="H721" s="42" t="s">
        <v>1063</v>
      </c>
      <c r="I721" s="41">
        <v>571</v>
      </c>
      <c r="J721" s="55">
        <f>IF(C721="СТОП цена",I721,ROUND(I721*(1-VLOOKUP(L721,Оглавление!D:G,3,FALSE)),2))</f>
        <v>571</v>
      </c>
      <c r="K721" s="58"/>
      <c r="L721" s="58" t="str">
        <f t="shared" si="41"/>
        <v>ТИККУРИЛА (TIKKURILA)</v>
      </c>
      <c r="M721" s="52">
        <v>13</v>
      </c>
    </row>
    <row r="722" spans="1:13" ht="12.75">
      <c r="A722" s="584"/>
      <c r="B722" s="42">
        <v>700003080</v>
      </c>
      <c r="C722" s="42"/>
      <c r="D722" s="40">
        <v>2.7</v>
      </c>
      <c r="E722" s="42" t="s">
        <v>564</v>
      </c>
      <c r="F722" s="42" t="str">
        <f t="shared" si="43"/>
        <v>2,7 л</v>
      </c>
      <c r="G722" s="40">
        <v>3</v>
      </c>
      <c r="H722" s="42" t="s">
        <v>1063</v>
      </c>
      <c r="I722" s="41">
        <v>1624</v>
      </c>
      <c r="J722" s="55">
        <f>IF(C722="СТОП цена",I722,ROUND(I722*(1-VLOOKUP(L722,Оглавление!D:G,3,FALSE)),2))</f>
        <v>1624</v>
      </c>
      <c r="K722" s="58"/>
      <c r="L722" s="58" t="str">
        <f t="shared" si="41"/>
        <v>ТИККУРИЛА (TIKKURILA)</v>
      </c>
      <c r="M722" s="52">
        <v>13</v>
      </c>
    </row>
    <row r="723" spans="1:13" ht="12.75">
      <c r="A723" s="585"/>
      <c r="B723" s="42">
        <v>700003081</v>
      </c>
      <c r="C723" s="42"/>
      <c r="D723" s="40">
        <v>9</v>
      </c>
      <c r="E723" s="42" t="s">
        <v>564</v>
      </c>
      <c r="F723" s="42" t="str">
        <f t="shared" si="43"/>
        <v>9 л</v>
      </c>
      <c r="G723" s="40">
        <v>1</v>
      </c>
      <c r="H723" s="42" t="s">
        <v>1063</v>
      </c>
      <c r="I723" s="41">
        <v>4699</v>
      </c>
      <c r="J723" s="55">
        <f>IF(C723="СТОП цена",I723,ROUND(I723*(1-VLOOKUP(L723,Оглавление!D:G,3,FALSE)),2))</f>
        <v>4699</v>
      </c>
      <c r="K723" s="58"/>
      <c r="L723" s="58" t="str">
        <f t="shared" si="41"/>
        <v>ТИККУРИЛА (TIKKURILA)</v>
      </c>
      <c r="M723" s="52">
        <v>13</v>
      </c>
    </row>
    <row r="724" spans="1:13" ht="12.75" customHeight="1">
      <c r="A724" s="580" t="s">
        <v>369</v>
      </c>
      <c r="B724" s="40">
        <v>700003101</v>
      </c>
      <c r="C724" s="40"/>
      <c r="D724" s="40">
        <v>0.9</v>
      </c>
      <c r="E724" s="42" t="s">
        <v>564</v>
      </c>
      <c r="F724" s="42" t="str">
        <f t="shared" si="43"/>
        <v>0,9 л</v>
      </c>
      <c r="G724" s="40">
        <v>3</v>
      </c>
      <c r="H724" s="42" t="s">
        <v>1063</v>
      </c>
      <c r="I724" s="41">
        <v>581</v>
      </c>
      <c r="J724" s="55">
        <f>IF(C724="СТОП цена",I724,ROUND(I724*(1-VLOOKUP(L724,Оглавление!D:G,3,FALSE)),2))</f>
        <v>581</v>
      </c>
      <c r="K724" s="58"/>
      <c r="L724" s="58" t="str">
        <f t="shared" si="41"/>
        <v>ТИККУРИЛА (TIKKURILA)</v>
      </c>
      <c r="M724" s="52">
        <v>13</v>
      </c>
    </row>
    <row r="725" spans="1:13" ht="12.75" customHeight="1">
      <c r="A725" s="584"/>
      <c r="B725" s="40">
        <v>700003102</v>
      </c>
      <c r="C725" s="40"/>
      <c r="D725" s="40">
        <v>2.7</v>
      </c>
      <c r="E725" s="42" t="s">
        <v>564</v>
      </c>
      <c r="F725" s="42" t="str">
        <f t="shared" si="43"/>
        <v>2,7 л</v>
      </c>
      <c r="G725" s="40">
        <v>3</v>
      </c>
      <c r="H725" s="42" t="s">
        <v>1063</v>
      </c>
      <c r="I725" s="41">
        <v>1685</v>
      </c>
      <c r="J725" s="55">
        <f>IF(C725="СТОП цена",I725,ROUND(I725*(1-VLOOKUP(L725,Оглавление!D:G,3,FALSE)),2))</f>
        <v>1685</v>
      </c>
      <c r="K725" s="58"/>
      <c r="L725" s="58" t="str">
        <f t="shared" si="41"/>
        <v>ТИККУРИЛА (TIKKURILA)</v>
      </c>
      <c r="M725" s="52">
        <v>13</v>
      </c>
    </row>
    <row r="726" spans="1:13" ht="12.75" customHeight="1">
      <c r="A726" s="585"/>
      <c r="B726" s="40">
        <v>700003103</v>
      </c>
      <c r="C726" s="40"/>
      <c r="D726" s="40">
        <v>9</v>
      </c>
      <c r="E726" s="42" t="s">
        <v>564</v>
      </c>
      <c r="F726" s="42" t="str">
        <f t="shared" si="43"/>
        <v>9 л</v>
      </c>
      <c r="G726" s="40">
        <v>1</v>
      </c>
      <c r="H726" s="42" t="s">
        <v>1063</v>
      </c>
      <c r="I726" s="41">
        <v>5041</v>
      </c>
      <c r="J726" s="55">
        <f>IF(C726="СТОП цена",I726,ROUND(I726*(1-VLOOKUP(L726,Оглавление!D:G,3,FALSE)),2))</f>
        <v>5041</v>
      </c>
      <c r="K726" s="58"/>
      <c r="L726" s="58" t="str">
        <f t="shared" si="41"/>
        <v>ТИККУРИЛА (TIKKURILA)</v>
      </c>
      <c r="M726" s="52">
        <v>13</v>
      </c>
    </row>
    <row r="727" spans="1:13" ht="12.75">
      <c r="A727" s="580" t="s">
        <v>519</v>
      </c>
      <c r="B727" s="42">
        <v>700003105</v>
      </c>
      <c r="C727" s="42"/>
      <c r="D727" s="40">
        <v>0.9</v>
      </c>
      <c r="E727" s="42" t="s">
        <v>564</v>
      </c>
      <c r="F727" s="42" t="str">
        <f t="shared" si="43"/>
        <v>0,9 л</v>
      </c>
      <c r="G727" s="41">
        <v>5</v>
      </c>
      <c r="H727" s="42" t="s">
        <v>1063</v>
      </c>
      <c r="I727" s="41">
        <v>463</v>
      </c>
      <c r="J727" s="55">
        <f>IF(C727="СТОП цена",I727,ROUND(I727*(1-VLOOKUP(L727,Оглавление!D:G,3,FALSE)),2))</f>
        <v>463</v>
      </c>
      <c r="K727" s="58"/>
      <c r="L727" s="58" t="str">
        <f t="shared" si="41"/>
        <v>ТИККУРИЛА (TIKKURILA)</v>
      </c>
      <c r="M727" s="52">
        <v>13</v>
      </c>
    </row>
    <row r="728" spans="1:13" ht="12.75">
      <c r="A728" s="584"/>
      <c r="B728" s="42">
        <v>700003106</v>
      </c>
      <c r="C728" s="42"/>
      <c r="D728" s="40">
        <v>2.7</v>
      </c>
      <c r="E728" s="42" t="s">
        <v>564</v>
      </c>
      <c r="F728" s="42" t="str">
        <f t="shared" si="43"/>
        <v>2,7 л</v>
      </c>
      <c r="G728" s="40">
        <v>3</v>
      </c>
      <c r="H728" s="42" t="s">
        <v>1063</v>
      </c>
      <c r="I728" s="41">
        <v>1293</v>
      </c>
      <c r="J728" s="55">
        <f>IF(C728="СТОП цена",I728,ROUND(I728*(1-VLOOKUP(L728,Оглавление!D:G,3,FALSE)),2))</f>
        <v>1293</v>
      </c>
      <c r="K728" s="58"/>
      <c r="L728" s="58" t="str">
        <f t="shared" si="41"/>
        <v>ТИККУРИЛА (TIKKURILA)</v>
      </c>
      <c r="M728" s="52">
        <v>13</v>
      </c>
    </row>
    <row r="729" spans="1:13" ht="12.75">
      <c r="A729" s="585"/>
      <c r="B729" s="42">
        <v>700003107</v>
      </c>
      <c r="C729" s="42"/>
      <c r="D729" s="40">
        <v>9</v>
      </c>
      <c r="E729" s="42" t="s">
        <v>564</v>
      </c>
      <c r="F729" s="42" t="str">
        <f t="shared" si="43"/>
        <v>9 л</v>
      </c>
      <c r="G729" s="40">
        <v>1</v>
      </c>
      <c r="H729" s="42" t="s">
        <v>1063</v>
      </c>
      <c r="I729" s="41">
        <v>3787</v>
      </c>
      <c r="J729" s="55">
        <f>IF(C729="СТОП цена",I729,ROUND(I729*(1-VLOOKUP(L729,Оглавление!D:G,3,FALSE)),2))</f>
        <v>3787</v>
      </c>
      <c r="K729" s="58"/>
      <c r="L729" s="58" t="str">
        <f t="shared" si="41"/>
        <v>ТИККУРИЛА (TIKKURILA)</v>
      </c>
      <c r="M729" s="52">
        <v>13</v>
      </c>
    </row>
    <row r="730" spans="1:13" ht="12.75">
      <c r="A730" s="580" t="s">
        <v>370</v>
      </c>
      <c r="B730" s="42">
        <v>700001164</v>
      </c>
      <c r="C730" s="42"/>
      <c r="D730" s="41">
        <v>0.9</v>
      </c>
      <c r="E730" s="42" t="s">
        <v>564</v>
      </c>
      <c r="F730" s="42" t="str">
        <f t="shared" si="43"/>
        <v>0,9 л</v>
      </c>
      <c r="G730" s="41">
        <v>6</v>
      </c>
      <c r="H730" s="42" t="s">
        <v>1063</v>
      </c>
      <c r="I730" s="41">
        <v>418</v>
      </c>
      <c r="J730" s="55">
        <f>IF(C730="СТОП цена",I730,ROUND(I730*(1-VLOOKUP(L730,Оглавление!D:G,3,FALSE)),2))</f>
        <v>418</v>
      </c>
      <c r="K730" s="58"/>
      <c r="L730" s="58" t="str">
        <f t="shared" si="41"/>
        <v>ТИККУРИЛА (TIKKURILA)</v>
      </c>
      <c r="M730" s="52">
        <v>13</v>
      </c>
    </row>
    <row r="731" spans="1:13" ht="12.75">
      <c r="A731" s="584"/>
      <c r="B731" s="42">
        <v>700001165</v>
      </c>
      <c r="C731" s="42"/>
      <c r="D731" s="41">
        <v>2.7</v>
      </c>
      <c r="E731" s="42" t="s">
        <v>564</v>
      </c>
      <c r="F731" s="42" t="str">
        <f t="shared" si="43"/>
        <v>2,7 л</v>
      </c>
      <c r="G731" s="41">
        <v>3</v>
      </c>
      <c r="H731" s="42" t="s">
        <v>1063</v>
      </c>
      <c r="I731" s="41">
        <v>1237</v>
      </c>
      <c r="J731" s="55">
        <f>IF(C731="СТОП цена",I731,ROUND(I731*(1-VLOOKUP(L731,Оглавление!D:G,3,FALSE)),2))</f>
        <v>1237</v>
      </c>
      <c r="K731" s="58"/>
      <c r="L731" s="58" t="str">
        <f t="shared" si="41"/>
        <v>ТИККУРИЛА (TIKKURILA)</v>
      </c>
      <c r="M731" s="52">
        <v>13</v>
      </c>
    </row>
    <row r="732" spans="1:13" ht="12.75">
      <c r="A732" s="585"/>
      <c r="B732" s="42">
        <v>700001166</v>
      </c>
      <c r="C732" s="42"/>
      <c r="D732" s="41">
        <v>9</v>
      </c>
      <c r="E732" s="42" t="s">
        <v>564</v>
      </c>
      <c r="F732" s="42" t="str">
        <f t="shared" si="43"/>
        <v>9 л</v>
      </c>
      <c r="G732" s="41">
        <v>1</v>
      </c>
      <c r="H732" s="42" t="s">
        <v>1063</v>
      </c>
      <c r="I732" s="41">
        <v>3677</v>
      </c>
      <c r="J732" s="55">
        <f>IF(C732="СТОП цена",I732,ROUND(I732*(1-VLOOKUP(L732,Оглавление!D:G,3,FALSE)),2))</f>
        <v>3677</v>
      </c>
      <c r="K732" s="58"/>
      <c r="L732" s="58" t="str">
        <f t="shared" si="41"/>
        <v>ТИККУРИЛА (TIKKURILA)</v>
      </c>
      <c r="M732" s="52">
        <v>13</v>
      </c>
    </row>
    <row r="733" spans="1:13" ht="12.75">
      <c r="A733" s="580" t="s">
        <v>371</v>
      </c>
      <c r="B733" s="42">
        <v>700001167</v>
      </c>
      <c r="C733" s="42"/>
      <c r="D733" s="41">
        <v>0.9</v>
      </c>
      <c r="E733" s="42" t="s">
        <v>564</v>
      </c>
      <c r="F733" s="42" t="str">
        <f t="shared" si="43"/>
        <v>0,9 л</v>
      </c>
      <c r="G733" s="41">
        <v>6</v>
      </c>
      <c r="H733" s="42" t="s">
        <v>1063</v>
      </c>
      <c r="I733" s="41">
        <v>372</v>
      </c>
      <c r="J733" s="55">
        <f>IF(C733="СТОП цена",I733,ROUND(I733*(1-VLOOKUP(L733,Оглавление!D:G,3,FALSE)),2))</f>
        <v>372</v>
      </c>
      <c r="K733" s="58"/>
      <c r="L733" s="58" t="str">
        <f t="shared" si="41"/>
        <v>ТИККУРИЛА (TIKKURILA)</v>
      </c>
      <c r="M733" s="52">
        <v>13</v>
      </c>
    </row>
    <row r="734" spans="1:13" ht="12.75">
      <c r="A734" s="584"/>
      <c r="B734" s="42">
        <v>700001168</v>
      </c>
      <c r="C734" s="42"/>
      <c r="D734" s="41">
        <v>2.7</v>
      </c>
      <c r="E734" s="42" t="s">
        <v>564</v>
      </c>
      <c r="F734" s="42" t="str">
        <f t="shared" si="43"/>
        <v>2,7 л</v>
      </c>
      <c r="G734" s="41">
        <v>3</v>
      </c>
      <c r="H734" s="42" t="s">
        <v>1063</v>
      </c>
      <c r="I734" s="41">
        <v>1043</v>
      </c>
      <c r="J734" s="55">
        <f>IF(C734="СТОП цена",I734,ROUND(I734*(1-VLOOKUP(L734,Оглавление!D:G,3,FALSE)),2))</f>
        <v>1043</v>
      </c>
      <c r="K734" s="58"/>
      <c r="L734" s="58" t="str">
        <f t="shared" si="41"/>
        <v>ТИККУРИЛА (TIKKURILA)</v>
      </c>
      <c r="M734" s="52">
        <v>13</v>
      </c>
    </row>
    <row r="735" spans="1:13" ht="12.75">
      <c r="A735" s="585"/>
      <c r="B735" s="42">
        <v>700001169</v>
      </c>
      <c r="C735" s="42"/>
      <c r="D735" s="41">
        <v>9</v>
      </c>
      <c r="E735" s="42" t="s">
        <v>564</v>
      </c>
      <c r="F735" s="42" t="str">
        <f t="shared" si="43"/>
        <v>9 л</v>
      </c>
      <c r="G735" s="41">
        <v>1</v>
      </c>
      <c r="H735" s="42" t="s">
        <v>1063</v>
      </c>
      <c r="I735" s="41">
        <v>3216</v>
      </c>
      <c r="J735" s="55">
        <f>IF(C735="СТОП цена",I735,ROUND(I735*(1-VLOOKUP(L735,Оглавление!D:G,3,FALSE)),2))</f>
        <v>3216</v>
      </c>
      <c r="K735" s="58"/>
      <c r="L735" s="58" t="str">
        <f t="shared" si="41"/>
        <v>ТИККУРИЛА (TIKKURILA)</v>
      </c>
      <c r="M735" s="52">
        <v>13</v>
      </c>
    </row>
    <row r="736" spans="1:13" ht="12.75">
      <c r="A736" s="580" t="s">
        <v>372</v>
      </c>
      <c r="B736" s="42">
        <v>700001170</v>
      </c>
      <c r="C736" s="42"/>
      <c r="D736" s="41">
        <v>0.9</v>
      </c>
      <c r="E736" s="42" t="s">
        <v>564</v>
      </c>
      <c r="F736" s="42" t="str">
        <f t="shared" si="43"/>
        <v>0,9 л</v>
      </c>
      <c r="G736" s="41">
        <v>6</v>
      </c>
      <c r="H736" s="42" t="s">
        <v>1063</v>
      </c>
      <c r="I736" s="41">
        <v>418</v>
      </c>
      <c r="J736" s="55">
        <f>IF(C736="СТОП цена",I736,ROUND(I736*(1-VLOOKUP(L736,Оглавление!D:G,3,FALSE)),2))</f>
        <v>418</v>
      </c>
      <c r="K736" s="58"/>
      <c r="L736" s="58" t="str">
        <f t="shared" si="41"/>
        <v>ТИККУРИЛА (TIKKURILA)</v>
      </c>
      <c r="M736" s="52">
        <v>13</v>
      </c>
    </row>
    <row r="737" spans="1:14" ht="12.75">
      <c r="A737" s="584"/>
      <c r="B737" s="42">
        <v>700001171</v>
      </c>
      <c r="C737" s="42"/>
      <c r="D737" s="41">
        <v>2.7</v>
      </c>
      <c r="E737" s="42" t="s">
        <v>564</v>
      </c>
      <c r="F737" s="42" t="str">
        <f t="shared" si="43"/>
        <v>2,7 л</v>
      </c>
      <c r="G737" s="41">
        <v>3</v>
      </c>
      <c r="H737" s="42" t="s">
        <v>1063</v>
      </c>
      <c r="I737" s="41">
        <v>1237</v>
      </c>
      <c r="J737" s="55">
        <f>IF(C737="СТОП цена",I737,ROUND(I737*(1-VLOOKUP(L737,Оглавление!D:G,3,FALSE)),2))</f>
        <v>1237</v>
      </c>
      <c r="K737" s="58"/>
      <c r="L737" s="58" t="str">
        <f t="shared" si="41"/>
        <v>ТИККУРИЛА (TIKKURILA)</v>
      </c>
      <c r="M737" s="52">
        <v>13</v>
      </c>
    </row>
    <row r="738" spans="1:14" ht="12.75">
      <c r="A738" s="585"/>
      <c r="B738" s="42">
        <v>700001172</v>
      </c>
      <c r="C738" s="42"/>
      <c r="D738" s="41">
        <v>9</v>
      </c>
      <c r="E738" s="42" t="s">
        <v>564</v>
      </c>
      <c r="F738" s="42" t="str">
        <f t="shared" si="43"/>
        <v>9 л</v>
      </c>
      <c r="G738" s="41">
        <v>1</v>
      </c>
      <c r="H738" s="42" t="s">
        <v>1063</v>
      </c>
      <c r="I738" s="41">
        <v>3677</v>
      </c>
      <c r="J738" s="55">
        <f>IF(C738="СТОП цена",I738,ROUND(I738*(1-VLOOKUP(L738,Оглавление!D:G,3,FALSE)),2))</f>
        <v>3677</v>
      </c>
      <c r="K738" s="58"/>
      <c r="L738" s="58" t="str">
        <f t="shared" si="41"/>
        <v>ТИККУРИЛА (TIKKURILA)</v>
      </c>
      <c r="M738" s="52">
        <v>13</v>
      </c>
    </row>
    <row r="739" spans="1:14" ht="12.75">
      <c r="A739" s="580" t="s">
        <v>373</v>
      </c>
      <c r="B739" s="42">
        <v>700001173</v>
      </c>
      <c r="C739" s="42"/>
      <c r="D739" s="41">
        <v>0.9</v>
      </c>
      <c r="E739" s="42" t="s">
        <v>564</v>
      </c>
      <c r="F739" s="42" t="str">
        <f t="shared" si="43"/>
        <v>0,9 л</v>
      </c>
      <c r="G739" s="41">
        <v>6</v>
      </c>
      <c r="H739" s="42" t="s">
        <v>1063</v>
      </c>
      <c r="I739" s="41">
        <v>372</v>
      </c>
      <c r="J739" s="55">
        <f>IF(C739="СТОП цена",I739,ROUND(I739*(1-VLOOKUP(L739,Оглавление!D:G,3,FALSE)),2))</f>
        <v>372</v>
      </c>
      <c r="K739" s="58"/>
      <c r="L739" s="58" t="str">
        <f t="shared" si="41"/>
        <v>ТИККУРИЛА (TIKKURILA)</v>
      </c>
      <c r="M739" s="52">
        <v>13</v>
      </c>
    </row>
    <row r="740" spans="1:14" ht="12.75">
      <c r="A740" s="584"/>
      <c r="B740" s="42">
        <v>700001174</v>
      </c>
      <c r="C740" s="42"/>
      <c r="D740" s="41">
        <v>2.7</v>
      </c>
      <c r="E740" s="42" t="s">
        <v>564</v>
      </c>
      <c r="F740" s="42" t="str">
        <f t="shared" si="43"/>
        <v>2,7 л</v>
      </c>
      <c r="G740" s="41">
        <v>3</v>
      </c>
      <c r="H740" s="42" t="s">
        <v>1063</v>
      </c>
      <c r="I740" s="41">
        <v>1043</v>
      </c>
      <c r="J740" s="55">
        <f>IF(C740="СТОП цена",I740,ROUND(I740*(1-VLOOKUP(L740,Оглавление!D:G,3,FALSE)),2))</f>
        <v>1043</v>
      </c>
      <c r="K740" s="58"/>
      <c r="L740" s="58" t="str">
        <f t="shared" si="41"/>
        <v>ТИККУРИЛА (TIKKURILA)</v>
      </c>
      <c r="M740" s="52">
        <v>13</v>
      </c>
    </row>
    <row r="741" spans="1:14" ht="12.75">
      <c r="A741" s="585"/>
      <c r="B741" s="42">
        <v>700001175</v>
      </c>
      <c r="C741" s="41" t="s">
        <v>223</v>
      </c>
      <c r="D741" s="41">
        <v>9</v>
      </c>
      <c r="E741" s="42" t="s">
        <v>564</v>
      </c>
      <c r="F741" s="42" t="str">
        <f t="shared" si="43"/>
        <v>9 л</v>
      </c>
      <c r="G741" s="41">
        <v>1</v>
      </c>
      <c r="H741" s="42" t="s">
        <v>1063</v>
      </c>
      <c r="I741" s="41">
        <v>3216</v>
      </c>
      <c r="J741" s="55">
        <f>IF(C741="СТОП цена",I741,ROUND(I741*(1-VLOOKUP(L741,Оглавление!D:G,3,FALSE)),2))</f>
        <v>3216</v>
      </c>
      <c r="K741" s="58"/>
      <c r="L741" s="58" t="str">
        <f t="shared" si="41"/>
        <v>ТИККУРИЛА (TIKKURILA)</v>
      </c>
      <c r="M741" s="52">
        <v>13</v>
      </c>
    </row>
    <row r="742" spans="1:14" ht="30">
      <c r="A742" s="318" t="s">
        <v>374</v>
      </c>
      <c r="B742" s="40">
        <v>700003132</v>
      </c>
      <c r="C742" s="40"/>
      <c r="D742" s="40">
        <v>0.2</v>
      </c>
      <c r="E742" s="42" t="s">
        <v>564</v>
      </c>
      <c r="F742" s="42" t="str">
        <f t="shared" si="43"/>
        <v>0,2 л</v>
      </c>
      <c r="G742" s="40">
        <v>5</v>
      </c>
      <c r="H742" s="42" t="s">
        <v>1063</v>
      </c>
      <c r="I742" s="41">
        <v>292</v>
      </c>
      <c r="J742" s="55">
        <f>IF(C742="СТОП цена",I742,ROUND(I742*(1-VLOOKUP(L742,Оглавление!D:G,3,FALSE)),2))</f>
        <v>292</v>
      </c>
      <c r="K742" s="58"/>
      <c r="L742" s="58" t="str">
        <f>IF(ISBLANK(K742)=FALSE,A742,L741)</f>
        <v>ТИККУРИЛА (TIKKURILA)</v>
      </c>
      <c r="M742" s="52">
        <v>13</v>
      </c>
    </row>
    <row r="743" spans="1:14" ht="30">
      <c r="A743" s="318" t="s">
        <v>700</v>
      </c>
      <c r="B743" s="42">
        <v>700003130</v>
      </c>
      <c r="C743" s="42"/>
      <c r="D743" s="40">
        <v>0.8</v>
      </c>
      <c r="E743" s="42" t="s">
        <v>564</v>
      </c>
      <c r="F743" s="42" t="str">
        <f t="shared" si="43"/>
        <v>0,8 л</v>
      </c>
      <c r="G743" s="42">
        <v>5</v>
      </c>
      <c r="H743" s="42" t="s">
        <v>1063</v>
      </c>
      <c r="I743" s="41">
        <v>752</v>
      </c>
      <c r="J743" s="55">
        <f>IF(C743="СТОП цена",I743,ROUND(I743*(1-VLOOKUP(L743,Оглавление!D:G,3,FALSE)),2))</f>
        <v>752</v>
      </c>
      <c r="K743" s="58"/>
      <c r="L743" s="58" t="str">
        <f t="shared" si="41"/>
        <v>ТИККУРИЛА (TIKKURILA)</v>
      </c>
      <c r="M743" s="52">
        <v>13</v>
      </c>
    </row>
    <row r="744" spans="1:14" ht="12.75" customHeight="1">
      <c r="A744" s="580" t="s">
        <v>375</v>
      </c>
      <c r="B744" s="40">
        <v>700003150</v>
      </c>
      <c r="C744" s="41" t="s">
        <v>223</v>
      </c>
      <c r="D744" s="41">
        <v>0.22500000000000001</v>
      </c>
      <c r="E744" s="42" t="s">
        <v>564</v>
      </c>
      <c r="F744" s="42" t="str">
        <f t="shared" si="43"/>
        <v>0,225 л</v>
      </c>
      <c r="G744" s="41">
        <v>5</v>
      </c>
      <c r="H744" s="42" t="s">
        <v>1063</v>
      </c>
      <c r="I744" s="41">
        <v>308</v>
      </c>
      <c r="J744" s="55">
        <f>IF(C744="СТОП цена",I744,ROUND(I744*(1-VLOOKUP(L744,Оглавление!D:G,3,FALSE)),2))</f>
        <v>308</v>
      </c>
      <c r="K744" s="58"/>
      <c r="L744" s="58" t="str">
        <f t="shared" si="41"/>
        <v>ТИККУРИЛА (TIKKURILA)</v>
      </c>
      <c r="M744" s="52">
        <v>13</v>
      </c>
    </row>
    <row r="745" spans="1:14" ht="12.75" customHeight="1">
      <c r="A745" s="584"/>
      <c r="B745" s="40">
        <v>700003151</v>
      </c>
      <c r="C745" s="40"/>
      <c r="D745" s="40">
        <v>0.9</v>
      </c>
      <c r="E745" s="42" t="s">
        <v>564</v>
      </c>
      <c r="F745" s="42" t="str">
        <f t="shared" si="43"/>
        <v>0,9 л</v>
      </c>
      <c r="G745" s="40">
        <v>5</v>
      </c>
      <c r="H745" s="42" t="s">
        <v>1063</v>
      </c>
      <c r="I745" s="41">
        <v>582</v>
      </c>
      <c r="J745" s="55">
        <f>IF(C745="СТОП цена",I745,ROUND(I745*(1-VLOOKUP(L745,Оглавление!D:G,3,FALSE)),2))</f>
        <v>582</v>
      </c>
      <c r="K745" s="58"/>
      <c r="L745" s="58" t="str">
        <f t="shared" si="41"/>
        <v>ТИККУРИЛА (TIKKURILA)</v>
      </c>
      <c r="M745" s="52">
        <v>13</v>
      </c>
    </row>
    <row r="746" spans="1:14" ht="21" customHeight="1">
      <c r="A746" s="584"/>
      <c r="B746" s="40">
        <v>700003152</v>
      </c>
      <c r="C746" s="40"/>
      <c r="D746" s="40">
        <v>2.7</v>
      </c>
      <c r="E746" s="42" t="s">
        <v>564</v>
      </c>
      <c r="F746" s="42" t="str">
        <f t="shared" si="43"/>
        <v>2,7 л</v>
      </c>
      <c r="G746" s="40">
        <v>3</v>
      </c>
      <c r="H746" s="42" t="s">
        <v>1063</v>
      </c>
      <c r="I746" s="41">
        <v>1670</v>
      </c>
      <c r="J746" s="55">
        <f>IF(C746="СТОП цена",I746,ROUND(I746*(1-VLOOKUP(L746,Оглавление!D:G,3,FALSE)),2))</f>
        <v>1670</v>
      </c>
      <c r="K746" s="58"/>
      <c r="L746" s="58" t="str">
        <f t="shared" ref="L746:L824" si="44">IF(ISBLANK(K746)=FALSE,A746,L745)</f>
        <v>ТИККУРИЛА (TIKKURILA)</v>
      </c>
      <c r="M746" s="52">
        <v>13</v>
      </c>
    </row>
    <row r="747" spans="1:14" ht="12.75" customHeight="1">
      <c r="A747" s="580" t="s">
        <v>376</v>
      </c>
      <c r="B747" s="40">
        <v>700003154</v>
      </c>
      <c r="C747" s="41" t="s">
        <v>223</v>
      </c>
      <c r="D747" s="41">
        <v>0.22500000000000001</v>
      </c>
      <c r="E747" s="42" t="s">
        <v>564</v>
      </c>
      <c r="F747" s="42" t="str">
        <f t="shared" si="43"/>
        <v>0,225 л</v>
      </c>
      <c r="G747" s="41">
        <v>5</v>
      </c>
      <c r="H747" s="42" t="s">
        <v>1063</v>
      </c>
      <c r="I747" s="41">
        <v>283</v>
      </c>
      <c r="J747" s="55">
        <f>IF(C747="СТОП цена",I747,ROUND(I747*(1-VLOOKUP(L747,Оглавление!D:G,3,FALSE)),2))</f>
        <v>283</v>
      </c>
      <c r="K747" s="58"/>
      <c r="L747" s="58" t="str">
        <f t="shared" si="44"/>
        <v>ТИККУРИЛА (TIKKURILA)</v>
      </c>
      <c r="M747" s="52">
        <v>13</v>
      </c>
    </row>
    <row r="748" spans="1:14" ht="12.75">
      <c r="A748" s="584"/>
      <c r="B748" s="40">
        <v>700003155</v>
      </c>
      <c r="C748" s="40"/>
      <c r="D748" s="40">
        <v>0.9</v>
      </c>
      <c r="E748" s="42" t="s">
        <v>564</v>
      </c>
      <c r="F748" s="42" t="str">
        <f t="shared" si="43"/>
        <v>0,9 л</v>
      </c>
      <c r="G748" s="41">
        <v>5</v>
      </c>
      <c r="H748" s="42" t="s">
        <v>1063</v>
      </c>
      <c r="I748" s="41">
        <v>466</v>
      </c>
      <c r="J748" s="55">
        <f>IF(C748="СТОП цена",I748,ROUND(I748*(1-VLOOKUP(L748,Оглавление!D:G,3,FALSE)),2))</f>
        <v>466</v>
      </c>
      <c r="K748" s="58"/>
      <c r="L748" s="58" t="str">
        <f t="shared" si="44"/>
        <v>ТИККУРИЛА (TIKKURILA)</v>
      </c>
      <c r="M748" s="52">
        <v>13</v>
      </c>
    </row>
    <row r="749" spans="1:14" ht="20.25" customHeight="1">
      <c r="A749" s="584"/>
      <c r="B749" s="325">
        <v>700003156</v>
      </c>
      <c r="C749" s="41" t="s">
        <v>223</v>
      </c>
      <c r="D749" s="325">
        <v>2.7</v>
      </c>
      <c r="E749" s="473" t="s">
        <v>564</v>
      </c>
      <c r="F749" s="473" t="str">
        <f t="shared" si="43"/>
        <v>2,7 л</v>
      </c>
      <c r="G749" s="325">
        <v>3</v>
      </c>
      <c r="H749" s="473" t="s">
        <v>1063</v>
      </c>
      <c r="I749" s="332">
        <v>1344</v>
      </c>
      <c r="J749" s="369">
        <f>IF(C749="СТОП цена",I749,ROUND(I749*(1-VLOOKUP(L749,Оглавление!D:G,3,FALSE)),2))</f>
        <v>1344</v>
      </c>
      <c r="K749" s="58"/>
      <c r="L749" s="58" t="str">
        <f t="shared" si="44"/>
        <v>ТИККУРИЛА (TIKKURILA)</v>
      </c>
      <c r="M749" s="52">
        <v>13</v>
      </c>
    </row>
    <row r="750" spans="1:14" s="310" customFormat="1" ht="20.25" customHeight="1">
      <c r="A750" s="472" t="s">
        <v>2835</v>
      </c>
      <c r="B750" s="40">
        <v>700002794</v>
      </c>
      <c r="C750" s="41" t="s">
        <v>223</v>
      </c>
      <c r="D750" s="40"/>
      <c r="E750" s="42"/>
      <c r="F750" s="66" t="s">
        <v>1170</v>
      </c>
      <c r="G750" s="74">
        <v>6</v>
      </c>
      <c r="H750" s="466" t="s">
        <v>1063</v>
      </c>
      <c r="I750" s="54">
        <v>4542</v>
      </c>
      <c r="J750" s="476">
        <f>IF(C750="СТОП цена",I750,ROUND(I750*(1-VLOOKUP(L750,Оглавление!D:G,3,FALSE)),2))</f>
        <v>4542</v>
      </c>
      <c r="K750" s="58"/>
      <c r="L750" s="58" t="str">
        <f t="shared" si="44"/>
        <v>ТИККУРИЛА (TIKKURILA)</v>
      </c>
      <c r="M750" s="52">
        <v>13</v>
      </c>
    </row>
    <row r="751" spans="1:14" s="1" customFormat="1" ht="20.25" customHeight="1">
      <c r="A751" s="593" t="s">
        <v>721</v>
      </c>
      <c r="B751" s="594"/>
      <c r="C751" s="594"/>
      <c r="D751" s="594"/>
      <c r="E751" s="594"/>
      <c r="F751" s="594"/>
      <c r="G751" s="594"/>
      <c r="H751" s="594"/>
      <c r="I751" s="594"/>
      <c r="J751" s="595"/>
      <c r="K751" s="58" t="s">
        <v>810</v>
      </c>
      <c r="L751" s="58" t="str">
        <f>IF(ISBLANK(K751)=FALSE,A751,#REF!)</f>
        <v>ЕВРО (EURO)</v>
      </c>
      <c r="M751" s="52">
        <v>13</v>
      </c>
      <c r="N751" s="310"/>
    </row>
    <row r="752" spans="1:14" s="1" customFormat="1" ht="25.5" customHeight="1">
      <c r="A752" s="591" t="s">
        <v>721</v>
      </c>
      <c r="B752" s="592"/>
      <c r="C752" s="592"/>
      <c r="D752" s="592"/>
      <c r="E752" s="592"/>
      <c r="F752" s="592"/>
      <c r="G752" s="592"/>
      <c r="H752" s="592"/>
      <c r="I752" s="592"/>
      <c r="J752" s="592"/>
      <c r="K752" s="258"/>
      <c r="L752" s="259" t="str">
        <f t="shared" si="44"/>
        <v>ЕВРО (EURO)</v>
      </c>
      <c r="M752" s="52">
        <v>13</v>
      </c>
    </row>
    <row r="753" spans="1:13" ht="12.75" customHeight="1">
      <c r="A753" s="645" t="s">
        <v>784</v>
      </c>
      <c r="B753" s="41">
        <v>700001236</v>
      </c>
      <c r="C753" s="41"/>
      <c r="D753" s="41">
        <v>0.9</v>
      </c>
      <c r="E753" s="41" t="s">
        <v>564</v>
      </c>
      <c r="F753" s="42" t="str">
        <f>CONCATENATE(D753," ",E753)</f>
        <v>0,9 л</v>
      </c>
      <c r="G753" s="41">
        <v>3</v>
      </c>
      <c r="H753" s="41" t="s">
        <v>1063</v>
      </c>
      <c r="I753" s="65">
        <v>99</v>
      </c>
      <c r="J753" s="55">
        <f>IF(C753="СТОП цена",I753,ROUND(I753*(1-VLOOKUP(L753,Оглавление!D:G,3,FALSE)),2))</f>
        <v>99</v>
      </c>
      <c r="K753" s="58"/>
      <c r="L753" s="58" t="str">
        <f t="shared" si="44"/>
        <v>ЕВРО (EURO)</v>
      </c>
      <c r="M753" s="52">
        <v>13</v>
      </c>
    </row>
    <row r="754" spans="1:13" ht="17.25" customHeight="1">
      <c r="A754" s="646"/>
      <c r="B754" s="41">
        <v>700001238</v>
      </c>
      <c r="C754" s="41"/>
      <c r="D754" s="41">
        <v>3</v>
      </c>
      <c r="E754" s="42" t="s">
        <v>564</v>
      </c>
      <c r="F754" s="42" t="str">
        <f>CONCATENATE(D754," ",E754)</f>
        <v>3 л</v>
      </c>
      <c r="G754" s="42">
        <v>1</v>
      </c>
      <c r="H754" s="42" t="s">
        <v>1063</v>
      </c>
      <c r="I754" s="65">
        <v>296</v>
      </c>
      <c r="J754" s="55">
        <f>IF(C754="СТОП цена",I754,ROUND(I754*(1-VLOOKUP(L754,Оглавление!D:G,3,FALSE)),2))</f>
        <v>296</v>
      </c>
      <c r="K754" s="58"/>
      <c r="L754" s="58" t="str">
        <f t="shared" si="44"/>
        <v>ЕВРО (EURO)</v>
      </c>
      <c r="M754" s="52">
        <v>13</v>
      </c>
    </row>
    <row r="755" spans="1:13" ht="20.25" customHeight="1">
      <c r="A755" s="647"/>
      <c r="B755" s="41">
        <v>700001237</v>
      </c>
      <c r="C755" s="41"/>
      <c r="D755" s="41">
        <v>10</v>
      </c>
      <c r="E755" s="42" t="s">
        <v>564</v>
      </c>
      <c r="F755" s="42" t="str">
        <f>CONCATENATE(D755," ",E755)</f>
        <v>10 л</v>
      </c>
      <c r="G755" s="42">
        <v>1</v>
      </c>
      <c r="H755" s="42" t="s">
        <v>1063</v>
      </c>
      <c r="I755" s="65">
        <v>930</v>
      </c>
      <c r="J755" s="55">
        <f>IF(C755="СТОП цена",I755,ROUND(I755*(1-VLOOKUP(L755,Оглавление!D:G,3,FALSE)),2))</f>
        <v>930</v>
      </c>
      <c r="K755" s="58"/>
      <c r="L755" s="58" t="str">
        <f t="shared" si="44"/>
        <v>ЕВРО (EURO)</v>
      </c>
      <c r="M755" s="52">
        <v>13</v>
      </c>
    </row>
    <row r="756" spans="1:13" s="1" customFormat="1" ht="25.5" customHeight="1">
      <c r="A756" s="591" t="s">
        <v>1064</v>
      </c>
      <c r="B756" s="592"/>
      <c r="C756" s="592"/>
      <c r="D756" s="592"/>
      <c r="E756" s="592"/>
      <c r="F756" s="592"/>
      <c r="G756" s="592"/>
      <c r="H756" s="592"/>
      <c r="I756" s="592"/>
      <c r="J756" s="592"/>
      <c r="K756" s="58"/>
      <c r="L756" s="58" t="str">
        <f t="shared" si="44"/>
        <v>ЕВРО (EURO)</v>
      </c>
      <c r="M756" s="52">
        <v>13</v>
      </c>
    </row>
    <row r="757" spans="1:13" ht="35.25" customHeight="1">
      <c r="A757" s="373" t="s">
        <v>785</v>
      </c>
      <c r="B757" s="42">
        <v>700001104</v>
      </c>
      <c r="C757" s="42" t="s">
        <v>172</v>
      </c>
      <c r="D757" s="41">
        <v>9</v>
      </c>
      <c r="E757" s="42" t="s">
        <v>564</v>
      </c>
      <c r="F757" s="42" t="str">
        <f t="shared" ref="F757:F769" si="45">CONCATENATE(D757," ",E757)</f>
        <v>9 л</v>
      </c>
      <c r="G757" s="41">
        <v>1</v>
      </c>
      <c r="H757" s="42" t="s">
        <v>1063</v>
      </c>
      <c r="I757" s="65">
        <v>1999</v>
      </c>
      <c r="J757" s="55">
        <f>IF(C757="СТОП цена",I757,ROUND(I757*(1-VLOOKUP(L757,Оглавление!D:G,3,FALSE)),2))</f>
        <v>1999</v>
      </c>
      <c r="K757" s="58"/>
      <c r="L757" s="58" t="str">
        <f t="shared" si="44"/>
        <v>ЕВРО (EURO)</v>
      </c>
      <c r="M757" s="52">
        <v>13</v>
      </c>
    </row>
    <row r="758" spans="1:13" ht="12.75">
      <c r="A758" s="580" t="s">
        <v>928</v>
      </c>
      <c r="B758" s="42">
        <v>700001111</v>
      </c>
      <c r="C758" s="42" t="s">
        <v>172</v>
      </c>
      <c r="D758" s="41">
        <v>0.9</v>
      </c>
      <c r="E758" s="42" t="s">
        <v>564</v>
      </c>
      <c r="F758" s="42" t="str">
        <f t="shared" si="45"/>
        <v>0,9 л</v>
      </c>
      <c r="G758" s="109">
        <v>6</v>
      </c>
      <c r="H758" s="42" t="s">
        <v>1063</v>
      </c>
      <c r="I758" s="65">
        <v>276</v>
      </c>
      <c r="J758" s="55">
        <f>IF(C758="СТОП цена",I758,ROUND(I758*(1-VLOOKUP(L758,Оглавление!D:G,3,FALSE)),2))</f>
        <v>276</v>
      </c>
      <c r="K758" s="58"/>
      <c r="L758" s="58" t="str">
        <f t="shared" si="44"/>
        <v>ЕВРО (EURO)</v>
      </c>
      <c r="M758" s="52">
        <v>13</v>
      </c>
    </row>
    <row r="759" spans="1:13" ht="12.75">
      <c r="A759" s="584"/>
      <c r="B759" s="42">
        <v>700001113</v>
      </c>
      <c r="C759" s="42" t="s">
        <v>172</v>
      </c>
      <c r="D759" s="41">
        <v>2.7</v>
      </c>
      <c r="E759" s="42" t="s">
        <v>564</v>
      </c>
      <c r="F759" s="42" t="str">
        <f t="shared" si="45"/>
        <v>2,7 л</v>
      </c>
      <c r="G759" s="41">
        <v>1</v>
      </c>
      <c r="H759" s="42" t="s">
        <v>1063</v>
      </c>
      <c r="I759" s="65">
        <v>785</v>
      </c>
      <c r="J759" s="55">
        <f>IF(C759="СТОП цена",I759,ROUND(I759*(1-VLOOKUP(L759,Оглавление!D:G,3,FALSE)),2))</f>
        <v>785</v>
      </c>
      <c r="K759" s="58"/>
      <c r="L759" s="58" t="str">
        <f t="shared" si="44"/>
        <v>ЕВРО (EURO)</v>
      </c>
      <c r="M759" s="52">
        <v>13</v>
      </c>
    </row>
    <row r="760" spans="1:13" ht="12.75">
      <c r="A760" s="585"/>
      <c r="B760" s="42">
        <v>700001114</v>
      </c>
      <c r="C760" s="42" t="s">
        <v>172</v>
      </c>
      <c r="D760" s="41">
        <v>9</v>
      </c>
      <c r="E760" s="42" t="s">
        <v>564</v>
      </c>
      <c r="F760" s="42" t="str">
        <f t="shared" si="45"/>
        <v>9 л</v>
      </c>
      <c r="G760" s="41">
        <v>1</v>
      </c>
      <c r="H760" s="42" t="s">
        <v>1063</v>
      </c>
      <c r="I760" s="65">
        <v>2217</v>
      </c>
      <c r="J760" s="55">
        <f>IF(C760="СТОП цена",I760,ROUND(I760*(1-VLOOKUP(L760,Оглавление!D:G,3,FALSE)),2))</f>
        <v>2217</v>
      </c>
      <c r="K760" s="58"/>
      <c r="L760" s="58" t="str">
        <f t="shared" si="44"/>
        <v>ЕВРО (EURO)</v>
      </c>
      <c r="M760" s="52">
        <v>13</v>
      </c>
    </row>
    <row r="761" spans="1:13" ht="12.75">
      <c r="A761" s="580" t="s">
        <v>1013</v>
      </c>
      <c r="B761" s="42">
        <v>700001116</v>
      </c>
      <c r="C761" s="42" t="s">
        <v>172</v>
      </c>
      <c r="D761" s="41">
        <v>2.7</v>
      </c>
      <c r="E761" s="42" t="s">
        <v>564</v>
      </c>
      <c r="F761" s="42" t="str">
        <f>CONCATENATE(D761," ",E761)</f>
        <v>2,7 л</v>
      </c>
      <c r="G761" s="41">
        <v>1</v>
      </c>
      <c r="H761" s="42" t="s">
        <v>1063</v>
      </c>
      <c r="I761" s="65">
        <v>515</v>
      </c>
      <c r="J761" s="55">
        <f>IF(C761="СТОП цена",I761,ROUND(I761*(1-VLOOKUP(L761,Оглавление!D:G,3,FALSE)),2))</f>
        <v>515</v>
      </c>
      <c r="K761" s="58"/>
      <c r="L761" s="58" t="str">
        <f t="shared" si="44"/>
        <v>ЕВРО (EURO)</v>
      </c>
      <c r="M761" s="52">
        <v>13</v>
      </c>
    </row>
    <row r="762" spans="1:13" ht="23.25" customHeight="1">
      <c r="A762" s="585"/>
      <c r="B762" s="42">
        <v>700001117</v>
      </c>
      <c r="C762" s="42" t="s">
        <v>172</v>
      </c>
      <c r="D762" s="41">
        <v>9</v>
      </c>
      <c r="E762" s="42" t="s">
        <v>564</v>
      </c>
      <c r="F762" s="42" t="str">
        <f>CONCATENATE(D762," ",E762)</f>
        <v>9 л</v>
      </c>
      <c r="G762" s="41">
        <v>1</v>
      </c>
      <c r="H762" s="42" t="s">
        <v>1063</v>
      </c>
      <c r="I762" s="65">
        <v>1907</v>
      </c>
      <c r="J762" s="55">
        <f>IF(C762="СТОП цена",I762,ROUND(I762*(1-VLOOKUP(L762,Оглавление!D:G,3,FALSE)),2))</f>
        <v>1907</v>
      </c>
      <c r="K762" s="58"/>
      <c r="L762" s="58" t="str">
        <f t="shared" si="44"/>
        <v>ЕВРО (EURO)</v>
      </c>
      <c r="M762" s="52">
        <v>13</v>
      </c>
    </row>
    <row r="763" spans="1:13" ht="12.75">
      <c r="A763" s="580" t="s">
        <v>537</v>
      </c>
      <c r="B763" s="41">
        <v>700001118</v>
      </c>
      <c r="C763" s="41" t="s">
        <v>172</v>
      </c>
      <c r="D763" s="41">
        <v>0.9</v>
      </c>
      <c r="E763" s="42" t="s">
        <v>564</v>
      </c>
      <c r="F763" s="42" t="str">
        <f t="shared" si="45"/>
        <v>0,9 л</v>
      </c>
      <c r="G763" s="41">
        <v>5</v>
      </c>
      <c r="H763" s="42" t="s">
        <v>1063</v>
      </c>
      <c r="I763" s="65">
        <v>317</v>
      </c>
      <c r="J763" s="55">
        <f>IF(C763="СТОП цена",I763,ROUND(I763*(1-VLOOKUP(L763,Оглавление!D:G,3,FALSE)),2))</f>
        <v>317</v>
      </c>
      <c r="K763" s="58"/>
      <c r="L763" s="58" t="str">
        <f t="shared" si="44"/>
        <v>ЕВРО (EURO)</v>
      </c>
      <c r="M763" s="52">
        <v>13</v>
      </c>
    </row>
    <row r="764" spans="1:13" ht="12.75">
      <c r="A764" s="584"/>
      <c r="B764" s="41">
        <v>700001120</v>
      </c>
      <c r="C764" s="41" t="s">
        <v>172</v>
      </c>
      <c r="D764" s="41">
        <v>2.7</v>
      </c>
      <c r="E764" s="42" t="s">
        <v>564</v>
      </c>
      <c r="F764" s="42" t="str">
        <f t="shared" si="45"/>
        <v>2,7 л</v>
      </c>
      <c r="G764" s="41">
        <v>3</v>
      </c>
      <c r="H764" s="42" t="s">
        <v>1063</v>
      </c>
      <c r="I764" s="42">
        <v>825</v>
      </c>
      <c r="J764" s="55">
        <f>IF(C764="СТОП цена",I764,ROUND(I764*(1-VLOOKUP(L764,Оглавление!D:G,3,FALSE)),2))</f>
        <v>825</v>
      </c>
      <c r="K764" s="58"/>
      <c r="L764" s="58" t="str">
        <f t="shared" si="44"/>
        <v>ЕВРО (EURO)</v>
      </c>
      <c r="M764" s="52">
        <v>13</v>
      </c>
    </row>
    <row r="765" spans="1:13" ht="12.75">
      <c r="A765" s="585"/>
      <c r="B765" s="41">
        <v>700001121</v>
      </c>
      <c r="C765" s="41" t="s">
        <v>172</v>
      </c>
      <c r="D765" s="41">
        <v>9</v>
      </c>
      <c r="E765" s="42" t="s">
        <v>564</v>
      </c>
      <c r="F765" s="42" t="str">
        <f t="shared" si="45"/>
        <v>9 л</v>
      </c>
      <c r="G765" s="41">
        <v>1</v>
      </c>
      <c r="H765" s="42" t="s">
        <v>1063</v>
      </c>
      <c r="I765" s="42">
        <v>2545</v>
      </c>
      <c r="J765" s="55">
        <f>IF(C765="СТОП цена",I765,ROUND(I765*(1-VLOOKUP(L765,Оглавление!D:G,3,FALSE)),2))</f>
        <v>2545</v>
      </c>
      <c r="K765" s="58"/>
      <c r="L765" s="58" t="str">
        <f t="shared" si="44"/>
        <v>ЕВРО (EURO)</v>
      </c>
      <c r="M765" s="52">
        <v>13</v>
      </c>
    </row>
    <row r="766" spans="1:13" ht="12.75">
      <c r="A766" s="580" t="s">
        <v>538</v>
      </c>
      <c r="B766" s="42">
        <v>700001122</v>
      </c>
      <c r="C766" s="42" t="s">
        <v>172</v>
      </c>
      <c r="D766" s="41">
        <v>0.9</v>
      </c>
      <c r="E766" s="42" t="s">
        <v>564</v>
      </c>
      <c r="F766" s="42" t="str">
        <f t="shared" si="45"/>
        <v>0,9 л</v>
      </c>
      <c r="G766" s="41">
        <v>5</v>
      </c>
      <c r="H766" s="42" t="s">
        <v>1063</v>
      </c>
      <c r="I766" s="42">
        <v>242</v>
      </c>
      <c r="J766" s="55">
        <f>IF(C766="СТОП цена",I766,ROUND(I766*(1-VLOOKUP(L766,Оглавление!D:G,3,FALSE)),2))</f>
        <v>242</v>
      </c>
      <c r="K766" s="58"/>
      <c r="L766" s="58" t="str">
        <f t="shared" si="44"/>
        <v>ЕВРО (EURO)</v>
      </c>
      <c r="M766" s="52">
        <v>13</v>
      </c>
    </row>
    <row r="767" spans="1:13" ht="12.75">
      <c r="A767" s="584"/>
      <c r="B767" s="42">
        <v>700001123</v>
      </c>
      <c r="C767" s="42" t="s">
        <v>172</v>
      </c>
      <c r="D767" s="41">
        <v>2.7</v>
      </c>
      <c r="E767" s="42" t="s">
        <v>564</v>
      </c>
      <c r="F767" s="42" t="str">
        <f t="shared" si="45"/>
        <v>2,7 л</v>
      </c>
      <c r="G767" s="41">
        <v>3</v>
      </c>
      <c r="H767" s="42" t="s">
        <v>1063</v>
      </c>
      <c r="I767" s="42">
        <v>663</v>
      </c>
      <c r="J767" s="55">
        <f>IF(C767="СТОП цена",I767,ROUND(I767*(1-VLOOKUP(L767,Оглавление!D:G,3,FALSE)),2))</f>
        <v>663</v>
      </c>
      <c r="K767" s="58"/>
      <c r="L767" s="58" t="str">
        <f t="shared" si="44"/>
        <v>ЕВРО (EURO)</v>
      </c>
      <c r="M767" s="52">
        <v>13</v>
      </c>
    </row>
    <row r="768" spans="1:13" ht="12.75">
      <c r="A768" s="585"/>
      <c r="B768" s="42">
        <v>700001124</v>
      </c>
      <c r="C768" s="42" t="s">
        <v>172</v>
      </c>
      <c r="D768" s="41">
        <v>9</v>
      </c>
      <c r="E768" s="42" t="s">
        <v>564</v>
      </c>
      <c r="F768" s="42" t="str">
        <f t="shared" si="45"/>
        <v>9 л</v>
      </c>
      <c r="G768" s="41">
        <v>1</v>
      </c>
      <c r="H768" s="42" t="s">
        <v>1063</v>
      </c>
      <c r="I768" s="42">
        <v>2051</v>
      </c>
      <c r="J768" s="55">
        <f>IF(C768="СТОП цена",I768,ROUND(I768*(1-VLOOKUP(L768,Оглавление!D:G,3,FALSE)),2))</f>
        <v>2051</v>
      </c>
      <c r="K768" s="58"/>
      <c r="L768" s="58" t="str">
        <f t="shared" si="44"/>
        <v>ЕВРО (EURO)</v>
      </c>
      <c r="M768" s="52">
        <v>13</v>
      </c>
    </row>
    <row r="769" spans="1:13" ht="33" customHeight="1">
      <c r="A769" s="373" t="s">
        <v>192</v>
      </c>
      <c r="B769" s="42">
        <v>700001096</v>
      </c>
      <c r="C769" s="42" t="s">
        <v>172</v>
      </c>
      <c r="D769" s="41">
        <v>0.9</v>
      </c>
      <c r="E769" s="42" t="s">
        <v>564</v>
      </c>
      <c r="F769" s="42" t="str">
        <f t="shared" si="45"/>
        <v>0,9 л</v>
      </c>
      <c r="G769" s="41">
        <v>6</v>
      </c>
      <c r="H769" s="42" t="s">
        <v>1063</v>
      </c>
      <c r="I769" s="65">
        <v>340</v>
      </c>
      <c r="J769" s="55">
        <f>IF(C769="СТОП цена",I769,ROUND(I769*(1-VLOOKUP(L769,Оглавление!D:G,3,FALSE)),2))</f>
        <v>340</v>
      </c>
      <c r="K769" s="58"/>
      <c r="L769" s="58" t="str">
        <f t="shared" si="44"/>
        <v>ЕВРО (EURO)</v>
      </c>
      <c r="M769" s="52">
        <v>13</v>
      </c>
    </row>
    <row r="770" spans="1:13" s="270" customFormat="1" ht="15.75" customHeight="1">
      <c r="A770" s="588" t="s">
        <v>1663</v>
      </c>
      <c r="B770" s="42">
        <v>700001111</v>
      </c>
      <c r="C770" s="42"/>
      <c r="D770" s="41"/>
      <c r="E770" s="42"/>
      <c r="F770" s="42" t="s">
        <v>1352</v>
      </c>
      <c r="G770" s="41">
        <v>6</v>
      </c>
      <c r="H770" s="42" t="s">
        <v>1063</v>
      </c>
      <c r="I770" s="65">
        <v>290</v>
      </c>
      <c r="J770" s="55">
        <f>IF(C770="СТОП цена",I770,ROUND(I770*(1-VLOOKUP(L770,Оглавление!D:G,3,FALSE)),2))</f>
        <v>290</v>
      </c>
      <c r="K770" s="58"/>
      <c r="L770" s="58" t="str">
        <f t="shared" si="44"/>
        <v>ЕВРО (EURO)</v>
      </c>
      <c r="M770" s="52">
        <v>13</v>
      </c>
    </row>
    <row r="771" spans="1:13" s="270" customFormat="1" ht="15.75" customHeight="1">
      <c r="A771" s="589"/>
      <c r="B771" s="42">
        <v>700001113</v>
      </c>
      <c r="C771" s="41" t="s">
        <v>223</v>
      </c>
      <c r="D771" s="41"/>
      <c r="E771" s="42"/>
      <c r="F771" s="42" t="s">
        <v>1368</v>
      </c>
      <c r="G771" s="41">
        <v>3</v>
      </c>
      <c r="H771" s="42" t="s">
        <v>1063</v>
      </c>
      <c r="I771" s="65">
        <v>824</v>
      </c>
      <c r="J771" s="55">
        <f>IF(C771="СТОП цена",I771,ROUND(I771*(1-VLOOKUP(L771,Оглавление!D:G,3,FALSE)),2))</f>
        <v>824</v>
      </c>
      <c r="K771" s="58"/>
      <c r="L771" s="58" t="str">
        <f t="shared" si="44"/>
        <v>ЕВРО (EURO)</v>
      </c>
      <c r="M771" s="52">
        <v>13</v>
      </c>
    </row>
    <row r="772" spans="1:13" s="270" customFormat="1" ht="15.75" customHeight="1">
      <c r="A772" s="590"/>
      <c r="B772" s="42">
        <v>700001114</v>
      </c>
      <c r="C772" s="42"/>
      <c r="D772" s="41"/>
      <c r="E772" s="42"/>
      <c r="F772" s="42" t="s">
        <v>1397</v>
      </c>
      <c r="G772" s="41">
        <v>1</v>
      </c>
      <c r="H772" s="42" t="s">
        <v>1063</v>
      </c>
      <c r="I772" s="65">
        <v>2328</v>
      </c>
      <c r="J772" s="55">
        <f>IF(C772="СТОП цена",I772,ROUND(I772*(1-VLOOKUP(L772,Оглавление!D:G,3,FALSE)),2))</f>
        <v>2328</v>
      </c>
      <c r="K772" s="58"/>
      <c r="L772" s="58" t="str">
        <f t="shared" si="44"/>
        <v>ЕВРО (EURO)</v>
      </c>
      <c r="M772" s="52">
        <v>13</v>
      </c>
    </row>
    <row r="773" spans="1:13" s="270" customFormat="1" ht="15.75" customHeight="1">
      <c r="A773" s="588" t="s">
        <v>1662</v>
      </c>
      <c r="B773" s="42">
        <v>700001116</v>
      </c>
      <c r="C773" s="41" t="s">
        <v>223</v>
      </c>
      <c r="D773" s="41"/>
      <c r="E773" s="42"/>
      <c r="F773" s="42" t="s">
        <v>1368</v>
      </c>
      <c r="G773" s="41">
        <v>3</v>
      </c>
      <c r="H773" s="42" t="s">
        <v>1063</v>
      </c>
      <c r="I773" s="65">
        <v>696</v>
      </c>
      <c r="J773" s="55">
        <f>IF(C773="СТОП цена",I773,ROUND(I773*(1-VLOOKUP(L773,Оглавление!D:G,3,FALSE)),2))</f>
        <v>696</v>
      </c>
      <c r="K773" s="58"/>
      <c r="L773" s="58" t="str">
        <f t="shared" si="44"/>
        <v>ЕВРО (EURO)</v>
      </c>
      <c r="M773" s="52">
        <v>13</v>
      </c>
    </row>
    <row r="774" spans="1:13" s="270" customFormat="1" ht="15.75" customHeight="1">
      <c r="A774" s="590"/>
      <c r="B774" s="42">
        <v>700001117</v>
      </c>
      <c r="C774" s="41" t="s">
        <v>223</v>
      </c>
      <c r="D774" s="41"/>
      <c r="E774" s="42"/>
      <c r="F774" s="42" t="s">
        <v>1397</v>
      </c>
      <c r="G774" s="41">
        <v>1</v>
      </c>
      <c r="H774" s="42" t="s">
        <v>1063</v>
      </c>
      <c r="I774" s="65">
        <v>2002</v>
      </c>
      <c r="J774" s="55">
        <f>IF(C774="СТОП цена",I774,ROUND(I774*(1-VLOOKUP(L774,Оглавление!D:G,3,FALSE)),2))</f>
        <v>2002</v>
      </c>
      <c r="K774" s="58"/>
      <c r="L774" s="58" t="str">
        <f t="shared" si="44"/>
        <v>ЕВРО (EURO)</v>
      </c>
      <c r="M774" s="52">
        <v>13</v>
      </c>
    </row>
    <row r="775" spans="1:13" s="270" customFormat="1" ht="15.75" customHeight="1">
      <c r="A775" s="588" t="s">
        <v>1664</v>
      </c>
      <c r="B775" s="42">
        <v>700001118</v>
      </c>
      <c r="C775" s="42"/>
      <c r="D775" s="41"/>
      <c r="E775" s="42"/>
      <c r="F775" s="42" t="s">
        <v>1352</v>
      </c>
      <c r="G775" s="41">
        <v>6</v>
      </c>
      <c r="H775" s="42" t="s">
        <v>1063</v>
      </c>
      <c r="I775" s="65">
        <v>333</v>
      </c>
      <c r="J775" s="55">
        <f>IF(C775="СТОП цена",I775,ROUND(I775*(1-VLOOKUP(L775,Оглавление!D:G,3,FALSE)),2))</f>
        <v>333</v>
      </c>
      <c r="K775" s="58"/>
      <c r="L775" s="58" t="str">
        <f t="shared" ref="L775:L798" si="46">IF(ISBLANK(K775)=FALSE,A775,L774)</f>
        <v>ЕВРО (EURO)</v>
      </c>
      <c r="M775" s="52">
        <v>14</v>
      </c>
    </row>
    <row r="776" spans="1:13" s="270" customFormat="1" ht="14.25" customHeight="1">
      <c r="A776" s="589"/>
      <c r="B776" s="42">
        <v>700001120</v>
      </c>
      <c r="C776" s="42"/>
      <c r="D776" s="41"/>
      <c r="E776" s="42"/>
      <c r="F776" s="42" t="s">
        <v>1368</v>
      </c>
      <c r="G776" s="41">
        <v>3</v>
      </c>
      <c r="H776" s="42" t="s">
        <v>1063</v>
      </c>
      <c r="I776" s="65">
        <v>866</v>
      </c>
      <c r="J776" s="55">
        <f>IF(C776="СТОП цена",I776,ROUND(I776*(1-VLOOKUP(L776,Оглавление!D:G,3,FALSE)),2))</f>
        <v>866</v>
      </c>
      <c r="K776" s="58"/>
      <c r="L776" s="58" t="str">
        <f t="shared" si="46"/>
        <v>ЕВРО (EURO)</v>
      </c>
      <c r="M776" s="52">
        <v>14</v>
      </c>
    </row>
    <row r="777" spans="1:13" s="270" customFormat="1" ht="15.75" customHeight="1">
      <c r="A777" s="590"/>
      <c r="B777" s="42">
        <v>700001121</v>
      </c>
      <c r="C777" s="42"/>
      <c r="D777" s="41"/>
      <c r="E777" s="42"/>
      <c r="F777" s="42" t="s">
        <v>1397</v>
      </c>
      <c r="G777" s="41">
        <v>1</v>
      </c>
      <c r="H777" s="42" t="s">
        <v>1063</v>
      </c>
      <c r="I777" s="65">
        <v>2672</v>
      </c>
      <c r="J777" s="55">
        <f>IF(C777="СТОП цена",I777,ROUND(I777*(1-VLOOKUP(L777,Оглавление!D:G,3,FALSE)),2))</f>
        <v>2672</v>
      </c>
      <c r="K777" s="58"/>
      <c r="L777" s="58" t="str">
        <f t="shared" si="46"/>
        <v>ЕВРО (EURO)</v>
      </c>
      <c r="M777" s="52">
        <v>14</v>
      </c>
    </row>
    <row r="778" spans="1:13" s="270" customFormat="1" ht="15.75" customHeight="1">
      <c r="A778" s="588" t="s">
        <v>1665</v>
      </c>
      <c r="B778" s="42">
        <v>700001122</v>
      </c>
      <c r="C778" s="42"/>
      <c r="D778" s="41"/>
      <c r="E778" s="42"/>
      <c r="F778" s="42" t="s">
        <v>1352</v>
      </c>
      <c r="G778" s="41">
        <v>6</v>
      </c>
      <c r="H778" s="42" t="s">
        <v>1063</v>
      </c>
      <c r="I778" s="65">
        <v>254</v>
      </c>
      <c r="J778" s="55">
        <f>IF(C778="СТОП цена",I778,ROUND(I778*(1-VLOOKUP(L778,Оглавление!D:G,3,FALSE)),2))</f>
        <v>254</v>
      </c>
      <c r="K778" s="58"/>
      <c r="L778" s="58" t="str">
        <f t="shared" si="46"/>
        <v>ЕВРО (EURO)</v>
      </c>
      <c r="M778" s="52">
        <v>14</v>
      </c>
    </row>
    <row r="779" spans="1:13" s="270" customFormat="1" ht="15.75" customHeight="1">
      <c r="A779" s="589"/>
      <c r="B779" s="42">
        <v>700001123</v>
      </c>
      <c r="C779" s="42"/>
      <c r="D779" s="41"/>
      <c r="E779" s="42"/>
      <c r="F779" s="42" t="s">
        <v>1368</v>
      </c>
      <c r="G779" s="41">
        <v>3</v>
      </c>
      <c r="H779" s="42" t="s">
        <v>1063</v>
      </c>
      <c r="I779" s="65">
        <v>696</v>
      </c>
      <c r="J779" s="55">
        <f>IF(C779="СТОП цена",I779,ROUND(I779*(1-VLOOKUP(L779,Оглавление!D:G,3,FALSE)),2))</f>
        <v>696</v>
      </c>
      <c r="K779" s="58"/>
      <c r="L779" s="58" t="str">
        <f t="shared" si="46"/>
        <v>ЕВРО (EURO)</v>
      </c>
      <c r="M779" s="52">
        <v>14</v>
      </c>
    </row>
    <row r="780" spans="1:13" s="270" customFormat="1" ht="15.75" customHeight="1">
      <c r="A780" s="590"/>
      <c r="B780" s="42">
        <v>700001124</v>
      </c>
      <c r="C780" s="42"/>
      <c r="D780" s="41"/>
      <c r="E780" s="42"/>
      <c r="F780" s="42" t="s">
        <v>1397</v>
      </c>
      <c r="G780" s="41">
        <v>1</v>
      </c>
      <c r="H780" s="42" t="s">
        <v>1063</v>
      </c>
      <c r="I780" s="65">
        <v>2154</v>
      </c>
      <c r="J780" s="55">
        <f>IF(C780="СТОП цена",I780,ROUND(I780*(1-VLOOKUP(L780,Оглавление!D:G,3,FALSE)),2))</f>
        <v>2154</v>
      </c>
      <c r="K780" s="58"/>
      <c r="L780" s="58" t="str">
        <f t="shared" si="46"/>
        <v>ЕВРО (EURO)</v>
      </c>
      <c r="M780" s="52">
        <v>14</v>
      </c>
    </row>
    <row r="781" spans="1:13" s="310" customFormat="1" ht="15.75" customHeight="1">
      <c r="A781" s="580" t="s">
        <v>1666</v>
      </c>
      <c r="B781" s="42">
        <v>700009614</v>
      </c>
      <c r="C781" s="42"/>
      <c r="D781" s="41"/>
      <c r="E781" s="42"/>
      <c r="F781" s="66" t="s">
        <v>1352</v>
      </c>
      <c r="G781" s="54">
        <v>6</v>
      </c>
      <c r="H781" s="66" t="s">
        <v>1063</v>
      </c>
      <c r="I781" s="307">
        <v>237</v>
      </c>
      <c r="J781" s="67">
        <f>IF(C781="СТОП цена",I781,ROUND(I781*(1-VLOOKUP(L781,Оглавление!D:G,3,FALSE)),2))</f>
        <v>237</v>
      </c>
      <c r="K781" s="58"/>
      <c r="L781" s="58" t="str">
        <f t="shared" ref="L781" si="47">IF(ISBLANK(K781)=FALSE,A781,L780)</f>
        <v>ЕВРО (EURO)</v>
      </c>
      <c r="M781" s="52">
        <v>14</v>
      </c>
    </row>
    <row r="782" spans="1:13" s="270" customFormat="1" ht="15.75" customHeight="1">
      <c r="A782" s="584"/>
      <c r="B782" s="42">
        <v>700001103</v>
      </c>
      <c r="C782" s="42"/>
      <c r="D782" s="41"/>
      <c r="E782" s="42"/>
      <c r="F782" s="42" t="s">
        <v>1368</v>
      </c>
      <c r="G782" s="41">
        <v>3</v>
      </c>
      <c r="H782" s="42" t="s">
        <v>1063</v>
      </c>
      <c r="I782" s="65">
        <v>671</v>
      </c>
      <c r="J782" s="55">
        <f>IF(C782="СТОП цена",I782,ROUND(I782*(1-VLOOKUP(L782,Оглавление!D:G,3,FALSE)),2))</f>
        <v>671</v>
      </c>
      <c r="K782" s="58"/>
      <c r="L782" s="58" t="str">
        <f>IF(ISBLANK(K782)=FALSE,A781,L780)</f>
        <v>ЕВРО (EURO)</v>
      </c>
      <c r="M782" s="52">
        <v>14</v>
      </c>
    </row>
    <row r="783" spans="1:13" s="270" customFormat="1" ht="15.75" customHeight="1">
      <c r="A783" s="585"/>
      <c r="B783" s="42">
        <v>700001104</v>
      </c>
      <c r="C783" s="42"/>
      <c r="D783" s="41"/>
      <c r="E783" s="42"/>
      <c r="F783" s="42" t="s">
        <v>1397</v>
      </c>
      <c r="G783" s="41">
        <v>1</v>
      </c>
      <c r="H783" s="42" t="s">
        <v>1063</v>
      </c>
      <c r="I783" s="65">
        <v>2039</v>
      </c>
      <c r="J783" s="55">
        <f>IF(C783="СТОП цена",I783,ROUND(I783*(1-VLOOKUP(L783,Оглавление!D:G,3,FALSE)),2))</f>
        <v>2039</v>
      </c>
      <c r="K783" s="58"/>
      <c r="L783" s="58" t="str">
        <f t="shared" si="46"/>
        <v>ЕВРО (EURO)</v>
      </c>
      <c r="M783" s="52">
        <v>14</v>
      </c>
    </row>
    <row r="784" spans="1:13" s="270" customFormat="1" ht="15.75" customHeight="1">
      <c r="A784" s="586" t="s">
        <v>1667</v>
      </c>
      <c r="B784" s="42">
        <v>700001105</v>
      </c>
      <c r="C784" s="42"/>
      <c r="D784" s="41"/>
      <c r="E784" s="42"/>
      <c r="F784" s="42" t="s">
        <v>1352</v>
      </c>
      <c r="G784" s="41">
        <v>6</v>
      </c>
      <c r="H784" s="42" t="s">
        <v>1063</v>
      </c>
      <c r="I784" s="65">
        <v>432</v>
      </c>
      <c r="J784" s="55">
        <f>IF(C784="СТОП цена",I784,ROUND(I784*(1-VLOOKUP(L784,Оглавление!D:G,3,FALSE)),2))</f>
        <v>432</v>
      </c>
      <c r="K784" s="58"/>
      <c r="L784" s="58" t="str">
        <f t="shared" si="46"/>
        <v>ЕВРО (EURO)</v>
      </c>
      <c r="M784" s="52">
        <v>14</v>
      </c>
    </row>
    <row r="785" spans="1:13" s="270" customFormat="1" ht="15.75" customHeight="1">
      <c r="A785" s="586"/>
      <c r="B785" s="42">
        <v>700001106</v>
      </c>
      <c r="C785" s="42"/>
      <c r="D785" s="41"/>
      <c r="E785" s="42"/>
      <c r="F785" s="42" t="s">
        <v>1368</v>
      </c>
      <c r="G785" s="41">
        <v>3</v>
      </c>
      <c r="H785" s="42" t="s">
        <v>1063</v>
      </c>
      <c r="I785" s="65">
        <v>1183</v>
      </c>
      <c r="J785" s="55">
        <f>IF(C785="СТОП цена",I785,ROUND(I785*(1-VLOOKUP(L785,Оглавление!D:G,3,FALSE)),2))</f>
        <v>1183</v>
      </c>
      <c r="K785" s="58"/>
      <c r="L785" s="58" t="str">
        <f t="shared" si="46"/>
        <v>ЕВРО (EURO)</v>
      </c>
      <c r="M785" s="52">
        <v>14</v>
      </c>
    </row>
    <row r="786" spans="1:13" s="270" customFormat="1" ht="15.75" customHeight="1">
      <c r="A786" s="586"/>
      <c r="B786" s="42">
        <v>700001107</v>
      </c>
      <c r="C786" s="42"/>
      <c r="D786" s="41"/>
      <c r="E786" s="42"/>
      <c r="F786" s="42" t="s">
        <v>1397</v>
      </c>
      <c r="G786" s="41">
        <v>1</v>
      </c>
      <c r="H786" s="42" t="s">
        <v>1063</v>
      </c>
      <c r="I786" s="65">
        <v>3620</v>
      </c>
      <c r="J786" s="55">
        <f>IF(C786="СТОП цена",I786,ROUND(I786*(1-VLOOKUP(L786,Оглавление!D:G,3,FALSE)),2))</f>
        <v>3620</v>
      </c>
      <c r="K786" s="58"/>
      <c r="L786" s="58" t="str">
        <f t="shared" si="46"/>
        <v>ЕВРО (EURO)</v>
      </c>
      <c r="M786" s="52">
        <v>14</v>
      </c>
    </row>
    <row r="787" spans="1:13" s="270" customFormat="1" ht="15.75" customHeight="1">
      <c r="A787" s="586" t="s">
        <v>1668</v>
      </c>
      <c r="B787" s="42">
        <v>700001108</v>
      </c>
      <c r="C787" s="42"/>
      <c r="D787" s="41"/>
      <c r="E787" s="42"/>
      <c r="F787" s="42" t="s">
        <v>1352</v>
      </c>
      <c r="G787" s="41">
        <v>6</v>
      </c>
      <c r="H787" s="42" t="s">
        <v>1063</v>
      </c>
      <c r="I787" s="65">
        <v>382</v>
      </c>
      <c r="J787" s="55">
        <f>IF(C787="СТОП цена",I787,ROUND(I787*(1-VLOOKUP(L787,Оглавление!D:G,3,FALSE)),2))</f>
        <v>382</v>
      </c>
      <c r="K787" s="58"/>
      <c r="L787" s="58" t="str">
        <f t="shared" si="46"/>
        <v>ЕВРО (EURO)</v>
      </c>
      <c r="M787" s="52">
        <v>14</v>
      </c>
    </row>
    <row r="788" spans="1:13" s="270" customFormat="1" ht="15.75" customHeight="1">
      <c r="A788" s="586"/>
      <c r="B788" s="42">
        <v>700001109</v>
      </c>
      <c r="C788" s="41" t="s">
        <v>223</v>
      </c>
      <c r="D788" s="41"/>
      <c r="E788" s="42"/>
      <c r="F788" s="42" t="s">
        <v>1368</v>
      </c>
      <c r="G788" s="41">
        <v>3</v>
      </c>
      <c r="H788" s="42" t="s">
        <v>1063</v>
      </c>
      <c r="I788" s="65">
        <v>1034</v>
      </c>
      <c r="J788" s="55">
        <f>IF(C788="СТОП цена",I788,ROUND(I788*(1-VLOOKUP(L788,Оглавление!D:G,3,FALSE)),2))</f>
        <v>1034</v>
      </c>
      <c r="K788" s="58"/>
      <c r="L788" s="58" t="str">
        <f t="shared" si="46"/>
        <v>ЕВРО (EURO)</v>
      </c>
      <c r="M788" s="52">
        <v>14</v>
      </c>
    </row>
    <row r="789" spans="1:13" s="270" customFormat="1" ht="15.75" customHeight="1">
      <c r="A789" s="586"/>
      <c r="B789" s="42">
        <v>700001110</v>
      </c>
      <c r="C789" s="42"/>
      <c r="D789" s="41"/>
      <c r="E789" s="42"/>
      <c r="F789" s="42" t="s">
        <v>1397</v>
      </c>
      <c r="G789" s="41">
        <v>1</v>
      </c>
      <c r="H789" s="42" t="s">
        <v>1063</v>
      </c>
      <c r="I789" s="65">
        <v>3127</v>
      </c>
      <c r="J789" s="55">
        <f>IF(C789="СТОП цена",I789,ROUND(I789*(1-VLOOKUP(L789,Оглавление!D:G,3,FALSE)),2))</f>
        <v>3127</v>
      </c>
      <c r="K789" s="58"/>
      <c r="L789" s="58" t="str">
        <f t="shared" si="46"/>
        <v>ЕВРО (EURO)</v>
      </c>
      <c r="M789" s="52">
        <v>14</v>
      </c>
    </row>
    <row r="790" spans="1:13" s="272" customFormat="1" ht="15.75" customHeight="1">
      <c r="A790" s="580" t="s">
        <v>1671</v>
      </c>
      <c r="B790" s="42">
        <v>700009616</v>
      </c>
      <c r="C790" s="41" t="s">
        <v>223</v>
      </c>
      <c r="D790" s="41"/>
      <c r="E790" s="42"/>
      <c r="F790" s="42" t="s">
        <v>1352</v>
      </c>
      <c r="G790" s="41">
        <v>6</v>
      </c>
      <c r="H790" s="42" t="s">
        <v>1063</v>
      </c>
      <c r="I790" s="65">
        <v>330</v>
      </c>
      <c r="J790" s="55">
        <f>IF(C790="СТОП цена",I790,ROUND(I790*(1-VLOOKUP(L790,Оглавление!D:G,3,FALSE)),2))</f>
        <v>330</v>
      </c>
      <c r="K790" s="58"/>
      <c r="L790" s="58" t="str">
        <f t="shared" si="46"/>
        <v>ЕВРО (EURO)</v>
      </c>
      <c r="M790" s="52">
        <v>14</v>
      </c>
    </row>
    <row r="791" spans="1:13" s="272" customFormat="1" ht="15.75" customHeight="1">
      <c r="A791" s="584"/>
      <c r="B791" s="42">
        <v>700009617</v>
      </c>
      <c r="C791" s="41" t="s">
        <v>223</v>
      </c>
      <c r="D791" s="41"/>
      <c r="E791" s="42"/>
      <c r="F791" s="42" t="s">
        <v>1368</v>
      </c>
      <c r="G791" s="41">
        <v>3</v>
      </c>
      <c r="H791" s="42" t="s">
        <v>1063</v>
      </c>
      <c r="I791" s="65">
        <v>932</v>
      </c>
      <c r="J791" s="55">
        <f>IF(C791="СТОП цена",I791,ROUND(I791*(1-VLOOKUP(L791,Оглавление!D:G,3,FALSE)),2))</f>
        <v>932</v>
      </c>
      <c r="K791" s="58"/>
      <c r="L791" s="58" t="str">
        <f t="shared" si="46"/>
        <v>ЕВРО (EURO)</v>
      </c>
      <c r="M791" s="52">
        <v>14</v>
      </c>
    </row>
    <row r="792" spans="1:13" s="272" customFormat="1" ht="15.75" customHeight="1">
      <c r="A792" s="585"/>
      <c r="B792" s="42">
        <v>700009620</v>
      </c>
      <c r="C792" s="42"/>
      <c r="D792" s="41"/>
      <c r="E792" s="42"/>
      <c r="F792" s="42" t="s">
        <v>1397</v>
      </c>
      <c r="G792" s="41">
        <v>1</v>
      </c>
      <c r="H792" s="42" t="s">
        <v>1063</v>
      </c>
      <c r="I792" s="65">
        <v>2804</v>
      </c>
      <c r="J792" s="55">
        <f>IF(C792="СТОП цена",I792,ROUND(I792*(1-VLOOKUP(L792,Оглавление!D:G,3,FALSE)),2))</f>
        <v>2804</v>
      </c>
      <c r="K792" s="58"/>
      <c r="L792" s="58" t="str">
        <f t="shared" si="46"/>
        <v>ЕВРО (EURO)</v>
      </c>
      <c r="M792" s="52">
        <v>14</v>
      </c>
    </row>
    <row r="793" spans="1:13" s="272" customFormat="1" ht="15.75" customHeight="1">
      <c r="A793" s="580" t="s">
        <v>1672</v>
      </c>
      <c r="B793" s="42">
        <v>700009622</v>
      </c>
      <c r="C793" s="42"/>
      <c r="D793" s="41"/>
      <c r="E793" s="42"/>
      <c r="F793" s="42" t="s">
        <v>1352</v>
      </c>
      <c r="G793" s="41">
        <v>6</v>
      </c>
      <c r="H793" s="42" t="s">
        <v>1063</v>
      </c>
      <c r="I793" s="65">
        <v>277</v>
      </c>
      <c r="J793" s="55">
        <f>IF(C793="СТОП цена",I793,ROUND(I793*(1-VLOOKUP(L793,Оглавление!D:G,3,FALSE)),2))</f>
        <v>277</v>
      </c>
      <c r="K793" s="58"/>
      <c r="L793" s="58" t="str">
        <f t="shared" si="46"/>
        <v>ЕВРО (EURO)</v>
      </c>
      <c r="M793" s="52">
        <v>14</v>
      </c>
    </row>
    <row r="794" spans="1:13" s="272" customFormat="1" ht="15.75" customHeight="1">
      <c r="A794" s="584"/>
      <c r="B794" s="42">
        <v>700009623</v>
      </c>
      <c r="C794" s="41" t="s">
        <v>223</v>
      </c>
      <c r="D794" s="41"/>
      <c r="E794" s="42"/>
      <c r="F794" s="42" t="s">
        <v>1368</v>
      </c>
      <c r="G794" s="41">
        <v>3</v>
      </c>
      <c r="H794" s="42" t="s">
        <v>1063</v>
      </c>
      <c r="I794" s="65">
        <v>781</v>
      </c>
      <c r="J794" s="55">
        <f>IF(C794="СТОП цена",I794,ROUND(I794*(1-VLOOKUP(L794,Оглавление!D:G,3,FALSE)),2))</f>
        <v>781</v>
      </c>
      <c r="K794" s="58"/>
      <c r="L794" s="58" t="str">
        <f t="shared" si="46"/>
        <v>ЕВРО (EURO)</v>
      </c>
      <c r="M794" s="52">
        <v>14</v>
      </c>
    </row>
    <row r="795" spans="1:13" s="272" customFormat="1" ht="15.75" customHeight="1">
      <c r="A795" s="585"/>
      <c r="B795" s="42">
        <v>700009624</v>
      </c>
      <c r="C795" s="41" t="s">
        <v>223</v>
      </c>
      <c r="D795" s="41"/>
      <c r="E795" s="42"/>
      <c r="F795" s="42" t="s">
        <v>1397</v>
      </c>
      <c r="G795" s="41">
        <v>1</v>
      </c>
      <c r="H795" s="42" t="s">
        <v>1063</v>
      </c>
      <c r="I795" s="65">
        <v>2353</v>
      </c>
      <c r="J795" s="55">
        <f>IF(C795="СТОП цена",I795,ROUND(I795*(1-VLOOKUP(L795,Оглавление!D:G,3,FALSE)),2))</f>
        <v>2353</v>
      </c>
      <c r="K795" s="58"/>
      <c r="L795" s="58" t="str">
        <f t="shared" si="46"/>
        <v>ЕВРО (EURO)</v>
      </c>
      <c r="M795" s="52">
        <v>14</v>
      </c>
    </row>
    <row r="796" spans="1:13" s="272" customFormat="1" ht="15.75" customHeight="1">
      <c r="A796" s="580" t="s">
        <v>1673</v>
      </c>
      <c r="B796" s="42">
        <v>700009609</v>
      </c>
      <c r="C796" s="41" t="s">
        <v>223</v>
      </c>
      <c r="D796" s="41"/>
      <c r="E796" s="42"/>
      <c r="F796" s="42" t="s">
        <v>1368</v>
      </c>
      <c r="G796" s="41">
        <v>3</v>
      </c>
      <c r="H796" s="42" t="s">
        <v>1063</v>
      </c>
      <c r="I796" s="65">
        <v>663</v>
      </c>
      <c r="J796" s="55">
        <f>IF(C796="СТОП цена",I796,ROUND(I796*(1-VLOOKUP(L796,Оглавление!D:G,3,FALSE)),2))</f>
        <v>663</v>
      </c>
      <c r="K796" s="58"/>
      <c r="L796" s="58" t="str">
        <f t="shared" si="46"/>
        <v>ЕВРО (EURO)</v>
      </c>
      <c r="M796" s="52">
        <v>14</v>
      </c>
    </row>
    <row r="797" spans="1:13" s="272" customFormat="1" ht="15.75" customHeight="1">
      <c r="A797" s="585"/>
      <c r="B797" s="42">
        <v>700009612</v>
      </c>
      <c r="C797" s="42"/>
      <c r="D797" s="41"/>
      <c r="E797" s="42"/>
      <c r="F797" s="42" t="s">
        <v>1397</v>
      </c>
      <c r="G797" s="41">
        <v>1</v>
      </c>
      <c r="H797" s="42" t="s">
        <v>1063</v>
      </c>
      <c r="I797" s="65">
        <v>1997</v>
      </c>
      <c r="J797" s="55">
        <f>IF(C797="СТОП цена",I797,ROUND(I797*(1-VLOOKUP(L797,Оглавление!D:G,3,FALSE)),2))</f>
        <v>1997</v>
      </c>
      <c r="K797" s="58"/>
      <c r="L797" s="58" t="str">
        <f t="shared" si="46"/>
        <v>ЕВРО (EURO)</v>
      </c>
      <c r="M797" s="52">
        <v>14</v>
      </c>
    </row>
    <row r="798" spans="1:13" s="1" customFormat="1" ht="37.5" customHeight="1">
      <c r="A798" s="591" t="s">
        <v>47</v>
      </c>
      <c r="B798" s="592"/>
      <c r="C798" s="592"/>
      <c r="D798" s="592"/>
      <c r="E798" s="592"/>
      <c r="F798" s="592"/>
      <c r="G798" s="592"/>
      <c r="H798" s="592"/>
      <c r="I798" s="592"/>
      <c r="J798" s="639"/>
      <c r="K798" s="127"/>
      <c r="L798" s="58" t="str">
        <f t="shared" si="46"/>
        <v>ЕВРО (EURO)</v>
      </c>
      <c r="M798" s="52">
        <v>14</v>
      </c>
    </row>
    <row r="799" spans="1:13" s="1" customFormat="1" ht="17.25" customHeight="1">
      <c r="A799" s="658" t="s">
        <v>523</v>
      </c>
      <c r="B799" s="42">
        <v>700001045</v>
      </c>
      <c r="C799" s="42" t="s">
        <v>1872</v>
      </c>
      <c r="D799" s="42">
        <v>2.7</v>
      </c>
      <c r="E799" s="42" t="s">
        <v>564</v>
      </c>
      <c r="F799" s="42" t="str">
        <f>CONCATENATE(D799," ",E799)</f>
        <v>2,7 л</v>
      </c>
      <c r="G799" s="42">
        <v>1</v>
      </c>
      <c r="H799" s="42" t="s">
        <v>1063</v>
      </c>
      <c r="I799" s="65">
        <v>1103</v>
      </c>
      <c r="J799" s="55">
        <f>IF(C799="СТОП цена",I799,ROUND(I799*(1-VLOOKUP(L799,Оглавление!D:G,3,FALSE)),2))</f>
        <v>1103</v>
      </c>
      <c r="K799" s="58"/>
      <c r="L799" s="58" t="str">
        <f t="shared" si="44"/>
        <v>ЕВРО (EURO)</v>
      </c>
      <c r="M799" s="52">
        <v>14</v>
      </c>
    </row>
    <row r="800" spans="1:13" ht="24" customHeight="1">
      <c r="A800" s="659"/>
      <c r="B800" s="340">
        <v>700001046</v>
      </c>
      <c r="C800" s="327"/>
      <c r="D800" s="42">
        <v>9</v>
      </c>
      <c r="E800" s="42" t="s">
        <v>564</v>
      </c>
      <c r="F800" s="42" t="str">
        <f>CONCATENATE(D800," ",E800)</f>
        <v>9 л</v>
      </c>
      <c r="G800" s="42">
        <v>1</v>
      </c>
      <c r="H800" s="42" t="s">
        <v>1063</v>
      </c>
      <c r="I800" s="65">
        <v>3380</v>
      </c>
      <c r="J800" s="55">
        <f>IF(C800="СТОП цена",I800,ROUND(I800*(1-VLOOKUP(L800,Оглавление!D:G,3,FALSE)),2))</f>
        <v>3380</v>
      </c>
      <c r="K800" s="58"/>
      <c r="L800" s="58" t="str">
        <f>IF(ISBLANK(K800)=FALSE,A799,L798)</f>
        <v>ЕВРО (EURO)</v>
      </c>
      <c r="M800" s="52">
        <v>14</v>
      </c>
    </row>
    <row r="801" spans="1:13" ht="40.5" customHeight="1">
      <c r="A801" s="380" t="s">
        <v>524</v>
      </c>
      <c r="B801" s="42">
        <v>700001051</v>
      </c>
      <c r="C801" s="41" t="s">
        <v>223</v>
      </c>
      <c r="D801" s="42">
        <v>9</v>
      </c>
      <c r="E801" s="42" t="s">
        <v>564</v>
      </c>
      <c r="F801" s="42" t="str">
        <f>CONCATENATE(D801," ",E801)</f>
        <v>9 л</v>
      </c>
      <c r="G801" s="42">
        <v>1</v>
      </c>
      <c r="H801" s="42" t="s">
        <v>1063</v>
      </c>
      <c r="I801" s="65">
        <v>2870</v>
      </c>
      <c r="J801" s="55">
        <f>IF(C801="СТОП цена",I801,ROUND(I801*(1-VLOOKUP(L801,Оглавление!D:G,3,FALSE)),2))</f>
        <v>2870</v>
      </c>
      <c r="K801" s="58"/>
      <c r="L801" s="58" t="str">
        <f t="shared" si="44"/>
        <v>ЕВРО (EURO)</v>
      </c>
      <c r="M801" s="52">
        <v>14</v>
      </c>
    </row>
    <row r="802" spans="1:13" ht="22.5" customHeight="1">
      <c r="A802" s="591" t="s">
        <v>47</v>
      </c>
      <c r="B802" s="592"/>
      <c r="C802" s="592"/>
      <c r="D802" s="592"/>
      <c r="E802" s="592"/>
      <c r="F802" s="592"/>
      <c r="G802" s="592"/>
      <c r="H802" s="592"/>
      <c r="I802" s="592"/>
      <c r="J802" s="592"/>
      <c r="K802" s="58"/>
      <c r="L802" s="58" t="str">
        <f t="shared" si="44"/>
        <v>ЕВРО (EURO)</v>
      </c>
      <c r="M802" s="52">
        <v>14</v>
      </c>
    </row>
    <row r="803" spans="1:13" ht="12.75" customHeight="1">
      <c r="A803" s="580" t="s">
        <v>88</v>
      </c>
      <c r="B803" s="41">
        <v>700001142</v>
      </c>
      <c r="C803" s="204"/>
      <c r="D803" s="41">
        <v>0.9</v>
      </c>
      <c r="E803" s="42" t="s">
        <v>564</v>
      </c>
      <c r="F803" s="42" t="str">
        <f t="shared" ref="F803:F812" si="48">CONCATENATE(D803," ",E803)</f>
        <v>0,9 л</v>
      </c>
      <c r="G803" s="41">
        <v>1</v>
      </c>
      <c r="H803" s="42" t="s">
        <v>1063</v>
      </c>
      <c r="I803" s="65">
        <v>412</v>
      </c>
      <c r="J803" s="55">
        <f>IF(C803="СТОП цена",I803,ROUND(I803*(1-VLOOKUP(L803,Оглавление!D:G,3,FALSE)),2))</f>
        <v>412</v>
      </c>
      <c r="K803" s="58"/>
      <c r="L803" s="58" t="str">
        <f t="shared" si="44"/>
        <v>ЕВРО (EURO)</v>
      </c>
      <c r="M803" s="52">
        <v>14</v>
      </c>
    </row>
    <row r="804" spans="1:13" ht="12.75" customHeight="1">
      <c r="A804" s="584"/>
      <c r="B804" s="41">
        <v>700001143</v>
      </c>
      <c r="C804" s="204"/>
      <c r="D804" s="41">
        <v>2.7</v>
      </c>
      <c r="E804" s="42" t="s">
        <v>564</v>
      </c>
      <c r="F804" s="42" t="str">
        <f t="shared" si="48"/>
        <v>2,7 л</v>
      </c>
      <c r="G804" s="41">
        <v>1</v>
      </c>
      <c r="H804" s="42" t="s">
        <v>1063</v>
      </c>
      <c r="I804" s="65">
        <v>1190</v>
      </c>
      <c r="J804" s="55">
        <f>IF(C804="СТОП цена",I804,ROUND(I804*(1-VLOOKUP(L804,Оглавление!D:G,3,FALSE)),2))</f>
        <v>1190</v>
      </c>
      <c r="K804" s="58"/>
      <c r="L804" s="58" t="str">
        <f t="shared" si="44"/>
        <v>ЕВРО (EURO)</v>
      </c>
      <c r="M804" s="52">
        <v>14</v>
      </c>
    </row>
    <row r="805" spans="1:13" ht="15.75" customHeight="1">
      <c r="A805" s="585"/>
      <c r="B805" s="41">
        <v>700001144</v>
      </c>
      <c r="C805" s="41" t="s">
        <v>223</v>
      </c>
      <c r="D805" s="41">
        <v>9</v>
      </c>
      <c r="E805" s="42" t="s">
        <v>564</v>
      </c>
      <c r="F805" s="42" t="str">
        <f t="shared" si="48"/>
        <v>9 л</v>
      </c>
      <c r="G805" s="41">
        <v>1</v>
      </c>
      <c r="H805" s="42" t="s">
        <v>1063</v>
      </c>
      <c r="I805" s="65">
        <v>3383</v>
      </c>
      <c r="J805" s="55">
        <f>IF(C805="СТОП цена",I805,ROUND(I805*(1-VLOOKUP(L805,Оглавление!D:G,3,FALSE)),2))</f>
        <v>3383</v>
      </c>
      <c r="K805" s="58"/>
      <c r="L805" s="58" t="str">
        <f t="shared" si="44"/>
        <v>ЕВРО (EURO)</v>
      </c>
      <c r="M805" s="52">
        <v>14</v>
      </c>
    </row>
    <row r="806" spans="1:13" s="310" customFormat="1" ht="20.25" customHeight="1">
      <c r="A806" s="580" t="s">
        <v>1670</v>
      </c>
      <c r="B806" s="40">
        <v>700001145</v>
      </c>
      <c r="C806" s="41" t="s">
        <v>223</v>
      </c>
      <c r="D806" s="41"/>
      <c r="E806" s="42"/>
      <c r="F806" s="42" t="s">
        <v>1352</v>
      </c>
      <c r="G806" s="41">
        <v>1</v>
      </c>
      <c r="H806" s="42" t="s">
        <v>1063</v>
      </c>
      <c r="I806" s="65">
        <v>412</v>
      </c>
      <c r="J806" s="55">
        <f>IF(C806="СТОП цена",I806,ROUND(I806*(1-VLOOKUP(L806,Оглавление!D:G,3,FALSE)),2))</f>
        <v>412</v>
      </c>
      <c r="K806" s="58"/>
      <c r="L806" s="58" t="str">
        <f>IF(ISBLANK(K806)=FALSE,A806,L805)</f>
        <v>ЕВРО (EURO)</v>
      </c>
      <c r="M806" s="52">
        <v>14</v>
      </c>
    </row>
    <row r="807" spans="1:13" s="310" customFormat="1" ht="24.75" customHeight="1">
      <c r="A807" s="584"/>
      <c r="B807" s="41">
        <v>700001146</v>
      </c>
      <c r="C807" s="41" t="s">
        <v>223</v>
      </c>
      <c r="D807" s="41"/>
      <c r="E807" s="42"/>
      <c r="F807" s="42" t="s">
        <v>1368</v>
      </c>
      <c r="G807" s="41">
        <v>1</v>
      </c>
      <c r="H807" s="42" t="s">
        <v>1063</v>
      </c>
      <c r="I807" s="65">
        <v>1190</v>
      </c>
      <c r="J807" s="55">
        <f>IF(C807="СТОП цена",I807,ROUND(I807*(1-VLOOKUP(L807,Оглавление!D:G,3,FALSE)),2))</f>
        <v>1190</v>
      </c>
      <c r="K807" s="58"/>
      <c r="L807" s="58" t="str">
        <f t="shared" si="44"/>
        <v>ЕВРО (EURO)</v>
      </c>
      <c r="M807" s="52">
        <v>14</v>
      </c>
    </row>
    <row r="808" spans="1:13" s="270" customFormat="1" ht="30" customHeight="1">
      <c r="A808" s="585"/>
      <c r="B808" s="41">
        <v>700001147</v>
      </c>
      <c r="C808" s="41" t="s">
        <v>223</v>
      </c>
      <c r="D808" s="41"/>
      <c r="E808" s="42"/>
      <c r="F808" s="42" t="s">
        <v>1397</v>
      </c>
      <c r="G808" s="41">
        <v>1</v>
      </c>
      <c r="H808" s="42" t="s">
        <v>1063</v>
      </c>
      <c r="I808" s="65">
        <v>3383</v>
      </c>
      <c r="J808" s="55">
        <f>IF(C808="СТОП цена",I808,ROUND(I808*(1-VLOOKUP(L808,Оглавление!D:G,3,FALSE)),2))</f>
        <v>3383</v>
      </c>
      <c r="K808" s="58"/>
      <c r="L808" s="58" t="str">
        <f t="shared" si="44"/>
        <v>ЕВРО (EURO)</v>
      </c>
      <c r="M808" s="52">
        <v>14</v>
      </c>
    </row>
    <row r="809" spans="1:13" ht="24.75" customHeight="1">
      <c r="A809" s="610" t="s">
        <v>689</v>
      </c>
      <c r="B809" s="41">
        <v>700001140</v>
      </c>
      <c r="C809" s="321"/>
      <c r="D809" s="41">
        <v>2.7</v>
      </c>
      <c r="E809" s="42" t="s">
        <v>564</v>
      </c>
      <c r="F809" s="42" t="str">
        <f t="shared" si="48"/>
        <v>2,7 л</v>
      </c>
      <c r="G809" s="41">
        <v>1</v>
      </c>
      <c r="H809" s="42" t="s">
        <v>1063</v>
      </c>
      <c r="I809" s="65">
        <v>580</v>
      </c>
      <c r="J809" s="55">
        <f>IF(C809="СТОП цена",I809,ROUND(I809*(1-VLOOKUP(L809,Оглавление!D:G,3,FALSE)),2))</f>
        <v>580</v>
      </c>
      <c r="K809" s="58"/>
      <c r="L809" s="58" t="str">
        <f t="shared" si="44"/>
        <v>ЕВРО (EURO)</v>
      </c>
      <c r="M809" s="52">
        <v>14</v>
      </c>
    </row>
    <row r="810" spans="1:13" ht="26.25" customHeight="1">
      <c r="A810" s="611"/>
      <c r="B810" s="41">
        <v>700001141</v>
      </c>
      <c r="C810" s="321"/>
      <c r="D810" s="41">
        <v>9</v>
      </c>
      <c r="E810" s="42" t="s">
        <v>564</v>
      </c>
      <c r="F810" s="42" t="str">
        <f t="shared" si="48"/>
        <v>9 л</v>
      </c>
      <c r="G810" s="41">
        <v>1</v>
      </c>
      <c r="H810" s="42" t="s">
        <v>1063</v>
      </c>
      <c r="I810" s="65">
        <v>1756</v>
      </c>
      <c r="J810" s="55">
        <f>IF(C810="СТОП цена",I810,ROUND(I810*(1-VLOOKUP(L810,Оглавление!D:G,3,FALSE)),2))</f>
        <v>1756</v>
      </c>
      <c r="K810" s="58"/>
      <c r="L810" s="58" t="str">
        <f t="shared" si="44"/>
        <v>ЕВРО (EURO)</v>
      </c>
      <c r="M810" s="52">
        <v>14</v>
      </c>
    </row>
    <row r="811" spans="1:13" ht="19.5" customHeight="1">
      <c r="A811" s="580" t="s">
        <v>690</v>
      </c>
      <c r="B811" s="41">
        <v>700001138</v>
      </c>
      <c r="C811" s="41"/>
      <c r="D811" s="41">
        <v>2.7</v>
      </c>
      <c r="E811" s="42" t="s">
        <v>564</v>
      </c>
      <c r="F811" s="42" t="str">
        <f t="shared" si="48"/>
        <v>2,7 л</v>
      </c>
      <c r="G811" s="41">
        <v>1</v>
      </c>
      <c r="H811" s="42" t="s">
        <v>1063</v>
      </c>
      <c r="I811" s="65">
        <v>580</v>
      </c>
      <c r="J811" s="55">
        <f>IF(C811="СТОП цена",I811,ROUND(I811*(1-VLOOKUP(L811,Оглавление!D:G,3,FALSE)),2))</f>
        <v>580</v>
      </c>
      <c r="K811" s="58"/>
      <c r="L811" s="58" t="str">
        <f t="shared" si="44"/>
        <v>ЕВРО (EURO)</v>
      </c>
      <c r="M811" s="52">
        <v>14</v>
      </c>
    </row>
    <row r="812" spans="1:13" ht="19.5" customHeight="1">
      <c r="A812" s="585"/>
      <c r="B812" s="41">
        <v>700001139</v>
      </c>
      <c r="C812" s="41"/>
      <c r="D812" s="41">
        <v>9</v>
      </c>
      <c r="E812" s="42" t="s">
        <v>564</v>
      </c>
      <c r="F812" s="42" t="str">
        <f t="shared" si="48"/>
        <v>9 л</v>
      </c>
      <c r="G812" s="41">
        <v>1</v>
      </c>
      <c r="H812" s="42" t="s">
        <v>1063</v>
      </c>
      <c r="I812" s="65">
        <v>1756</v>
      </c>
      <c r="J812" s="55">
        <f>IF(C812="СТОП цена",I812,ROUND(I812*(1-VLOOKUP(L812,Оглавление!D:G,3,FALSE)),2))</f>
        <v>1756</v>
      </c>
      <c r="K812" s="58"/>
      <c r="L812" s="58" t="str">
        <f t="shared" si="44"/>
        <v>ЕВРО (EURO)</v>
      </c>
      <c r="M812" s="52">
        <v>14</v>
      </c>
    </row>
    <row r="813" spans="1:13" s="310" customFormat="1" ht="25.5" customHeight="1">
      <c r="A813" s="661" t="s">
        <v>2795</v>
      </c>
      <c r="B813" s="41">
        <v>700001153</v>
      </c>
      <c r="C813" s="41"/>
      <c r="D813" s="41"/>
      <c r="E813" s="42"/>
      <c r="F813" s="66" t="s">
        <v>1397</v>
      </c>
      <c r="G813" s="54">
        <v>1</v>
      </c>
      <c r="H813" s="66" t="s">
        <v>1063</v>
      </c>
      <c r="I813" s="307">
        <v>2134</v>
      </c>
      <c r="J813" s="67">
        <f>IF(C813="СТОП цена",I813,ROUND(I813*(1-VLOOKUP(L813,Оглавление!D:G,3,FALSE)),2))</f>
        <v>2134</v>
      </c>
      <c r="K813" s="58"/>
      <c r="L813" s="58" t="str">
        <f t="shared" si="44"/>
        <v>ЕВРО (EURO)</v>
      </c>
      <c r="M813" s="52">
        <v>14</v>
      </c>
    </row>
    <row r="814" spans="1:13" s="310" customFormat="1" ht="18.75" customHeight="1">
      <c r="A814" s="662"/>
      <c r="B814" s="41">
        <v>700001152</v>
      </c>
      <c r="C814" s="41" t="s">
        <v>223</v>
      </c>
      <c r="D814" s="41"/>
      <c r="E814" s="42"/>
      <c r="F814" s="66" t="s">
        <v>1368</v>
      </c>
      <c r="G814" s="54">
        <v>1</v>
      </c>
      <c r="H814" s="66" t="s">
        <v>1063</v>
      </c>
      <c r="I814" s="307">
        <v>742</v>
      </c>
      <c r="J814" s="67">
        <f>IF(C814="СТОП цена",I814,ROUND(I814*(1-VLOOKUP(L814,Оглавление!D:G,3,FALSE)),2))</f>
        <v>742</v>
      </c>
      <c r="K814" s="58"/>
      <c r="L814" s="58" t="str">
        <f t="shared" si="44"/>
        <v>ЕВРО (EURO)</v>
      </c>
      <c r="M814" s="52">
        <v>14</v>
      </c>
    </row>
    <row r="815" spans="1:13" s="310" customFormat="1" ht="23.25" customHeight="1">
      <c r="A815" s="663" t="s">
        <v>2796</v>
      </c>
      <c r="B815" s="41">
        <v>700001157</v>
      </c>
      <c r="C815" s="41"/>
      <c r="D815" s="41"/>
      <c r="E815" s="42"/>
      <c r="F815" s="66" t="s">
        <v>2797</v>
      </c>
      <c r="G815" s="54">
        <v>1</v>
      </c>
      <c r="H815" s="66" t="s">
        <v>1063</v>
      </c>
      <c r="I815" s="307">
        <v>2006</v>
      </c>
      <c r="J815" s="67">
        <f>IF(C815="СТОП цена",I815,ROUND(I815*(1-VLOOKUP(L815,Оглавление!D:G,3,FALSE)),2))</f>
        <v>2006</v>
      </c>
      <c r="K815" s="58"/>
      <c r="L815" s="58" t="str">
        <f t="shared" si="44"/>
        <v>ЕВРО (EURO)</v>
      </c>
      <c r="M815" s="52">
        <v>14</v>
      </c>
    </row>
    <row r="816" spans="1:13" s="310" customFormat="1" ht="22.5" customHeight="1">
      <c r="A816" s="664"/>
      <c r="B816" s="332">
        <v>700001156</v>
      </c>
      <c r="C816" s="41" t="s">
        <v>223</v>
      </c>
      <c r="D816" s="332"/>
      <c r="E816" s="464"/>
      <c r="F816" s="466" t="s">
        <v>1368</v>
      </c>
      <c r="G816" s="54">
        <v>1</v>
      </c>
      <c r="H816" s="66" t="s">
        <v>1063</v>
      </c>
      <c r="I816" s="467">
        <v>697</v>
      </c>
      <c r="J816" s="67">
        <f>IF(C816="СТОП цена",I816,ROUND(I816*(1-VLOOKUP(L816,Оглавление!D:G,3,FALSE)),2))</f>
        <v>697</v>
      </c>
      <c r="K816" s="58"/>
      <c r="L816" s="58" t="str">
        <f t="shared" si="44"/>
        <v>ЕВРО (EURO)</v>
      </c>
      <c r="M816" s="52">
        <v>14</v>
      </c>
    </row>
    <row r="817" spans="1:13" s="1" customFormat="1" ht="17.25" customHeight="1" thickBot="1">
      <c r="A817" s="642" t="s">
        <v>568</v>
      </c>
      <c r="B817" s="642"/>
      <c r="C817" s="642"/>
      <c r="D817" s="642"/>
      <c r="E817" s="642"/>
      <c r="F817" s="642"/>
      <c r="G817" s="642"/>
      <c r="H817" s="642"/>
      <c r="I817" s="642"/>
      <c r="J817" s="642"/>
      <c r="K817" s="642"/>
      <c r="L817" s="465" t="s">
        <v>568</v>
      </c>
      <c r="M817" s="52">
        <v>14</v>
      </c>
    </row>
    <row r="818" spans="1:13" s="1" customFormat="1" ht="24" customHeight="1">
      <c r="A818" s="643" t="s">
        <v>824</v>
      </c>
      <c r="B818" s="644"/>
      <c r="C818" s="644"/>
      <c r="D818" s="644"/>
      <c r="E818" s="644"/>
      <c r="F818" s="644"/>
      <c r="G818" s="644"/>
      <c r="H818" s="644"/>
      <c r="I818" s="644"/>
      <c r="J818" s="644"/>
      <c r="K818" s="514"/>
      <c r="L818" s="58" t="str">
        <f>IF(ISBLANK(K818)=FALSE,A818,L817)</f>
        <v>ФИННКОЛОР (FINNCOLOR)</v>
      </c>
      <c r="M818" s="52">
        <v>14</v>
      </c>
    </row>
    <row r="819" spans="1:13" s="1" customFormat="1" ht="17.25" customHeight="1">
      <c r="A819" s="586" t="s">
        <v>2961</v>
      </c>
      <c r="B819" s="513">
        <v>700010658</v>
      </c>
      <c r="C819" s="520" t="s">
        <v>223</v>
      </c>
      <c r="D819" s="513"/>
      <c r="E819" s="513"/>
      <c r="F819" s="513" t="s">
        <v>1368</v>
      </c>
      <c r="G819" s="513">
        <v>1</v>
      </c>
      <c r="H819" s="513" t="s">
        <v>1063</v>
      </c>
      <c r="I819" s="513">
        <v>285</v>
      </c>
      <c r="J819" s="67">
        <f>IF(C819="СТОП цена",I819,ROUND(I819*(1-VLOOKUP(L819,Оглавление!D:G,3,FALSE)),2))</f>
        <v>285</v>
      </c>
      <c r="K819" s="514"/>
      <c r="L819" s="58" t="str">
        <f>IF(ISBLANK(K819)=FALSE,A819,L818)</f>
        <v>ФИННКОЛОР (FINNCOLOR)</v>
      </c>
      <c r="M819" s="52">
        <v>14</v>
      </c>
    </row>
    <row r="820" spans="1:13" s="1" customFormat="1" ht="17.25" customHeight="1">
      <c r="A820" s="586"/>
      <c r="B820" s="513">
        <v>700010659</v>
      </c>
      <c r="C820" s="520" t="s">
        <v>223</v>
      </c>
      <c r="D820" s="513"/>
      <c r="E820" s="513"/>
      <c r="F820" s="513" t="s">
        <v>1397</v>
      </c>
      <c r="G820" s="513">
        <v>1</v>
      </c>
      <c r="H820" s="513" t="s">
        <v>1063</v>
      </c>
      <c r="I820" s="513">
        <v>842</v>
      </c>
      <c r="J820" s="67">
        <f>IF(C820="СТОП цена",I820,ROUND(I820*(1-VLOOKUP(L820,Оглавление!D:G,3,FALSE)),2))</f>
        <v>842</v>
      </c>
      <c r="K820" s="514"/>
      <c r="L820" s="58" t="str">
        <f t="shared" ref="L820" si="49">IF(ISBLANK(K820)=FALSE,A820,L819)</f>
        <v>ФИННКОЛОР (FINNCOLOR)</v>
      </c>
      <c r="M820" s="52">
        <v>14</v>
      </c>
    </row>
    <row r="821" spans="1:13" ht="22.5" customHeight="1">
      <c r="A821" s="643" t="s">
        <v>1064</v>
      </c>
      <c r="B821" s="644"/>
      <c r="C821" s="644"/>
      <c r="D821" s="644"/>
      <c r="E821" s="644"/>
      <c r="F821" s="644"/>
      <c r="G821" s="644"/>
      <c r="H821" s="644"/>
      <c r="I821" s="644"/>
      <c r="J821" s="644"/>
      <c r="K821" s="58"/>
      <c r="L821" s="58" t="str">
        <f>IF(ISBLANK(K821)=FALSE,A821,L820)</f>
        <v>ФИННКОЛОР (FINNCOLOR)</v>
      </c>
      <c r="M821" s="52">
        <v>14</v>
      </c>
    </row>
    <row r="822" spans="1:13" ht="12.75">
      <c r="A822" s="580" t="s">
        <v>1098</v>
      </c>
      <c r="B822" s="340">
        <v>700001263</v>
      </c>
      <c r="C822" s="41" t="s">
        <v>223</v>
      </c>
      <c r="D822" s="41">
        <v>0.9</v>
      </c>
      <c r="E822" s="42" t="s">
        <v>564</v>
      </c>
      <c r="F822" s="42" t="str">
        <f t="shared" ref="F822:F842" si="50">CONCATENATE(D822," ",E822)</f>
        <v>0,9 л</v>
      </c>
      <c r="G822" s="42">
        <v>1</v>
      </c>
      <c r="H822" s="42" t="s">
        <v>1063</v>
      </c>
      <c r="I822" s="41">
        <v>125</v>
      </c>
      <c r="J822" s="55">
        <f>IF(C822="СТОП цена",I822,ROUND(I822*(1-VLOOKUP(L822,Оглавление!D:G,3,FALSE)),2))</f>
        <v>125</v>
      </c>
      <c r="K822" s="58"/>
      <c r="L822" s="58" t="str">
        <f>IF(ISBLANK(K822)=FALSE,A822,L821)</f>
        <v>ФИННКОЛОР (FINNCOLOR)</v>
      </c>
      <c r="M822" s="52">
        <v>14</v>
      </c>
    </row>
    <row r="823" spans="1:13" ht="12.75">
      <c r="A823" s="584"/>
      <c r="B823" s="340">
        <v>700001264</v>
      </c>
      <c r="C823" s="327"/>
      <c r="D823" s="41">
        <v>2.7</v>
      </c>
      <c r="E823" s="42" t="s">
        <v>564</v>
      </c>
      <c r="F823" s="42" t="str">
        <f t="shared" si="50"/>
        <v>2,7 л</v>
      </c>
      <c r="G823" s="42">
        <v>1</v>
      </c>
      <c r="H823" s="42" t="s">
        <v>1063</v>
      </c>
      <c r="I823" s="41">
        <v>313</v>
      </c>
      <c r="J823" s="55">
        <f>IF(C823="СТОП цена",I823,ROUND(I823*(1-VLOOKUP(L823,Оглавление!D:G,3,FALSE)),2))</f>
        <v>313</v>
      </c>
      <c r="K823" s="58"/>
      <c r="L823" s="58" t="str">
        <f t="shared" si="44"/>
        <v>ФИННКОЛОР (FINNCOLOR)</v>
      </c>
      <c r="M823" s="52">
        <v>14</v>
      </c>
    </row>
    <row r="824" spans="1:13" ht="12.75">
      <c r="A824" s="585"/>
      <c r="B824" s="340">
        <v>700001265</v>
      </c>
      <c r="C824" s="327"/>
      <c r="D824" s="41">
        <v>9</v>
      </c>
      <c r="E824" s="42" t="s">
        <v>564</v>
      </c>
      <c r="F824" s="42" t="str">
        <f t="shared" si="50"/>
        <v>9 л</v>
      </c>
      <c r="G824" s="42">
        <v>1</v>
      </c>
      <c r="H824" s="42" t="s">
        <v>1063</v>
      </c>
      <c r="I824" s="41">
        <v>842</v>
      </c>
      <c r="J824" s="55">
        <f>IF(C824="СТОП цена",I824,ROUND(I824*(1-VLOOKUP(L824,Оглавление!D:G,3,FALSE)),2))</f>
        <v>842</v>
      </c>
      <c r="K824" s="58"/>
      <c r="L824" s="58" t="str">
        <f t="shared" si="44"/>
        <v>ФИННКОЛОР (FINNCOLOR)</v>
      </c>
      <c r="M824" s="52">
        <v>14</v>
      </c>
    </row>
    <row r="825" spans="1:13" ht="13.5" customHeight="1">
      <c r="A825" s="580" t="s">
        <v>1099</v>
      </c>
      <c r="B825" s="340">
        <v>700001266</v>
      </c>
      <c r="C825" s="327"/>
      <c r="D825" s="41">
        <v>0.9</v>
      </c>
      <c r="E825" s="42" t="s">
        <v>564</v>
      </c>
      <c r="F825" s="42" t="str">
        <f t="shared" si="50"/>
        <v>0,9 л</v>
      </c>
      <c r="G825" s="42">
        <v>1</v>
      </c>
      <c r="H825" s="42" t="s">
        <v>1063</v>
      </c>
      <c r="I825" s="41">
        <v>231</v>
      </c>
      <c r="J825" s="55">
        <f>IF(C825="СТОП цена",I825,ROUND(I825*(1-VLOOKUP(L825,Оглавление!D:G,3,FALSE)),2))</f>
        <v>231</v>
      </c>
      <c r="K825" s="58"/>
      <c r="L825" s="58" t="str">
        <f t="shared" ref="L825:L873" si="51">IF(ISBLANK(K825)=FALSE,A825,L824)</f>
        <v>ФИННКОЛОР (FINNCOLOR)</v>
      </c>
      <c r="M825" s="52">
        <v>14</v>
      </c>
    </row>
    <row r="826" spans="1:13" ht="12.75">
      <c r="A826" s="584"/>
      <c r="B826" s="340">
        <v>700001267</v>
      </c>
      <c r="C826" s="327"/>
      <c r="D826" s="41">
        <v>2.7</v>
      </c>
      <c r="E826" s="42" t="s">
        <v>564</v>
      </c>
      <c r="F826" s="42" t="str">
        <f t="shared" si="50"/>
        <v>2,7 л</v>
      </c>
      <c r="G826" s="42">
        <v>1</v>
      </c>
      <c r="H826" s="42" t="s">
        <v>1063</v>
      </c>
      <c r="I826" s="41">
        <v>596</v>
      </c>
      <c r="J826" s="55">
        <f>IF(C826="СТОП цена",I826,ROUND(I826*(1-VLOOKUP(L826,Оглавление!D:G,3,FALSE)),2))</f>
        <v>596</v>
      </c>
      <c r="K826" s="58"/>
      <c r="L826" s="58" t="str">
        <f t="shared" si="51"/>
        <v>ФИННКОЛОР (FINNCOLOR)</v>
      </c>
      <c r="M826" s="52">
        <v>14</v>
      </c>
    </row>
    <row r="827" spans="1:13" ht="12.75">
      <c r="A827" s="585"/>
      <c r="B827" s="340">
        <v>700001268</v>
      </c>
      <c r="C827" s="327"/>
      <c r="D827" s="41">
        <v>9</v>
      </c>
      <c r="E827" s="42" t="s">
        <v>564</v>
      </c>
      <c r="F827" s="42" t="str">
        <f t="shared" si="50"/>
        <v>9 л</v>
      </c>
      <c r="G827" s="42">
        <v>1</v>
      </c>
      <c r="H827" s="42" t="s">
        <v>1063</v>
      </c>
      <c r="I827" s="41">
        <v>1692</v>
      </c>
      <c r="J827" s="55">
        <f>IF(C827="СТОП цена",I827,ROUND(I827*(1-VLOOKUP(L827,Оглавление!D:G,3,FALSE)),2))</f>
        <v>1692</v>
      </c>
      <c r="K827" s="58"/>
      <c r="L827" s="58" t="str">
        <f t="shared" si="51"/>
        <v>ФИННКОЛОР (FINNCOLOR)</v>
      </c>
      <c r="M827" s="52">
        <v>14</v>
      </c>
    </row>
    <row r="828" spans="1:13" ht="13.5" customHeight="1">
      <c r="A828" s="580" t="s">
        <v>1100</v>
      </c>
      <c r="B828" s="340">
        <v>700001269</v>
      </c>
      <c r="C828" s="327"/>
      <c r="D828" s="41">
        <v>0.9</v>
      </c>
      <c r="E828" s="42" t="s">
        <v>564</v>
      </c>
      <c r="F828" s="42" t="str">
        <f t="shared" si="50"/>
        <v>0,9 л</v>
      </c>
      <c r="G828" s="42">
        <v>1</v>
      </c>
      <c r="H828" s="42" t="s">
        <v>1063</v>
      </c>
      <c r="I828" s="41">
        <v>202</v>
      </c>
      <c r="J828" s="55">
        <f>IF(C828="СТОП цена",I828,ROUND(I828*(1-VLOOKUP(L828,Оглавление!D:G,3,FALSE)),2))</f>
        <v>202</v>
      </c>
      <c r="K828" s="58"/>
      <c r="L828" s="58" t="str">
        <f t="shared" si="51"/>
        <v>ФИННКОЛОР (FINNCOLOR)</v>
      </c>
      <c r="M828" s="52">
        <v>14</v>
      </c>
    </row>
    <row r="829" spans="1:13" ht="12.75">
      <c r="A829" s="584"/>
      <c r="B829" s="340">
        <v>700001270</v>
      </c>
      <c r="C829" s="327"/>
      <c r="D829" s="41">
        <v>2.7</v>
      </c>
      <c r="E829" s="42" t="s">
        <v>564</v>
      </c>
      <c r="F829" s="42" t="str">
        <f t="shared" si="50"/>
        <v>2,7 л</v>
      </c>
      <c r="G829" s="42">
        <v>1</v>
      </c>
      <c r="H829" s="42" t="s">
        <v>1063</v>
      </c>
      <c r="I829" s="41">
        <v>519</v>
      </c>
      <c r="J829" s="55">
        <f>IF(C829="СТОП цена",I829,ROUND(I829*(1-VLOOKUP(L829,Оглавление!D:G,3,FALSE)),2))</f>
        <v>519</v>
      </c>
      <c r="K829" s="58"/>
      <c r="L829" s="58" t="str">
        <f t="shared" si="51"/>
        <v>ФИННКОЛОР (FINNCOLOR)</v>
      </c>
      <c r="M829" s="52">
        <v>14</v>
      </c>
    </row>
    <row r="830" spans="1:13" ht="12.75">
      <c r="A830" s="585"/>
      <c r="B830" s="340">
        <v>700001271</v>
      </c>
      <c r="C830" s="327"/>
      <c r="D830" s="41">
        <v>9</v>
      </c>
      <c r="E830" s="42" t="s">
        <v>564</v>
      </c>
      <c r="F830" s="42" t="str">
        <f t="shared" si="50"/>
        <v>9 л</v>
      </c>
      <c r="G830" s="42">
        <v>1</v>
      </c>
      <c r="H830" s="42" t="s">
        <v>1063</v>
      </c>
      <c r="I830" s="41">
        <v>1507</v>
      </c>
      <c r="J830" s="55">
        <f>IF(C830="СТОП цена",I830,ROUND(I830*(1-VLOOKUP(L830,Оглавление!D:G,3,FALSE)),2))</f>
        <v>1507</v>
      </c>
      <c r="K830" s="58"/>
      <c r="L830" s="58" t="str">
        <f t="shared" si="51"/>
        <v>ФИННКОЛОР (FINNCOLOR)</v>
      </c>
      <c r="M830" s="52">
        <v>14</v>
      </c>
    </row>
    <row r="831" spans="1:13" ht="12.75">
      <c r="A831" s="657" t="s">
        <v>860</v>
      </c>
      <c r="B831" s="42">
        <v>700001246</v>
      </c>
      <c r="C831" s="42"/>
      <c r="D831" s="41">
        <v>0.9</v>
      </c>
      <c r="E831" s="42" t="s">
        <v>564</v>
      </c>
      <c r="F831" s="42" t="str">
        <f t="shared" si="50"/>
        <v>0,9 л</v>
      </c>
      <c r="G831" s="42">
        <v>6</v>
      </c>
      <c r="H831" s="42" t="s">
        <v>1063</v>
      </c>
      <c r="I831" s="41">
        <v>169</v>
      </c>
      <c r="J831" s="55">
        <f>IF(C831="СТОП цена",I831,ROUND(I831*(1-VLOOKUP(L831,Оглавление!D:G,3,FALSE)),2))</f>
        <v>169</v>
      </c>
      <c r="K831" s="58"/>
      <c r="L831" s="58" t="str">
        <f t="shared" si="51"/>
        <v>ФИННКОЛОР (FINNCOLOR)</v>
      </c>
      <c r="M831" s="52">
        <v>15</v>
      </c>
    </row>
    <row r="832" spans="1:13" ht="12.75">
      <c r="A832" s="657"/>
      <c r="B832" s="42">
        <v>700001247</v>
      </c>
      <c r="C832" s="42"/>
      <c r="D832" s="41">
        <v>2.7</v>
      </c>
      <c r="E832" s="42" t="s">
        <v>564</v>
      </c>
      <c r="F832" s="42" t="str">
        <f t="shared" si="50"/>
        <v>2,7 л</v>
      </c>
      <c r="G832" s="42">
        <v>3</v>
      </c>
      <c r="H832" s="42" t="s">
        <v>1063</v>
      </c>
      <c r="I832" s="41">
        <v>452</v>
      </c>
      <c r="J832" s="55">
        <f>IF(C832="СТОП цена",I832,ROUND(I832*(1-VLOOKUP(L832,Оглавление!D:G,3,FALSE)),2))</f>
        <v>452</v>
      </c>
      <c r="K832" s="58"/>
      <c r="L832" s="58" t="str">
        <f t="shared" si="51"/>
        <v>ФИННКОЛОР (FINNCOLOR)</v>
      </c>
      <c r="M832" s="52">
        <v>15</v>
      </c>
    </row>
    <row r="833" spans="1:13" ht="12.75">
      <c r="A833" s="657"/>
      <c r="B833" s="42">
        <v>700001248</v>
      </c>
      <c r="C833" s="42"/>
      <c r="D833" s="41">
        <v>9</v>
      </c>
      <c r="E833" s="42" t="s">
        <v>564</v>
      </c>
      <c r="F833" s="42" t="str">
        <f t="shared" si="50"/>
        <v>9 л</v>
      </c>
      <c r="G833" s="42">
        <v>1</v>
      </c>
      <c r="H833" s="42" t="s">
        <v>1063</v>
      </c>
      <c r="I833" s="41">
        <v>1251</v>
      </c>
      <c r="J833" s="55">
        <f>IF(C833="СТОП цена",I833,ROUND(I833*(1-VLOOKUP(L833,Оглавление!D:G,3,FALSE)),2))</f>
        <v>1251</v>
      </c>
      <c r="K833" s="58"/>
      <c r="L833" s="58" t="str">
        <f t="shared" si="51"/>
        <v>ФИННКОЛОР (FINNCOLOR)</v>
      </c>
      <c r="M833" s="52">
        <v>15</v>
      </c>
    </row>
    <row r="834" spans="1:13" ht="12.75">
      <c r="A834" s="657" t="s">
        <v>861</v>
      </c>
      <c r="B834" s="42">
        <v>700001249</v>
      </c>
      <c r="C834" s="42"/>
      <c r="D834" s="41">
        <v>0.9</v>
      </c>
      <c r="E834" s="42" t="s">
        <v>564</v>
      </c>
      <c r="F834" s="42" t="str">
        <f t="shared" si="50"/>
        <v>0,9 л</v>
      </c>
      <c r="G834" s="42">
        <v>6</v>
      </c>
      <c r="H834" s="42" t="s">
        <v>1063</v>
      </c>
      <c r="I834" s="41">
        <v>186</v>
      </c>
      <c r="J834" s="55">
        <f>IF(C834="СТОП цена",I834,ROUND(I834*(1-VLOOKUP(L834,Оглавление!D:G,3,FALSE)),2))</f>
        <v>186</v>
      </c>
      <c r="K834" s="58"/>
      <c r="L834" s="58" t="str">
        <f t="shared" si="51"/>
        <v>ФИННКОЛОР (FINNCOLOR)</v>
      </c>
      <c r="M834" s="52">
        <v>15</v>
      </c>
    </row>
    <row r="835" spans="1:13" ht="12.75">
      <c r="A835" s="657"/>
      <c r="B835" s="42">
        <v>700001250</v>
      </c>
      <c r="C835" s="42"/>
      <c r="D835" s="41">
        <v>2.7</v>
      </c>
      <c r="E835" s="42" t="s">
        <v>564</v>
      </c>
      <c r="F835" s="42" t="str">
        <f t="shared" si="50"/>
        <v>2,7 л</v>
      </c>
      <c r="G835" s="42">
        <v>3</v>
      </c>
      <c r="H835" s="42" t="s">
        <v>1063</v>
      </c>
      <c r="I835" s="41">
        <v>496</v>
      </c>
      <c r="J835" s="55">
        <f>IF(C835="СТОП цена",I835,ROUND(I835*(1-VLOOKUP(L835,Оглавление!D:G,3,FALSE)),2))</f>
        <v>496</v>
      </c>
      <c r="K835" s="58"/>
      <c r="L835" s="58" t="str">
        <f t="shared" si="51"/>
        <v>ФИННКОЛОР (FINNCOLOR)</v>
      </c>
      <c r="M835" s="52">
        <v>15</v>
      </c>
    </row>
    <row r="836" spans="1:13" ht="12.75">
      <c r="A836" s="657"/>
      <c r="B836" s="42">
        <v>700001251</v>
      </c>
      <c r="C836" s="42"/>
      <c r="D836" s="41">
        <v>9</v>
      </c>
      <c r="E836" s="42" t="s">
        <v>564</v>
      </c>
      <c r="F836" s="42" t="str">
        <f t="shared" si="50"/>
        <v>9 л</v>
      </c>
      <c r="G836" s="42">
        <v>1</v>
      </c>
      <c r="H836" s="42" t="s">
        <v>1063</v>
      </c>
      <c r="I836" s="41">
        <v>1411</v>
      </c>
      <c r="J836" s="55">
        <f>IF(C836="СТОП цена",I836,ROUND(I836*(1-VLOOKUP(L836,Оглавление!D:G,3,FALSE)),2))</f>
        <v>1411</v>
      </c>
      <c r="K836" s="58"/>
      <c r="L836" s="58" t="str">
        <f t="shared" si="51"/>
        <v>ФИННКОЛОР (FINNCOLOR)</v>
      </c>
      <c r="M836" s="52">
        <v>15</v>
      </c>
    </row>
    <row r="837" spans="1:13" ht="12.75">
      <c r="A837" s="580" t="s">
        <v>862</v>
      </c>
      <c r="B837" s="42">
        <v>700001252</v>
      </c>
      <c r="C837" s="42"/>
      <c r="D837" s="41">
        <v>0.9</v>
      </c>
      <c r="E837" s="42" t="s">
        <v>564</v>
      </c>
      <c r="F837" s="42" t="str">
        <f t="shared" si="50"/>
        <v>0,9 л</v>
      </c>
      <c r="G837" s="42">
        <v>6</v>
      </c>
      <c r="H837" s="42" t="s">
        <v>1063</v>
      </c>
      <c r="I837" s="41">
        <v>254</v>
      </c>
      <c r="J837" s="55">
        <f>IF(C837="СТОП цена",I837,ROUND(I837*(1-VLOOKUP(L837,Оглавление!D:G,3,FALSE)),2))</f>
        <v>254</v>
      </c>
      <c r="K837" s="58"/>
      <c r="L837" s="58" t="str">
        <f t="shared" si="51"/>
        <v>ФИННКОЛОР (FINNCOLOR)</v>
      </c>
      <c r="M837" s="52">
        <v>15</v>
      </c>
    </row>
    <row r="838" spans="1:13" ht="12.75">
      <c r="A838" s="584"/>
      <c r="B838" s="42">
        <v>700001253</v>
      </c>
      <c r="C838" s="42"/>
      <c r="D838" s="41">
        <v>2.7</v>
      </c>
      <c r="E838" s="42" t="s">
        <v>564</v>
      </c>
      <c r="F838" s="42" t="str">
        <f t="shared" si="50"/>
        <v>2,7 л</v>
      </c>
      <c r="G838" s="42">
        <v>3</v>
      </c>
      <c r="H838" s="42" t="s">
        <v>1063</v>
      </c>
      <c r="I838" s="41">
        <v>655</v>
      </c>
      <c r="J838" s="55">
        <f>IF(C838="СТОП цена",I838,ROUND(I838*(1-VLOOKUP(L838,Оглавление!D:G,3,FALSE)),2))</f>
        <v>655</v>
      </c>
      <c r="K838" s="58"/>
      <c r="L838" s="58" t="str">
        <f t="shared" si="51"/>
        <v>ФИННКОЛОР (FINNCOLOR)</v>
      </c>
      <c r="M838" s="52">
        <v>15</v>
      </c>
    </row>
    <row r="839" spans="1:13" ht="19.5" customHeight="1">
      <c r="A839" s="585"/>
      <c r="B839" s="42">
        <v>700001254</v>
      </c>
      <c r="C839" s="42"/>
      <c r="D839" s="41">
        <v>9</v>
      </c>
      <c r="E839" s="42" t="s">
        <v>564</v>
      </c>
      <c r="F839" s="42" t="str">
        <f t="shared" si="50"/>
        <v>9 л</v>
      </c>
      <c r="G839" s="42">
        <v>1</v>
      </c>
      <c r="H839" s="42" t="s">
        <v>1063</v>
      </c>
      <c r="I839" s="41">
        <v>1920</v>
      </c>
      <c r="J839" s="55">
        <f>IF(C839="СТОП цена",I839,ROUND(I839*(1-VLOOKUP(L839,Оглавление!D:G,3,FALSE)),2))</f>
        <v>1920</v>
      </c>
      <c r="K839" s="58"/>
      <c r="L839" s="58" t="str">
        <f t="shared" si="51"/>
        <v>ФИННКОЛОР (FINNCOLOR)</v>
      </c>
      <c r="M839" s="52">
        <v>15</v>
      </c>
    </row>
    <row r="840" spans="1:13" ht="12.75">
      <c r="A840" s="580" t="s">
        <v>863</v>
      </c>
      <c r="B840" s="42">
        <v>700001255</v>
      </c>
      <c r="C840" s="42"/>
      <c r="D840" s="41">
        <v>0.9</v>
      </c>
      <c r="E840" s="42" t="s">
        <v>564</v>
      </c>
      <c r="F840" s="42" t="str">
        <f t="shared" si="50"/>
        <v>0,9 л</v>
      </c>
      <c r="G840" s="42">
        <v>6</v>
      </c>
      <c r="H840" s="42" t="s">
        <v>1063</v>
      </c>
      <c r="I840" s="41">
        <v>228</v>
      </c>
      <c r="J840" s="55">
        <f>IF(C840="СТОП цена",I840,ROUND(I840*(1-VLOOKUP(L840,Оглавление!D:G,3,FALSE)),2))</f>
        <v>228</v>
      </c>
      <c r="K840" s="58"/>
      <c r="L840" s="58" t="str">
        <f t="shared" si="51"/>
        <v>ФИННКОЛОР (FINNCOLOR)</v>
      </c>
      <c r="M840" s="52">
        <v>15</v>
      </c>
    </row>
    <row r="841" spans="1:13" ht="12.75">
      <c r="A841" s="584"/>
      <c r="B841" s="42">
        <v>700001256</v>
      </c>
      <c r="C841" s="41" t="s">
        <v>223</v>
      </c>
      <c r="D841" s="41">
        <v>2.7</v>
      </c>
      <c r="E841" s="42" t="s">
        <v>564</v>
      </c>
      <c r="F841" s="42" t="str">
        <f t="shared" si="50"/>
        <v>2,7 л</v>
      </c>
      <c r="G841" s="42">
        <v>3</v>
      </c>
      <c r="H841" s="42" t="s">
        <v>1063</v>
      </c>
      <c r="I841" s="41">
        <v>568</v>
      </c>
      <c r="J841" s="55">
        <f>IF(C841="СТОП цена",I841,ROUND(I841*(1-VLOOKUP(L841,Оглавление!D:G,3,FALSE)),2))</f>
        <v>568</v>
      </c>
      <c r="K841" s="58"/>
      <c r="L841" s="58" t="str">
        <f t="shared" si="51"/>
        <v>ФИННКОЛОР (FINNCOLOR)</v>
      </c>
      <c r="M841" s="52">
        <v>15</v>
      </c>
    </row>
    <row r="842" spans="1:13" ht="12.75">
      <c r="A842" s="585"/>
      <c r="B842" s="42">
        <v>700001257</v>
      </c>
      <c r="C842" s="41" t="s">
        <v>223</v>
      </c>
      <c r="D842" s="41">
        <v>9</v>
      </c>
      <c r="E842" s="42" t="s">
        <v>564</v>
      </c>
      <c r="F842" s="42" t="str">
        <f t="shared" si="50"/>
        <v>9 л</v>
      </c>
      <c r="G842" s="42">
        <v>1</v>
      </c>
      <c r="H842" s="42" t="s">
        <v>1063</v>
      </c>
      <c r="I842" s="41">
        <v>1705</v>
      </c>
      <c r="J842" s="55">
        <f>IF(C842="СТОП цена",I842,ROUND(I842*(1-VLOOKUP(L842,Оглавление!D:G,3,FALSE)),2))</f>
        <v>1705</v>
      </c>
      <c r="K842" s="58"/>
      <c r="L842" s="58" t="str">
        <f t="shared" si="51"/>
        <v>ФИННКОЛОР (FINNCOLOR)</v>
      </c>
      <c r="M842" s="52">
        <v>15</v>
      </c>
    </row>
    <row r="843" spans="1:13" ht="22.5" customHeight="1">
      <c r="A843" s="591" t="s">
        <v>51</v>
      </c>
      <c r="B843" s="592"/>
      <c r="C843" s="592"/>
      <c r="D843" s="592"/>
      <c r="E843" s="592"/>
      <c r="F843" s="592"/>
      <c r="G843" s="592"/>
      <c r="H843" s="592"/>
      <c r="I843" s="592"/>
      <c r="J843" s="592"/>
      <c r="K843" s="58"/>
      <c r="L843" s="58" t="str">
        <f t="shared" si="51"/>
        <v>ФИННКОЛОР (FINNCOLOR)</v>
      </c>
      <c r="M843" s="52">
        <v>15</v>
      </c>
    </row>
    <row r="844" spans="1:13" s="1" customFormat="1" ht="14.25" customHeight="1">
      <c r="A844" s="641" t="s">
        <v>594</v>
      </c>
      <c r="B844" s="338">
        <v>700001064</v>
      </c>
      <c r="C844" s="41" t="s">
        <v>223</v>
      </c>
      <c r="D844" s="42">
        <v>0.9</v>
      </c>
      <c r="E844" s="42" t="s">
        <v>564</v>
      </c>
      <c r="F844" s="42" t="str">
        <f>CONCATENATE(D844," ",E844)</f>
        <v>0,9 л</v>
      </c>
      <c r="G844" s="42">
        <v>1</v>
      </c>
      <c r="H844" s="42" t="s">
        <v>1063</v>
      </c>
      <c r="I844" s="42">
        <v>354</v>
      </c>
      <c r="J844" s="55">
        <f>IF(C844="СТОП цена",I844,ROUND(I844*(1-VLOOKUP(L844,Оглавление!D:G,3,FALSE)),2))</f>
        <v>354</v>
      </c>
      <c r="K844" s="58"/>
      <c r="L844" s="58" t="str">
        <f t="shared" si="51"/>
        <v>ФИННКОЛОР (FINNCOLOR)</v>
      </c>
      <c r="M844" s="52">
        <v>15</v>
      </c>
    </row>
    <row r="845" spans="1:13" s="1" customFormat="1" ht="14.25" customHeight="1">
      <c r="A845" s="584"/>
      <c r="B845" s="338">
        <v>700001065</v>
      </c>
      <c r="C845" s="41" t="s">
        <v>223</v>
      </c>
      <c r="D845" s="42">
        <v>2.7</v>
      </c>
      <c r="E845" s="42" t="s">
        <v>564</v>
      </c>
      <c r="F845" s="42" t="str">
        <f>CONCATENATE(D845," ",E845)</f>
        <v>2,7 л</v>
      </c>
      <c r="G845" s="42">
        <v>1</v>
      </c>
      <c r="H845" s="42" t="s">
        <v>1063</v>
      </c>
      <c r="I845" s="42">
        <v>1027</v>
      </c>
      <c r="J845" s="55">
        <f>IF(C845="СТОП цена",I845,ROUND(I845*(1-VLOOKUP(L845,Оглавление!D:G,3,FALSE)),2))</f>
        <v>1027</v>
      </c>
      <c r="K845" s="58"/>
      <c r="L845" s="58" t="str">
        <f t="shared" si="51"/>
        <v>ФИННКОЛОР (FINNCOLOR)</v>
      </c>
      <c r="M845" s="52">
        <v>15</v>
      </c>
    </row>
    <row r="846" spans="1:13" s="1" customFormat="1" ht="14.25" customHeight="1">
      <c r="A846" s="585"/>
      <c r="B846" s="338">
        <v>700001066</v>
      </c>
      <c r="C846" s="41" t="s">
        <v>223</v>
      </c>
      <c r="D846" s="42">
        <v>9</v>
      </c>
      <c r="E846" s="42" t="s">
        <v>564</v>
      </c>
      <c r="F846" s="42" t="str">
        <f>CONCATENATE(D846," ",E846)</f>
        <v>9 л</v>
      </c>
      <c r="G846" s="42">
        <v>1</v>
      </c>
      <c r="H846" s="42" t="s">
        <v>1063</v>
      </c>
      <c r="I846" s="42">
        <v>3284</v>
      </c>
      <c r="J846" s="55">
        <f>IF(C846="СТОП цена",I846,ROUND(I846*(1-VLOOKUP(L846,Оглавление!D:G,3,FALSE)),2))</f>
        <v>3284</v>
      </c>
      <c r="K846" s="58"/>
      <c r="L846" s="58" t="str">
        <f t="shared" si="51"/>
        <v>ФИННКОЛОР (FINNCOLOR)</v>
      </c>
      <c r="M846" s="52">
        <v>15</v>
      </c>
    </row>
    <row r="847" spans="1:13" s="1" customFormat="1" ht="17.25" customHeight="1">
      <c r="A847" s="641" t="s">
        <v>595</v>
      </c>
      <c r="B847" s="338">
        <v>700001067</v>
      </c>
      <c r="C847" s="41" t="s">
        <v>223</v>
      </c>
      <c r="D847" s="42">
        <v>0.9</v>
      </c>
      <c r="E847" s="42" t="s">
        <v>564</v>
      </c>
      <c r="F847" s="42" t="str">
        <f>CONCATENATE(D847," ",E847)</f>
        <v>0,9 л</v>
      </c>
      <c r="G847" s="42">
        <v>1</v>
      </c>
      <c r="H847" s="42" t="s">
        <v>1063</v>
      </c>
      <c r="I847" s="42">
        <v>307</v>
      </c>
      <c r="J847" s="55">
        <f>IF(C847="СТОП цена",I847,ROUND(I847*(1-VLOOKUP(L847,Оглавление!D:G,3,FALSE)),2))</f>
        <v>307</v>
      </c>
      <c r="K847" s="58"/>
      <c r="L847" s="58" t="str">
        <f t="shared" si="51"/>
        <v>ФИННКОЛОР (FINNCOLOR)</v>
      </c>
      <c r="M847" s="52">
        <v>15</v>
      </c>
    </row>
    <row r="848" spans="1:13" s="1" customFormat="1" ht="17.25" customHeight="1">
      <c r="A848" s="584"/>
      <c r="B848" s="338">
        <v>700001068</v>
      </c>
      <c r="C848" s="41" t="s">
        <v>223</v>
      </c>
      <c r="D848" s="42"/>
      <c r="E848" s="42"/>
      <c r="F848" s="42" t="s">
        <v>1368</v>
      </c>
      <c r="G848" s="42">
        <v>1</v>
      </c>
      <c r="H848" s="42" t="s">
        <v>1063</v>
      </c>
      <c r="I848" s="42">
        <v>864</v>
      </c>
      <c r="J848" s="55">
        <f>IF(C848="СТОП цена",I848,ROUND(I848*(1-VLOOKUP(L848,Оглавление!D:G,3,FALSE)),2))</f>
        <v>864</v>
      </c>
      <c r="K848" s="58"/>
      <c r="L848" s="58" t="str">
        <f t="shared" si="51"/>
        <v>ФИННКОЛОР (FINNCOLOR)</v>
      </c>
      <c r="M848" s="52">
        <v>15</v>
      </c>
    </row>
    <row r="849" spans="1:13" s="1" customFormat="1" ht="17.25" customHeight="1">
      <c r="A849" s="585"/>
      <c r="B849" s="338">
        <v>700001069</v>
      </c>
      <c r="C849" s="41" t="s">
        <v>223</v>
      </c>
      <c r="D849" s="42"/>
      <c r="E849" s="42"/>
      <c r="F849" s="42" t="s">
        <v>1397</v>
      </c>
      <c r="G849" s="42">
        <v>1</v>
      </c>
      <c r="H849" s="42" t="s">
        <v>1063</v>
      </c>
      <c r="I849" s="42">
        <v>2662</v>
      </c>
      <c r="J849" s="55">
        <f>IF(C849="СТОП цена",I849,ROUND(I849*(1-VLOOKUP(L849,Оглавление!D:G,3,FALSE)),2))</f>
        <v>2662</v>
      </c>
      <c r="K849" s="58"/>
      <c r="L849" s="58" t="str">
        <f t="shared" si="51"/>
        <v>ФИННКОЛОР (FINNCOLOR)</v>
      </c>
      <c r="M849" s="52">
        <v>15</v>
      </c>
    </row>
    <row r="850" spans="1:13" s="1" customFormat="1" ht="15" customHeight="1">
      <c r="A850" s="641" t="s">
        <v>969</v>
      </c>
      <c r="B850" s="338">
        <v>700001070</v>
      </c>
      <c r="C850" s="324"/>
      <c r="D850" s="42">
        <v>0.9</v>
      </c>
      <c r="E850" s="42" t="s">
        <v>564</v>
      </c>
      <c r="F850" s="42" t="str">
        <f t="shared" ref="F850:F855" si="52">CONCATENATE(D850," ",E850)</f>
        <v>0,9 л</v>
      </c>
      <c r="G850" s="42">
        <v>1</v>
      </c>
      <c r="H850" s="42" t="s">
        <v>1063</v>
      </c>
      <c r="I850" s="42">
        <v>354</v>
      </c>
      <c r="J850" s="55">
        <f>IF(C850="СТОП цена",I850,ROUND(I850*(1-VLOOKUP(L850,Оглавление!D:G,3,FALSE)),2))</f>
        <v>354</v>
      </c>
      <c r="K850" s="58"/>
      <c r="L850" s="58" t="str">
        <f>IF(ISBLANK(K850)=FALSE,A850,L847)</f>
        <v>ФИННКОЛОР (FINNCOLOR)</v>
      </c>
      <c r="M850" s="52">
        <v>15</v>
      </c>
    </row>
    <row r="851" spans="1:13" ht="12.75">
      <c r="A851" s="584"/>
      <c r="B851" s="338">
        <v>700001071</v>
      </c>
      <c r="C851" s="324"/>
      <c r="D851" s="42">
        <v>2.7</v>
      </c>
      <c r="E851" s="42" t="s">
        <v>564</v>
      </c>
      <c r="F851" s="42" t="str">
        <f t="shared" si="52"/>
        <v>2,7 л</v>
      </c>
      <c r="G851" s="42">
        <v>1</v>
      </c>
      <c r="H851" s="42" t="s">
        <v>1063</v>
      </c>
      <c r="I851" s="42">
        <v>1025</v>
      </c>
      <c r="J851" s="55">
        <f>IF(C851="СТОП цена",I851,ROUND(I851*(1-VLOOKUP(L851,Оглавление!D:G,3,FALSE)),2))</f>
        <v>1025</v>
      </c>
      <c r="K851" s="58"/>
      <c r="L851" s="58" t="str">
        <f t="shared" si="51"/>
        <v>ФИННКОЛОР (FINNCOLOR)</v>
      </c>
      <c r="M851" s="52">
        <v>15</v>
      </c>
    </row>
    <row r="852" spans="1:13" ht="12.75">
      <c r="A852" s="585"/>
      <c r="B852" s="338">
        <v>700001072</v>
      </c>
      <c r="C852" s="41" t="s">
        <v>223</v>
      </c>
      <c r="D852" s="42">
        <v>9</v>
      </c>
      <c r="E852" s="42" t="s">
        <v>564</v>
      </c>
      <c r="F852" s="42" t="str">
        <f t="shared" si="52"/>
        <v>9 л</v>
      </c>
      <c r="G852" s="42">
        <v>1</v>
      </c>
      <c r="H852" s="42" t="s">
        <v>1063</v>
      </c>
      <c r="I852" s="42">
        <v>3284</v>
      </c>
      <c r="J852" s="55">
        <f>IF(C852="СТОП цена",I852,ROUND(I852*(1-VLOOKUP(L852,Оглавление!D:G,3,FALSE)),2))</f>
        <v>3284</v>
      </c>
      <c r="K852" s="58"/>
      <c r="L852" s="58" t="str">
        <f t="shared" si="51"/>
        <v>ФИННКОЛОР (FINNCOLOR)</v>
      </c>
      <c r="M852" s="52">
        <v>15</v>
      </c>
    </row>
    <row r="853" spans="1:13" ht="12.75">
      <c r="A853" s="641" t="s">
        <v>970</v>
      </c>
      <c r="B853" s="338">
        <v>700001073</v>
      </c>
      <c r="C853" s="41" t="s">
        <v>223</v>
      </c>
      <c r="D853" s="42">
        <v>0.9</v>
      </c>
      <c r="E853" s="42" t="s">
        <v>564</v>
      </c>
      <c r="F853" s="42" t="str">
        <f t="shared" si="52"/>
        <v>0,9 л</v>
      </c>
      <c r="G853" s="42">
        <v>1</v>
      </c>
      <c r="H853" s="42" t="s">
        <v>1063</v>
      </c>
      <c r="I853" s="42">
        <v>307</v>
      </c>
      <c r="J853" s="55">
        <f>IF(C853="СТОП цена",I853,ROUND(I853*(1-VLOOKUP(L853,Оглавление!D:G,3,FALSE)),2))</f>
        <v>307</v>
      </c>
      <c r="K853" s="58"/>
      <c r="L853" s="58" t="str">
        <f t="shared" si="51"/>
        <v>ФИННКОЛОР (FINNCOLOR)</v>
      </c>
      <c r="M853" s="52">
        <v>15</v>
      </c>
    </row>
    <row r="854" spans="1:13" ht="12.75">
      <c r="A854" s="584"/>
      <c r="B854" s="42">
        <v>700001074</v>
      </c>
      <c r="C854" s="42"/>
      <c r="D854" s="42">
        <v>2.7</v>
      </c>
      <c r="E854" s="42" t="s">
        <v>564</v>
      </c>
      <c r="F854" s="42" t="str">
        <f t="shared" si="52"/>
        <v>2,7 л</v>
      </c>
      <c r="G854" s="42">
        <v>1</v>
      </c>
      <c r="H854" s="42" t="s">
        <v>1063</v>
      </c>
      <c r="I854" s="42">
        <v>864</v>
      </c>
      <c r="J854" s="55">
        <f>IF(C854="СТОП цена",I854,ROUND(I854*(1-VLOOKUP(L854,Оглавление!D:G,3,FALSE)),2))</f>
        <v>864</v>
      </c>
      <c r="K854" s="58"/>
      <c r="L854" s="58" t="str">
        <f t="shared" si="51"/>
        <v>ФИННКОЛОР (FINNCOLOR)</v>
      </c>
      <c r="M854" s="52">
        <v>15</v>
      </c>
    </row>
    <row r="855" spans="1:13" ht="12.75">
      <c r="A855" s="585"/>
      <c r="B855" s="42">
        <v>700001075</v>
      </c>
      <c r="C855" s="42"/>
      <c r="D855" s="42">
        <v>9</v>
      </c>
      <c r="E855" s="42" t="s">
        <v>564</v>
      </c>
      <c r="F855" s="42" t="str">
        <f t="shared" si="52"/>
        <v>9 л</v>
      </c>
      <c r="G855" s="42">
        <v>1</v>
      </c>
      <c r="H855" s="42" t="s">
        <v>1063</v>
      </c>
      <c r="I855" s="42">
        <v>2662</v>
      </c>
      <c r="J855" s="55">
        <f>IF(C855="СТОП цена",I855,ROUND(I855*(1-VLOOKUP(L855,Оглавление!D:G,3,FALSE)),2))</f>
        <v>2662</v>
      </c>
      <c r="K855" s="58"/>
      <c r="L855" s="58" t="str">
        <f t="shared" si="51"/>
        <v>ФИННКОЛОР (FINNCOLOR)</v>
      </c>
      <c r="M855" s="52">
        <v>15</v>
      </c>
    </row>
    <row r="856" spans="1:13" ht="22.5" customHeight="1">
      <c r="A856" s="591" t="s">
        <v>47</v>
      </c>
      <c r="B856" s="592"/>
      <c r="C856" s="592"/>
      <c r="D856" s="592"/>
      <c r="E856" s="592"/>
      <c r="F856" s="592"/>
      <c r="G856" s="592"/>
      <c r="H856" s="592"/>
      <c r="I856" s="592"/>
      <c r="J856" s="592"/>
      <c r="K856" s="58"/>
      <c r="L856" s="58" t="str">
        <f t="shared" si="51"/>
        <v>ФИННКОЛОР (FINNCOLOR)</v>
      </c>
      <c r="M856" s="52">
        <v>15</v>
      </c>
    </row>
    <row r="857" spans="1:13" ht="12.75">
      <c r="A857" s="637" t="s">
        <v>377</v>
      </c>
      <c r="B857" s="42">
        <v>700001282</v>
      </c>
      <c r="C857" s="42"/>
      <c r="D857" s="41">
        <v>2.7</v>
      </c>
      <c r="E857" s="42" t="s">
        <v>564</v>
      </c>
      <c r="F857" s="42" t="str">
        <f>CONCATENATE(D857," ",E857)</f>
        <v>2,7 л</v>
      </c>
      <c r="G857" s="42">
        <v>1</v>
      </c>
      <c r="H857" s="42" t="s">
        <v>1063</v>
      </c>
      <c r="I857" s="41">
        <v>593</v>
      </c>
      <c r="J857" s="55">
        <f>IF(C857="СТОП цена",I857,ROUND(I857*(1-VLOOKUP(L857,Оглавление!D:G,3,FALSE)),2))</f>
        <v>593</v>
      </c>
      <c r="K857" s="58"/>
      <c r="L857" s="58" t="str">
        <f t="shared" si="51"/>
        <v>ФИННКОЛОР (FINNCOLOR)</v>
      </c>
      <c r="M857" s="52">
        <v>15</v>
      </c>
    </row>
    <row r="858" spans="1:13" ht="12.75">
      <c r="A858" s="638"/>
      <c r="B858" s="42">
        <v>700001283</v>
      </c>
      <c r="C858" s="42"/>
      <c r="D858" s="41">
        <v>9</v>
      </c>
      <c r="E858" s="42" t="s">
        <v>564</v>
      </c>
      <c r="F858" s="42" t="str">
        <f>CONCATENATE(D858," ",E858)</f>
        <v>9 л</v>
      </c>
      <c r="G858" s="42">
        <v>1</v>
      </c>
      <c r="H858" s="42" t="s">
        <v>1063</v>
      </c>
      <c r="I858" s="41">
        <v>1683</v>
      </c>
      <c r="J858" s="55">
        <f>IF(C858="СТОП цена",I858,ROUND(I858*(1-VLOOKUP(L858,Оглавление!D:G,3,FALSE)),2))</f>
        <v>1683</v>
      </c>
      <c r="K858" s="58"/>
      <c r="L858" s="58" t="str">
        <f t="shared" si="51"/>
        <v>ФИННКОЛОР (FINNCOLOR)</v>
      </c>
      <c r="M858" s="52">
        <v>15</v>
      </c>
    </row>
    <row r="859" spans="1:13" ht="12.75">
      <c r="A859" s="637" t="s">
        <v>378</v>
      </c>
      <c r="B859" s="42">
        <v>700001279</v>
      </c>
      <c r="C859" s="42"/>
      <c r="D859" s="41">
        <v>2.7</v>
      </c>
      <c r="E859" s="42" t="s">
        <v>564</v>
      </c>
      <c r="F859" s="42" t="str">
        <f>CONCATENATE(D859," ",E859)</f>
        <v>2,7 л</v>
      </c>
      <c r="G859" s="42">
        <v>1</v>
      </c>
      <c r="H859" s="42" t="s">
        <v>1063</v>
      </c>
      <c r="I859" s="41">
        <v>622</v>
      </c>
      <c r="J859" s="55">
        <f>IF(C859="СТОП цена",I859,ROUND(I859*(1-VLOOKUP(L859,Оглавление!D:G,3,FALSE)),2))</f>
        <v>622</v>
      </c>
      <c r="K859" s="58"/>
      <c r="L859" s="58" t="str">
        <f t="shared" si="51"/>
        <v>ФИННКОЛОР (FINNCOLOR)</v>
      </c>
      <c r="M859" s="52">
        <v>15</v>
      </c>
    </row>
    <row r="860" spans="1:13" ht="12.75">
      <c r="A860" s="638"/>
      <c r="B860" s="42">
        <v>700001280</v>
      </c>
      <c r="C860" s="42"/>
      <c r="D860" s="41">
        <v>9</v>
      </c>
      <c r="E860" s="42" t="s">
        <v>564</v>
      </c>
      <c r="F860" s="42" t="str">
        <f>CONCATENATE(D860," ",E860)</f>
        <v>9 л</v>
      </c>
      <c r="G860" s="42">
        <v>1</v>
      </c>
      <c r="H860" s="42" t="s">
        <v>1063</v>
      </c>
      <c r="I860" s="41">
        <v>1775</v>
      </c>
      <c r="J860" s="55">
        <f>IF(C860="СТОП цена",I860,ROUND(I860*(1-VLOOKUP(L860,Оглавление!D:G,3,FALSE)),2))</f>
        <v>1775</v>
      </c>
      <c r="K860" s="58"/>
      <c r="L860" s="58" t="str">
        <f t="shared" si="51"/>
        <v>ФИННКОЛОР (FINNCOLOR)</v>
      </c>
      <c r="M860" s="52">
        <v>15</v>
      </c>
    </row>
    <row r="861" spans="1:13" s="310" customFormat="1" ht="20.25">
      <c r="A861" s="591" t="s">
        <v>2948</v>
      </c>
      <c r="B861" s="592"/>
      <c r="C861" s="592"/>
      <c r="D861" s="592"/>
      <c r="E861" s="592"/>
      <c r="F861" s="592"/>
      <c r="G861" s="592"/>
      <c r="H861" s="592"/>
      <c r="I861" s="592"/>
      <c r="J861" s="592"/>
      <c r="K861" s="58"/>
      <c r="L861" s="58" t="str">
        <f t="shared" si="51"/>
        <v>ФИННКОЛОР (FINNCOLOR)</v>
      </c>
      <c r="M861" s="52">
        <v>15</v>
      </c>
    </row>
    <row r="862" spans="1:13" s="310" customFormat="1" ht="14.25" customHeight="1">
      <c r="A862" s="637" t="s">
        <v>2949</v>
      </c>
      <c r="B862" s="42">
        <v>700010656</v>
      </c>
      <c r="C862" s="519" t="s">
        <v>223</v>
      </c>
      <c r="D862" s="41"/>
      <c r="E862" s="42"/>
      <c r="F862" s="42" t="s">
        <v>1344</v>
      </c>
      <c r="G862" s="42">
        <v>1</v>
      </c>
      <c r="H862" s="42" t="s">
        <v>1063</v>
      </c>
      <c r="I862" s="41">
        <v>978</v>
      </c>
      <c r="J862" s="55">
        <f>IF(C862="СТОП цена",I862,ROUND(I862*(1-VLOOKUP(L862,Оглавление!D:G,3,FALSE)),2))</f>
        <v>978</v>
      </c>
      <c r="K862" s="58"/>
      <c r="L862" s="58" t="str">
        <f t="shared" si="51"/>
        <v>ФИННКОЛОР (FINNCOLOR)</v>
      </c>
      <c r="M862" s="52">
        <v>15</v>
      </c>
    </row>
    <row r="863" spans="1:13" s="310" customFormat="1" ht="14.25" customHeight="1">
      <c r="A863" s="638"/>
      <c r="B863" s="42">
        <v>700010657</v>
      </c>
      <c r="C863" s="519" t="s">
        <v>223</v>
      </c>
      <c r="D863" s="41"/>
      <c r="E863" s="42"/>
      <c r="F863" s="42" t="s">
        <v>1173</v>
      </c>
      <c r="G863" s="42">
        <v>1</v>
      </c>
      <c r="H863" s="42" t="s">
        <v>1063</v>
      </c>
      <c r="I863" s="41">
        <v>1490</v>
      </c>
      <c r="J863" s="55">
        <f>IF(C863="СТОП цена",I863,ROUND(I863*(1-VLOOKUP(L863,Оглавление!D:G,3,FALSE)),2))</f>
        <v>1490</v>
      </c>
      <c r="K863" s="58"/>
      <c r="L863" s="58" t="str">
        <f t="shared" si="51"/>
        <v>ФИННКОЛОР (FINNCOLOR)</v>
      </c>
      <c r="M863" s="52">
        <v>15</v>
      </c>
    </row>
    <row r="864" spans="1:13" s="310" customFormat="1" ht="12.75">
      <c r="A864" s="637" t="s">
        <v>2950</v>
      </c>
      <c r="B864" s="42">
        <v>700010652</v>
      </c>
      <c r="C864" s="519" t="s">
        <v>223</v>
      </c>
      <c r="D864" s="41"/>
      <c r="E864" s="42"/>
      <c r="F864" s="42" t="s">
        <v>1344</v>
      </c>
      <c r="G864" s="42">
        <v>1</v>
      </c>
      <c r="H864" s="42" t="s">
        <v>1063</v>
      </c>
      <c r="I864" s="41">
        <v>978</v>
      </c>
      <c r="J864" s="55">
        <f>IF(C864="СТОП цена",I864,ROUND(I864*(1-VLOOKUP(L864,Оглавление!D:G,3,FALSE)),2))</f>
        <v>978</v>
      </c>
      <c r="K864" s="58"/>
      <c r="L864" s="58" t="str">
        <f t="shared" si="51"/>
        <v>ФИННКОЛОР (FINNCOLOR)</v>
      </c>
      <c r="M864" s="52">
        <v>15</v>
      </c>
    </row>
    <row r="865" spans="1:231" s="310" customFormat="1" ht="18.75" customHeight="1">
      <c r="A865" s="582"/>
      <c r="B865" s="42">
        <v>700010653</v>
      </c>
      <c r="C865" s="519" t="s">
        <v>223</v>
      </c>
      <c r="D865" s="41"/>
      <c r="E865" s="42"/>
      <c r="F865" s="42" t="s">
        <v>1173</v>
      </c>
      <c r="G865" s="42">
        <v>1</v>
      </c>
      <c r="H865" s="42" t="s">
        <v>1063</v>
      </c>
      <c r="I865" s="41">
        <v>1490</v>
      </c>
      <c r="J865" s="55">
        <f>IF(C865="СТОП цена",I865,ROUND(I865*(1-VLOOKUP(L865,Оглавление!D:G,3,FALSE)),2))</f>
        <v>1490</v>
      </c>
      <c r="K865" s="58"/>
      <c r="L865" s="58" t="str">
        <f t="shared" si="51"/>
        <v>ФИННКОЛОР (FINNCOLOR)</v>
      </c>
      <c r="M865" s="52">
        <v>15</v>
      </c>
    </row>
    <row r="866" spans="1:231" s="310" customFormat="1" ht="12.75">
      <c r="A866" s="637" t="s">
        <v>2951</v>
      </c>
      <c r="B866" s="42">
        <v>700010654</v>
      </c>
      <c r="C866" s="519" t="s">
        <v>223</v>
      </c>
      <c r="D866" s="41"/>
      <c r="E866" s="42"/>
      <c r="F866" s="42" t="s">
        <v>1344</v>
      </c>
      <c r="G866" s="42">
        <v>1</v>
      </c>
      <c r="H866" s="42" t="s">
        <v>1063</v>
      </c>
      <c r="I866" s="41">
        <v>978</v>
      </c>
      <c r="J866" s="55">
        <f>IF(C866="СТОП цена",I866,ROUND(I866*(1-VLOOKUP(L866,Оглавление!D:G,3,FALSE)),2))</f>
        <v>978</v>
      </c>
      <c r="K866" s="58"/>
      <c r="L866" s="58" t="str">
        <f t="shared" si="51"/>
        <v>ФИННКОЛОР (FINNCOLOR)</v>
      </c>
      <c r="M866" s="52">
        <v>15</v>
      </c>
    </row>
    <row r="867" spans="1:231" s="310" customFormat="1" ht="18" customHeight="1">
      <c r="A867" s="582"/>
      <c r="B867" s="42">
        <v>700010655</v>
      </c>
      <c r="C867" s="519" t="s">
        <v>223</v>
      </c>
      <c r="D867" s="41"/>
      <c r="E867" s="42"/>
      <c r="F867" s="42" t="s">
        <v>1173</v>
      </c>
      <c r="G867" s="42">
        <v>1</v>
      </c>
      <c r="H867" s="42" t="s">
        <v>1063</v>
      </c>
      <c r="I867" s="41">
        <v>1490</v>
      </c>
      <c r="J867" s="55">
        <f>IF(C867="СТОП цена",I867,ROUND(I867*(1-VLOOKUP(L867,Оглавление!D:G,3,FALSE)),2))</f>
        <v>1490</v>
      </c>
      <c r="K867" s="58"/>
      <c r="L867" s="58" t="str">
        <f t="shared" si="51"/>
        <v>ФИННКОЛОР (FINNCOLOR)</v>
      </c>
      <c r="M867" s="52">
        <v>15</v>
      </c>
    </row>
    <row r="868" spans="1:231" ht="22.5" customHeight="1">
      <c r="A868" s="591" t="s">
        <v>1550</v>
      </c>
      <c r="B868" s="592"/>
      <c r="C868" s="592"/>
      <c r="D868" s="592"/>
      <c r="E868" s="592"/>
      <c r="F868" s="592"/>
      <c r="G868" s="592"/>
      <c r="H868" s="592"/>
      <c r="I868" s="592"/>
      <c r="J868" s="592"/>
      <c r="K868" s="58"/>
      <c r="L868" s="58" t="str">
        <f>IF(ISBLANK(K868)=FALSE,A868,L860)</f>
        <v>ФИННКОЛОР (FINNCOLOR)</v>
      </c>
      <c r="M868" s="52">
        <v>15</v>
      </c>
    </row>
    <row r="869" spans="1:231" ht="16.5" customHeight="1">
      <c r="A869" s="165" t="s">
        <v>379</v>
      </c>
      <c r="B869" s="42">
        <v>700001273</v>
      </c>
      <c r="C869" s="323"/>
      <c r="D869" s="41">
        <v>9</v>
      </c>
      <c r="E869" s="42" t="s">
        <v>564</v>
      </c>
      <c r="F869" s="42" t="str">
        <f>CONCATENATE(D869," ",E869)</f>
        <v>9 л</v>
      </c>
      <c r="G869" s="41">
        <v>1</v>
      </c>
      <c r="H869" s="42" t="s">
        <v>1063</v>
      </c>
      <c r="I869" s="41">
        <v>1538</v>
      </c>
      <c r="J869" s="55">
        <f>IF(C869="СТОП цена",I869,ROUND(I869*(1-VLOOKUP(L869,Оглавление!D:G,3,FALSE)),2))</f>
        <v>1538</v>
      </c>
      <c r="K869" s="58"/>
      <c r="L869" s="58" t="str">
        <f t="shared" si="51"/>
        <v>ФИННКОЛОР (FINNCOLOR)</v>
      </c>
      <c r="M869" s="52">
        <v>15</v>
      </c>
    </row>
    <row r="870" spans="1:231" ht="16.5" customHeight="1">
      <c r="A870" s="165" t="s">
        <v>1132</v>
      </c>
      <c r="B870" s="42">
        <v>700006902</v>
      </c>
      <c r="C870" s="41" t="s">
        <v>223</v>
      </c>
      <c r="D870" s="41">
        <v>9</v>
      </c>
      <c r="E870" s="42" t="s">
        <v>564</v>
      </c>
      <c r="F870" s="42" t="str">
        <f>CONCATENATE(D870," ",E870)</f>
        <v>9 л</v>
      </c>
      <c r="G870" s="41">
        <v>1</v>
      </c>
      <c r="H870" s="42" t="s">
        <v>1063</v>
      </c>
      <c r="I870" s="41">
        <v>2568</v>
      </c>
      <c r="J870" s="55">
        <f>IF(C870="СТОП цена",I870,ROUND(I870*(1-VLOOKUP(L870,Оглавление!D:G,3,FALSE)),2))</f>
        <v>2568</v>
      </c>
      <c r="K870" s="58"/>
      <c r="L870" s="58" t="str">
        <f t="shared" si="51"/>
        <v>ФИННКОЛОР (FINNCOLOR)</v>
      </c>
      <c r="M870" s="52">
        <v>15</v>
      </c>
    </row>
    <row r="871" spans="1:231" ht="16.5" customHeight="1">
      <c r="A871" s="165" t="s">
        <v>1133</v>
      </c>
      <c r="B871" s="42">
        <v>700006905</v>
      </c>
      <c r="C871" s="41" t="s">
        <v>223</v>
      </c>
      <c r="D871" s="41">
        <v>9</v>
      </c>
      <c r="E871" s="42" t="s">
        <v>564</v>
      </c>
      <c r="F871" s="42" t="str">
        <f>CONCATENATE(D871," ",E871)</f>
        <v>9 л</v>
      </c>
      <c r="G871" s="41">
        <v>1</v>
      </c>
      <c r="H871" s="42" t="s">
        <v>1063</v>
      </c>
      <c r="I871" s="41">
        <v>2948</v>
      </c>
      <c r="J871" s="55">
        <f>IF(C871="СТОП цена",I871,ROUND(I871*(1-VLOOKUP(L871,Оглавление!D:G,3,FALSE)),2))</f>
        <v>2948</v>
      </c>
      <c r="K871" s="58"/>
      <c r="L871" s="58" t="str">
        <f t="shared" si="51"/>
        <v>ФИННКОЛОР (FINNCOLOR)</v>
      </c>
      <c r="M871" s="52">
        <v>15</v>
      </c>
    </row>
    <row r="872" spans="1:231" s="264" customFormat="1" ht="16.5" customHeight="1">
      <c r="A872" s="637" t="s">
        <v>1551</v>
      </c>
      <c r="B872" s="42">
        <v>700006478</v>
      </c>
      <c r="C872" s="41" t="s">
        <v>223</v>
      </c>
      <c r="D872" s="41"/>
      <c r="E872" s="42"/>
      <c r="F872" s="42" t="s">
        <v>235</v>
      </c>
      <c r="G872" s="41">
        <v>1</v>
      </c>
      <c r="H872" s="42" t="s">
        <v>1063</v>
      </c>
      <c r="I872" s="41">
        <v>442</v>
      </c>
      <c r="J872" s="55">
        <f>IF(C872="СТОП цена",I872,ROUND(I872*(1-VLOOKUP(L872,Оглавление!D:G,3,FALSE)),2))</f>
        <v>442</v>
      </c>
      <c r="K872" s="58"/>
      <c r="L872" s="58" t="str">
        <f t="shared" si="51"/>
        <v>ФИННКОЛОР (FINNCOLOR)</v>
      </c>
      <c r="M872" s="52">
        <v>15</v>
      </c>
    </row>
    <row r="873" spans="1:231" s="242" customFormat="1" ht="16.5" customHeight="1">
      <c r="A873" s="582"/>
      <c r="B873" s="42">
        <v>700006479</v>
      </c>
      <c r="C873" s="41" t="s">
        <v>223</v>
      </c>
      <c r="D873" s="41"/>
      <c r="E873" s="42"/>
      <c r="F873" s="42" t="s">
        <v>1120</v>
      </c>
      <c r="G873" s="41">
        <v>3</v>
      </c>
      <c r="H873" s="42" t="s">
        <v>1063</v>
      </c>
      <c r="I873" s="41">
        <v>1260</v>
      </c>
      <c r="J873" s="55">
        <f>IF(C873="СТОП цена",I873,ROUND(I873*(1-VLOOKUP(L873,Оглавление!D:G,3,FALSE)),2))</f>
        <v>1260</v>
      </c>
      <c r="K873" s="58"/>
      <c r="L873" s="58" t="str">
        <f t="shared" si="51"/>
        <v>ФИННКОЛОР (FINNCOLOR)</v>
      </c>
      <c r="M873" s="52">
        <v>15</v>
      </c>
    </row>
    <row r="874" spans="1:231" ht="38.25" customHeight="1">
      <c r="A874" s="632" t="s">
        <v>725</v>
      </c>
      <c r="B874" s="633"/>
      <c r="C874" s="633"/>
      <c r="D874" s="633"/>
      <c r="E874" s="633"/>
      <c r="F874" s="633"/>
      <c r="G874" s="633"/>
      <c r="H874" s="633"/>
      <c r="I874" s="633"/>
      <c r="J874" s="634"/>
      <c r="K874" s="75"/>
      <c r="L874" s="76"/>
      <c r="M874" s="52">
        <v>15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</row>
    <row r="875" spans="1:231" s="1" customFormat="1" ht="17.25" customHeight="1">
      <c r="A875" s="593" t="s">
        <v>2507</v>
      </c>
      <c r="B875" s="594"/>
      <c r="C875" s="594"/>
      <c r="D875" s="594"/>
      <c r="E875" s="594"/>
      <c r="F875" s="594"/>
      <c r="G875" s="594"/>
      <c r="H875" s="594"/>
      <c r="I875" s="594"/>
      <c r="J875" s="595"/>
      <c r="K875" s="58" t="s">
        <v>554</v>
      </c>
      <c r="L875" s="58" t="str">
        <f>IF(ISBLANK(K875)=FALSE,A875,L874)</f>
        <v>ДЮФА ВУД ПРОТЕКТ (Wood Protect)</v>
      </c>
      <c r="M875" s="52">
        <v>15</v>
      </c>
    </row>
    <row r="876" spans="1:231" s="1" customFormat="1" ht="22.5" customHeight="1">
      <c r="A876" s="591" t="s">
        <v>53</v>
      </c>
      <c r="B876" s="592"/>
      <c r="C876" s="592"/>
      <c r="D876" s="592"/>
      <c r="E876" s="592"/>
      <c r="F876" s="592"/>
      <c r="G876" s="592"/>
      <c r="H876" s="592"/>
      <c r="I876" s="592"/>
      <c r="J876" s="592"/>
      <c r="K876" s="58"/>
      <c r="L876" s="88" t="s">
        <v>1049</v>
      </c>
      <c r="M876" s="52">
        <v>15</v>
      </c>
    </row>
    <row r="877" spans="1:231" s="1" customFormat="1" ht="17.25" customHeight="1">
      <c r="A877" s="580" t="s">
        <v>1536</v>
      </c>
      <c r="B877" s="41" t="s">
        <v>1883</v>
      </c>
      <c r="C877" s="328"/>
      <c r="D877" s="224">
        <v>0.75</v>
      </c>
      <c r="E877" s="42" t="s">
        <v>564</v>
      </c>
      <c r="F877" s="42" t="str">
        <f>CONCATENATE(D877," ",E877)</f>
        <v>0,75 л</v>
      </c>
      <c r="G877" s="41">
        <v>3</v>
      </c>
      <c r="H877" s="42" t="s">
        <v>1063</v>
      </c>
      <c r="I877" s="41">
        <v>398</v>
      </c>
      <c r="J877" s="55">
        <f>IF(C877="СТОП цена",I877,ROUND(I877*(1-VLOOKUP(L877,Оглавление!D:G,3,FALSE)),2))</f>
        <v>398</v>
      </c>
      <c r="K877" s="58"/>
      <c r="L877" s="88" t="s">
        <v>1049</v>
      </c>
      <c r="M877" s="52">
        <v>15</v>
      </c>
    </row>
    <row r="878" spans="1:231" s="1" customFormat="1" ht="17.25" customHeight="1">
      <c r="A878" s="584"/>
      <c r="B878" s="41" t="s">
        <v>1884</v>
      </c>
      <c r="C878" s="41"/>
      <c r="D878" s="41">
        <v>2.5</v>
      </c>
      <c r="E878" s="42" t="s">
        <v>564</v>
      </c>
      <c r="F878" s="42" t="str">
        <f>CONCATENATE(D878," ",E878)</f>
        <v>2,5 л</v>
      </c>
      <c r="G878" s="41">
        <v>2</v>
      </c>
      <c r="H878" s="42" t="s">
        <v>1063</v>
      </c>
      <c r="I878" s="41">
        <v>1298</v>
      </c>
      <c r="J878" s="55">
        <f>IF(C878="СТОП цена",I878,ROUND(I878*(1-VLOOKUP(L878,Оглавление!D:G,3,FALSE)),2))</f>
        <v>1298</v>
      </c>
      <c r="K878" s="58"/>
      <c r="L878" s="88" t="s">
        <v>1049</v>
      </c>
      <c r="M878" s="52">
        <v>15</v>
      </c>
    </row>
    <row r="879" spans="1:231" s="1" customFormat="1" ht="17.25" customHeight="1">
      <c r="A879" s="585"/>
      <c r="B879" s="41" t="s">
        <v>1885</v>
      </c>
      <c r="C879" s="41"/>
      <c r="D879" s="41">
        <v>10</v>
      </c>
      <c r="E879" s="42" t="s">
        <v>564</v>
      </c>
      <c r="F879" s="42" t="str">
        <f>CONCATENATE(D879," ",E879)</f>
        <v>10 л</v>
      </c>
      <c r="G879" s="41">
        <v>1</v>
      </c>
      <c r="H879" s="42" t="s">
        <v>1063</v>
      </c>
      <c r="I879" s="41">
        <v>3985</v>
      </c>
      <c r="J879" s="55">
        <f>IF(C879="СТОП цена",I879,ROUND(I879*(1-VLOOKUP(L879,Оглавление!D:G,3,FALSE)),2))</f>
        <v>3985</v>
      </c>
      <c r="K879" s="58"/>
      <c r="L879" s="88" t="s">
        <v>1049</v>
      </c>
      <c r="M879" s="52">
        <v>15</v>
      </c>
    </row>
    <row r="880" spans="1:231" s="1" customFormat="1" ht="17.25" customHeight="1">
      <c r="A880" s="586" t="s">
        <v>1537</v>
      </c>
      <c r="B880" s="41" t="s">
        <v>2841</v>
      </c>
      <c r="C880" s="41"/>
      <c r="D880" s="41"/>
      <c r="E880" s="42"/>
      <c r="F880" s="66" t="s">
        <v>1170</v>
      </c>
      <c r="G880" s="54">
        <v>3</v>
      </c>
      <c r="H880" s="66" t="s">
        <v>1063</v>
      </c>
      <c r="I880" s="54">
        <v>332</v>
      </c>
      <c r="J880" s="67">
        <f>IF(C880="СТОП цена",I880,ROUND(I880*(1-VLOOKUP(L880,Оглавление!D:G,3,FALSE)),2))</f>
        <v>332</v>
      </c>
      <c r="K880" s="58"/>
      <c r="L880" s="88" t="s">
        <v>1049</v>
      </c>
      <c r="M880" s="52">
        <v>15</v>
      </c>
    </row>
    <row r="881" spans="1:13" s="1" customFormat="1" ht="17.25" customHeight="1">
      <c r="A881" s="587"/>
      <c r="B881" s="41" t="s">
        <v>2842</v>
      </c>
      <c r="C881" s="41"/>
      <c r="D881" s="41"/>
      <c r="E881" s="42"/>
      <c r="F881" s="66" t="s">
        <v>1624</v>
      </c>
      <c r="G881" s="54">
        <v>2</v>
      </c>
      <c r="H881" s="66" t="s">
        <v>1063</v>
      </c>
      <c r="I881" s="54">
        <v>920</v>
      </c>
      <c r="J881" s="67">
        <f>IF(C881="СТОП цена",I881,ROUND(I881*(1-VLOOKUP(L881,Оглавление!D:G,3,FALSE)),2))</f>
        <v>920</v>
      </c>
      <c r="K881" s="58"/>
      <c r="L881" s="88" t="s">
        <v>1049</v>
      </c>
      <c r="M881" s="52">
        <v>15</v>
      </c>
    </row>
    <row r="882" spans="1:13" s="1" customFormat="1" ht="17.25" customHeight="1">
      <c r="A882" s="587"/>
      <c r="B882" s="41" t="s">
        <v>1886</v>
      </c>
      <c r="C882" s="41"/>
      <c r="D882" s="41"/>
      <c r="E882" s="42"/>
      <c r="F882" s="66" t="s">
        <v>929</v>
      </c>
      <c r="G882" s="54">
        <v>1</v>
      </c>
      <c r="H882" s="66" t="s">
        <v>1063</v>
      </c>
      <c r="I882" s="54">
        <v>1500</v>
      </c>
      <c r="J882" s="67">
        <f>IF(C882="СТОП цена",I882,ROUND(I882*(1-VLOOKUP(L882,Оглавление!D:G,3,FALSE)),2))</f>
        <v>1500</v>
      </c>
      <c r="K882" s="58"/>
      <c r="L882" s="88" t="s">
        <v>1049</v>
      </c>
      <c r="M882" s="52">
        <v>15</v>
      </c>
    </row>
    <row r="883" spans="1:13" s="1" customFormat="1" ht="17.25" customHeight="1">
      <c r="A883" s="587"/>
      <c r="B883" s="41" t="s">
        <v>2843</v>
      </c>
      <c r="C883" s="41"/>
      <c r="D883" s="41"/>
      <c r="E883" s="42"/>
      <c r="F883" s="66" t="s">
        <v>1176</v>
      </c>
      <c r="G883" s="54">
        <v>1</v>
      </c>
      <c r="H883" s="66" t="s">
        <v>1063</v>
      </c>
      <c r="I883" s="54">
        <v>2600</v>
      </c>
      <c r="J883" s="67">
        <f>IF(C883="СТОП цена",I883,ROUND(I883*(1-VLOOKUP(L883,Оглавление!D:G,3,FALSE)),2))</f>
        <v>2600</v>
      </c>
      <c r="K883" s="58"/>
      <c r="L883" s="88" t="s">
        <v>1049</v>
      </c>
      <c r="M883" s="52">
        <v>15</v>
      </c>
    </row>
    <row r="884" spans="1:13" s="1" customFormat="1" ht="17.25" customHeight="1" thickBot="1">
      <c r="A884" s="593" t="s">
        <v>2506</v>
      </c>
      <c r="B884" s="594"/>
      <c r="C884" s="594"/>
      <c r="D884" s="594"/>
      <c r="E884" s="594"/>
      <c r="F884" s="594"/>
      <c r="G884" s="594"/>
      <c r="H884" s="594"/>
      <c r="I884" s="594"/>
      <c r="J884" s="595"/>
      <c r="K884" s="58"/>
      <c r="L884" s="233"/>
      <c r="M884" s="52">
        <v>15</v>
      </c>
    </row>
    <row r="885" spans="1:13" s="1" customFormat="1" ht="17.25" customHeight="1" thickBot="1">
      <c r="A885" s="580" t="s">
        <v>2884</v>
      </c>
      <c r="B885" s="41"/>
      <c r="C885" s="41"/>
      <c r="D885" s="41"/>
      <c r="E885" s="42"/>
      <c r="F885" s="66" t="s">
        <v>1352</v>
      </c>
      <c r="G885" s="54">
        <v>3</v>
      </c>
      <c r="H885" s="66" t="s">
        <v>1063</v>
      </c>
      <c r="I885" s="54">
        <v>229.13</v>
      </c>
      <c r="J885" s="67">
        <f>IF(C885="СТОП цена",I885,ROUND(I885*(1-VLOOKUP(L885,Оглавление!D:G,3,FALSE)),2))</f>
        <v>229.13</v>
      </c>
      <c r="K885" s="58"/>
      <c r="L885" s="98" t="s">
        <v>2504</v>
      </c>
      <c r="M885" s="52">
        <v>15</v>
      </c>
    </row>
    <row r="886" spans="1:13" s="1" customFormat="1" ht="17.25" customHeight="1" thickBot="1">
      <c r="A886" s="584"/>
      <c r="B886" s="41"/>
      <c r="C886" s="41"/>
      <c r="D886" s="41"/>
      <c r="E886" s="42"/>
      <c r="F886" s="66" t="s">
        <v>1624</v>
      </c>
      <c r="G886" s="54">
        <v>1</v>
      </c>
      <c r="H886" s="66" t="s">
        <v>1063</v>
      </c>
      <c r="I886" s="54">
        <v>677.55</v>
      </c>
      <c r="J886" s="67">
        <f>IF(C886="СТОП цена",I886,ROUND(I886*(1-VLOOKUP(L886,Оглавление!D:G,3,FALSE)),2))</f>
        <v>677.55</v>
      </c>
      <c r="K886" s="58"/>
      <c r="L886" s="98" t="s">
        <v>2504</v>
      </c>
      <c r="M886" s="52">
        <v>15</v>
      </c>
    </row>
    <row r="887" spans="1:13" s="1" customFormat="1" ht="17.25" customHeight="1">
      <c r="A887" s="585"/>
      <c r="B887" s="41"/>
      <c r="C887" s="41"/>
      <c r="D887" s="41"/>
      <c r="E887" s="42"/>
      <c r="F887" s="66" t="s">
        <v>1176</v>
      </c>
      <c r="G887" s="54">
        <v>1</v>
      </c>
      <c r="H887" s="66" t="s">
        <v>1063</v>
      </c>
      <c r="I887" s="54">
        <v>1906.67</v>
      </c>
      <c r="J887" s="67">
        <f>IF(C887="СТОП цена",I887,ROUND(I887*(1-VLOOKUP(L887,Оглавление!D:G,3,FALSE)),2))</f>
        <v>1906.67</v>
      </c>
      <c r="K887" s="58"/>
      <c r="L887" s="98" t="s">
        <v>2504</v>
      </c>
      <c r="M887" s="52">
        <v>15</v>
      </c>
    </row>
    <row r="888" spans="1:13" s="1" customFormat="1" ht="17.25" customHeight="1">
      <c r="A888" s="593" t="s">
        <v>1522</v>
      </c>
      <c r="B888" s="594"/>
      <c r="C888" s="594"/>
      <c r="D888" s="594"/>
      <c r="E888" s="594"/>
      <c r="F888" s="594"/>
      <c r="G888" s="594"/>
      <c r="H888" s="594"/>
      <c r="I888" s="594"/>
      <c r="J888" s="615"/>
      <c r="K888" s="233" t="s">
        <v>1523</v>
      </c>
      <c r="L888" s="233" t="s">
        <v>1523</v>
      </c>
      <c r="M888" s="52">
        <v>15</v>
      </c>
    </row>
    <row r="889" spans="1:13" s="1" customFormat="1" ht="23.25" customHeight="1">
      <c r="A889" s="591" t="s">
        <v>824</v>
      </c>
      <c r="B889" s="592"/>
      <c r="C889" s="592"/>
      <c r="D889" s="592"/>
      <c r="E889" s="592"/>
      <c r="F889" s="592"/>
      <c r="G889" s="592"/>
      <c r="H889" s="592"/>
      <c r="I889" s="592"/>
      <c r="J889" s="592"/>
      <c r="K889" s="232"/>
      <c r="L889" s="233"/>
      <c r="M889" s="52">
        <v>15</v>
      </c>
    </row>
    <row r="890" spans="1:13" s="1" customFormat="1" ht="32.25" customHeight="1">
      <c r="A890" s="482" t="s">
        <v>2869</v>
      </c>
      <c r="B890" s="41" t="s">
        <v>2870</v>
      </c>
      <c r="C890" s="483"/>
      <c r="D890" s="483"/>
      <c r="E890" s="483"/>
      <c r="F890" s="66" t="s">
        <v>1175</v>
      </c>
      <c r="G890" s="54">
        <v>1</v>
      </c>
      <c r="H890" s="66" t="s">
        <v>1063</v>
      </c>
      <c r="I890" s="54">
        <v>646</v>
      </c>
      <c r="J890" s="67">
        <f>IF(C890="СТОП цена",I890,ROUND(I890*(1-VLOOKUP(L890,Оглавление!D:G,3,FALSE)),2))</f>
        <v>646</v>
      </c>
      <c r="K890" s="232"/>
      <c r="L890" s="233" t="s">
        <v>1523</v>
      </c>
      <c r="M890" s="52">
        <v>15</v>
      </c>
    </row>
    <row r="891" spans="1:13" s="1" customFormat="1" ht="27.75" customHeight="1">
      <c r="A891" s="482" t="s">
        <v>2871</v>
      </c>
      <c r="B891" s="41" t="s">
        <v>2873</v>
      </c>
      <c r="C891" s="41" t="s">
        <v>223</v>
      </c>
      <c r="D891" s="483"/>
      <c r="E891" s="483"/>
      <c r="F891" s="66" t="s">
        <v>1175</v>
      </c>
      <c r="G891" s="54">
        <v>1</v>
      </c>
      <c r="H891" s="66" t="s">
        <v>1063</v>
      </c>
      <c r="I891" s="54">
        <v>1828</v>
      </c>
      <c r="J891" s="67">
        <f>IF(C891="СТОП цена",I891,ROUND(I891*(1-VLOOKUP(L891,Оглавление!D:G,3,FALSE)),2))</f>
        <v>1828</v>
      </c>
      <c r="K891" s="232"/>
      <c r="L891" s="233" t="s">
        <v>1523</v>
      </c>
      <c r="M891" s="52">
        <v>15</v>
      </c>
    </row>
    <row r="892" spans="1:13" s="1" customFormat="1" ht="22.5" customHeight="1">
      <c r="A892" s="591" t="s">
        <v>1064</v>
      </c>
      <c r="B892" s="592"/>
      <c r="C892" s="592"/>
      <c r="D892" s="592"/>
      <c r="E892" s="592"/>
      <c r="F892" s="592"/>
      <c r="G892" s="592"/>
      <c r="H892" s="592"/>
      <c r="I892" s="592"/>
      <c r="J892" s="592"/>
      <c r="K892" s="58"/>
      <c r="L892" s="233" t="s">
        <v>1523</v>
      </c>
      <c r="M892" s="52">
        <v>16</v>
      </c>
    </row>
    <row r="893" spans="1:13" s="1" customFormat="1" ht="17.25" customHeight="1">
      <c r="A893" s="586" t="s">
        <v>1543</v>
      </c>
      <c r="B893" s="41" t="s">
        <v>1887</v>
      </c>
      <c r="C893" s="41"/>
      <c r="D893" s="41"/>
      <c r="E893" s="42"/>
      <c r="F893" s="42" t="s">
        <v>1171</v>
      </c>
      <c r="G893" s="41">
        <v>1</v>
      </c>
      <c r="H893" s="42" t="s">
        <v>1063</v>
      </c>
      <c r="I893" s="41">
        <v>879</v>
      </c>
      <c r="J893" s="55">
        <f>IF(C893="СТОП цена",I893,ROUND(I893*(1-VLOOKUP(L893,Оглавление!D:G,3,FALSE)),2))</f>
        <v>879</v>
      </c>
      <c r="K893" s="58"/>
      <c r="L893" s="233" t="s">
        <v>1523</v>
      </c>
      <c r="M893" s="52">
        <v>16</v>
      </c>
    </row>
    <row r="894" spans="1:13" s="1" customFormat="1" ht="17.25" customHeight="1">
      <c r="A894" s="586"/>
      <c r="B894" s="41" t="s">
        <v>1888</v>
      </c>
      <c r="C894" s="41"/>
      <c r="D894" s="41"/>
      <c r="E894" s="42"/>
      <c r="F894" s="42" t="s">
        <v>1176</v>
      </c>
      <c r="G894" s="41">
        <v>1</v>
      </c>
      <c r="H894" s="42" t="s">
        <v>1063</v>
      </c>
      <c r="I894" s="41">
        <v>3202</v>
      </c>
      <c r="J894" s="55">
        <f>IF(C894="СТОП цена",I894,ROUND(I894*(1-VLOOKUP(L894,Оглавление!D:G,3,FALSE)),2))</f>
        <v>3202</v>
      </c>
      <c r="K894" s="58"/>
      <c r="L894" s="233" t="s">
        <v>1523</v>
      </c>
      <c r="M894" s="52">
        <v>16</v>
      </c>
    </row>
    <row r="895" spans="1:13" s="1" customFormat="1" ht="17.25" customHeight="1">
      <c r="A895" s="586" t="s">
        <v>1524</v>
      </c>
      <c r="B895" s="41" t="s">
        <v>1889</v>
      </c>
      <c r="C895" s="41"/>
      <c r="D895" s="41"/>
      <c r="E895" s="42"/>
      <c r="F895" s="42" t="s">
        <v>1171</v>
      </c>
      <c r="G895" s="41">
        <v>1</v>
      </c>
      <c r="H895" s="42" t="s">
        <v>1063</v>
      </c>
      <c r="I895" s="41">
        <v>1024</v>
      </c>
      <c r="J895" s="55">
        <f>IF(C895="СТОП цена",I895,ROUND(I895*(1-VLOOKUP(L895,Оглавление!D:G,3,FALSE)),2))</f>
        <v>1024</v>
      </c>
      <c r="K895" s="58"/>
      <c r="L895" s="233" t="s">
        <v>1523</v>
      </c>
      <c r="M895" s="52">
        <v>16</v>
      </c>
    </row>
    <row r="896" spans="1:13" s="1" customFormat="1" ht="17.25" customHeight="1">
      <c r="A896" s="586"/>
      <c r="B896" s="41" t="s">
        <v>1890</v>
      </c>
      <c r="C896" s="41"/>
      <c r="D896" s="41"/>
      <c r="E896" s="42"/>
      <c r="F896" s="42" t="s">
        <v>1176</v>
      </c>
      <c r="G896" s="41">
        <v>1</v>
      </c>
      <c r="H896" s="42" t="s">
        <v>1063</v>
      </c>
      <c r="I896" s="41">
        <v>3784</v>
      </c>
      <c r="J896" s="55">
        <f>IF(C896="СТОП цена",I896,ROUND(I896*(1-VLOOKUP(L896,Оглавление!D:G,3,FALSE)),2))</f>
        <v>3784</v>
      </c>
      <c r="K896" s="58"/>
      <c r="L896" s="233" t="s">
        <v>1523</v>
      </c>
      <c r="M896" s="52">
        <v>16</v>
      </c>
    </row>
    <row r="897" spans="1:13" s="1" customFormat="1" ht="17.25" customHeight="1">
      <c r="A897" s="586" t="s">
        <v>1540</v>
      </c>
      <c r="B897" s="41" t="s">
        <v>1891</v>
      </c>
      <c r="C897" s="41"/>
      <c r="D897" s="41"/>
      <c r="E897" s="42"/>
      <c r="F897" s="42" t="s">
        <v>1171</v>
      </c>
      <c r="G897" s="41">
        <v>1</v>
      </c>
      <c r="H897" s="42" t="s">
        <v>1063</v>
      </c>
      <c r="I897" s="41">
        <v>1291</v>
      </c>
      <c r="J897" s="55">
        <f>IF(C897="СТОП цена",I897,ROUND(I897*(1-VLOOKUP(L897,Оглавление!D:G,3,FALSE)),2))</f>
        <v>1291</v>
      </c>
      <c r="K897" s="58"/>
      <c r="L897" s="233" t="s">
        <v>1523</v>
      </c>
      <c r="M897" s="52">
        <v>16</v>
      </c>
    </row>
    <row r="898" spans="1:13" s="1" customFormat="1" ht="17.25" customHeight="1">
      <c r="A898" s="586"/>
      <c r="B898" s="41" t="s">
        <v>1892</v>
      </c>
      <c r="C898" s="41"/>
      <c r="D898" s="41"/>
      <c r="E898" s="42"/>
      <c r="F898" s="42" t="s">
        <v>1176</v>
      </c>
      <c r="G898" s="41">
        <v>1</v>
      </c>
      <c r="H898" s="42" t="s">
        <v>1063</v>
      </c>
      <c r="I898" s="41">
        <v>4841</v>
      </c>
      <c r="J898" s="55">
        <f>IF(C898="СТОП цена",I898,ROUND(I898*(1-VLOOKUP(L898,Оглавление!D:G,3,FALSE)),2))</f>
        <v>4841</v>
      </c>
      <c r="K898" s="58"/>
      <c r="L898" s="233" t="s">
        <v>1523</v>
      </c>
      <c r="M898" s="52">
        <v>16</v>
      </c>
    </row>
    <row r="899" spans="1:13" s="1" customFormat="1" ht="17.25" customHeight="1">
      <c r="A899" s="588" t="s">
        <v>2875</v>
      </c>
      <c r="B899" s="41" t="s">
        <v>2877</v>
      </c>
      <c r="C899" s="41"/>
      <c r="D899" s="41"/>
      <c r="E899" s="42"/>
      <c r="F899" s="66" t="s">
        <v>1171</v>
      </c>
      <c r="G899" s="54">
        <v>1</v>
      </c>
      <c r="H899" s="66" t="s">
        <v>1063</v>
      </c>
      <c r="I899" s="54">
        <v>780</v>
      </c>
      <c r="J899" s="67">
        <f>IF(C899="СТОП цена",I899,ROUND(I899*(1-VLOOKUP(L899,Оглавление!D:G,3,FALSE)),2))</f>
        <v>780</v>
      </c>
      <c r="K899" s="58"/>
      <c r="L899" s="233" t="s">
        <v>1523</v>
      </c>
      <c r="M899" s="52">
        <v>16</v>
      </c>
    </row>
    <row r="900" spans="1:13" s="1" customFormat="1" ht="17.25" customHeight="1">
      <c r="A900" s="590"/>
      <c r="B900" s="41" t="s">
        <v>2878</v>
      </c>
      <c r="C900" s="41"/>
      <c r="D900" s="41"/>
      <c r="E900" s="42"/>
      <c r="F900" s="66" t="s">
        <v>381</v>
      </c>
      <c r="G900" s="54">
        <v>1</v>
      </c>
      <c r="H900" s="66" t="s">
        <v>1063</v>
      </c>
      <c r="I900" s="54">
        <v>2300</v>
      </c>
      <c r="J900" s="67">
        <f>IF(C900="СТОП цена",I900,ROUND(I900*(1-VLOOKUP(L900,Оглавление!D:G,3,FALSE)),2))</f>
        <v>2300</v>
      </c>
      <c r="K900" s="58"/>
      <c r="L900" s="233" t="s">
        <v>1523</v>
      </c>
      <c r="M900" s="52">
        <v>16</v>
      </c>
    </row>
    <row r="901" spans="1:13" s="1" customFormat="1" ht="17.25" customHeight="1">
      <c r="A901" s="588" t="s">
        <v>2875</v>
      </c>
      <c r="B901" s="41" t="s">
        <v>2879</v>
      </c>
      <c r="C901" s="41"/>
      <c r="D901" s="41"/>
      <c r="E901" s="42"/>
      <c r="F901" s="66" t="s">
        <v>382</v>
      </c>
      <c r="G901" s="54">
        <v>1</v>
      </c>
      <c r="H901" s="66" t="s">
        <v>1063</v>
      </c>
      <c r="I901" s="54">
        <v>900</v>
      </c>
      <c r="J901" s="67">
        <f>IF(C901="СТОП цена",I901,ROUND(I901*(1-VLOOKUP(L901,Оглавление!D:G,3,FALSE)),2))</f>
        <v>900</v>
      </c>
      <c r="K901" s="58"/>
      <c r="L901" s="233" t="s">
        <v>1523</v>
      </c>
      <c r="M901" s="52">
        <v>16</v>
      </c>
    </row>
    <row r="902" spans="1:13" s="1" customFormat="1" ht="17.25" customHeight="1">
      <c r="A902" s="590"/>
      <c r="B902" s="41" t="s">
        <v>2876</v>
      </c>
      <c r="C902" s="41"/>
      <c r="D902" s="41"/>
      <c r="E902" s="42"/>
      <c r="F902" s="66" t="s">
        <v>381</v>
      </c>
      <c r="G902" s="54">
        <v>1</v>
      </c>
      <c r="H902" s="66" t="s">
        <v>1063</v>
      </c>
      <c r="I902" s="54">
        <v>2950</v>
      </c>
      <c r="J902" s="67">
        <f>IF(C902="СТОП цена",I902,ROUND(I902*(1-VLOOKUP(L902,Оглавление!D:G,3,FALSE)),2))</f>
        <v>2950</v>
      </c>
      <c r="K902" s="58"/>
      <c r="L902" s="233" t="s">
        <v>1523</v>
      </c>
      <c r="M902" s="52">
        <v>16</v>
      </c>
    </row>
    <row r="903" spans="1:13" s="1" customFormat="1" ht="22.5" customHeight="1">
      <c r="A903" s="591" t="s">
        <v>1470</v>
      </c>
      <c r="B903" s="592"/>
      <c r="C903" s="592"/>
      <c r="D903" s="592"/>
      <c r="E903" s="592"/>
      <c r="F903" s="592"/>
      <c r="G903" s="592"/>
      <c r="H903" s="592"/>
      <c r="I903" s="592"/>
      <c r="J903" s="592"/>
      <c r="K903" s="58"/>
      <c r="L903" s="233" t="s">
        <v>1523</v>
      </c>
      <c r="M903" s="52">
        <v>16</v>
      </c>
    </row>
    <row r="904" spans="1:13" s="1" customFormat="1" ht="17.25" customHeight="1">
      <c r="A904" s="586" t="s">
        <v>1541</v>
      </c>
      <c r="B904" s="41" t="s">
        <v>1896</v>
      </c>
      <c r="C904" s="41"/>
      <c r="D904" s="41"/>
      <c r="E904" s="42"/>
      <c r="F904" s="42" t="s">
        <v>1170</v>
      </c>
      <c r="G904" s="41">
        <v>1</v>
      </c>
      <c r="H904" s="42" t="s">
        <v>1063</v>
      </c>
      <c r="I904" s="41">
        <v>431</v>
      </c>
      <c r="J904" s="55">
        <f>IF(C904="СТОП цена",I904,ROUND(I904*(1-VLOOKUP(L904,Оглавление!D:G,3,FALSE)),2))</f>
        <v>431</v>
      </c>
      <c r="K904" s="58"/>
      <c r="L904" s="233" t="s">
        <v>1523</v>
      </c>
      <c r="M904" s="52">
        <v>16</v>
      </c>
    </row>
    <row r="905" spans="1:13" s="1" customFormat="1" ht="17.25" customHeight="1">
      <c r="A905" s="586"/>
      <c r="B905" s="41" t="s">
        <v>1897</v>
      </c>
      <c r="C905" s="41"/>
      <c r="D905" s="41"/>
      <c r="E905" s="42"/>
      <c r="F905" s="42" t="s">
        <v>1171</v>
      </c>
      <c r="G905" s="41">
        <v>1</v>
      </c>
      <c r="H905" s="42" t="s">
        <v>1063</v>
      </c>
      <c r="I905" s="41">
        <v>1121</v>
      </c>
      <c r="J905" s="55">
        <f>IF(C905="СТОП цена",I905,ROUND(I905*(1-VLOOKUP(L905,Оглавление!D:G,3,FALSE)),2))</f>
        <v>1121</v>
      </c>
      <c r="K905" s="58"/>
      <c r="L905" s="233" t="s">
        <v>1523</v>
      </c>
      <c r="M905" s="52">
        <v>16</v>
      </c>
    </row>
    <row r="906" spans="1:13" s="1" customFormat="1" ht="17.25" customHeight="1">
      <c r="A906" s="586"/>
      <c r="B906" s="41" t="s">
        <v>1898</v>
      </c>
      <c r="C906" s="41"/>
      <c r="D906" s="41"/>
      <c r="E906" s="42"/>
      <c r="F906" s="42" t="s">
        <v>1175</v>
      </c>
      <c r="G906" s="41">
        <v>1</v>
      </c>
      <c r="H906" s="42" t="s">
        <v>1063</v>
      </c>
      <c r="I906" s="41">
        <v>1965</v>
      </c>
      <c r="J906" s="55">
        <f>IF(C906="СТОП цена",I906,ROUND(I906*(1-VLOOKUP(L906,Оглавление!D:G,3,FALSE)),2))</f>
        <v>1965</v>
      </c>
      <c r="K906" s="58"/>
      <c r="L906" s="233" t="s">
        <v>1523</v>
      </c>
      <c r="M906" s="52">
        <v>16</v>
      </c>
    </row>
    <row r="907" spans="1:13" s="1" customFormat="1" ht="17.25" customHeight="1">
      <c r="A907" s="586"/>
      <c r="B907" s="41" t="s">
        <v>1899</v>
      </c>
      <c r="C907" s="41"/>
      <c r="D907" s="41"/>
      <c r="E907" s="42"/>
      <c r="F907" s="42" t="s">
        <v>1176</v>
      </c>
      <c r="G907" s="41">
        <v>1</v>
      </c>
      <c r="H907" s="42" t="s">
        <v>1063</v>
      </c>
      <c r="I907" s="41">
        <v>3675</v>
      </c>
      <c r="J907" s="55">
        <f>IF(C907="СТОП цена",I907,ROUND(I907*(1-VLOOKUP(L907,Оглавление!D:G,3,FALSE)),2))</f>
        <v>3675</v>
      </c>
      <c r="K907" s="58"/>
      <c r="L907" s="233" t="s">
        <v>1523</v>
      </c>
      <c r="M907" s="52">
        <v>16</v>
      </c>
    </row>
    <row r="908" spans="1:13" s="1" customFormat="1" ht="17.25" customHeight="1">
      <c r="A908" s="586" t="s">
        <v>1542</v>
      </c>
      <c r="B908" s="41" t="s">
        <v>1900</v>
      </c>
      <c r="C908" s="41"/>
      <c r="D908" s="41"/>
      <c r="E908" s="42"/>
      <c r="F908" s="42" t="s">
        <v>1170</v>
      </c>
      <c r="G908" s="41">
        <v>1</v>
      </c>
      <c r="H908" s="42" t="s">
        <v>1063</v>
      </c>
      <c r="I908" s="41">
        <v>422</v>
      </c>
      <c r="J908" s="55">
        <f>IF(C908="СТОП цена",I908,ROUND(I908*(1-VLOOKUP(L908,Оглавление!D:G,3,FALSE)),2))</f>
        <v>422</v>
      </c>
      <c r="K908" s="58"/>
      <c r="L908" s="233" t="s">
        <v>1523</v>
      </c>
      <c r="M908" s="52">
        <v>16</v>
      </c>
    </row>
    <row r="909" spans="1:13" s="1" customFormat="1" ht="17.25" customHeight="1">
      <c r="A909" s="586"/>
      <c r="B909" s="41" t="s">
        <v>1901</v>
      </c>
      <c r="C909" s="41" t="s">
        <v>223</v>
      </c>
      <c r="D909" s="41"/>
      <c r="E909" s="42"/>
      <c r="F909" s="42" t="s">
        <v>1171</v>
      </c>
      <c r="G909" s="41">
        <v>1</v>
      </c>
      <c r="H909" s="42" t="s">
        <v>1063</v>
      </c>
      <c r="I909" s="41">
        <v>1098</v>
      </c>
      <c r="J909" s="55">
        <f>IF(C909="СТОП цена",I909,ROUND(I909*(1-VLOOKUP(L909,Оглавление!D:G,3,FALSE)),2))</f>
        <v>1098</v>
      </c>
      <c r="K909" s="58"/>
      <c r="L909" s="233" t="s">
        <v>1523</v>
      </c>
      <c r="M909" s="52">
        <v>16</v>
      </c>
    </row>
    <row r="910" spans="1:13" s="1" customFormat="1" ht="17.25" customHeight="1">
      <c r="A910" s="586"/>
      <c r="B910" s="41" t="s">
        <v>1902</v>
      </c>
      <c r="C910" s="41" t="s">
        <v>223</v>
      </c>
      <c r="D910" s="41"/>
      <c r="E910" s="42"/>
      <c r="F910" s="42" t="s">
        <v>1175</v>
      </c>
      <c r="G910" s="41">
        <v>1</v>
      </c>
      <c r="H910" s="42" t="s">
        <v>1063</v>
      </c>
      <c r="I910" s="41">
        <v>1926</v>
      </c>
      <c r="J910" s="55">
        <f>IF(C910="СТОП цена",I910,ROUND(I910*(1-VLOOKUP(L910,Оглавление!D:G,3,FALSE)),2))</f>
        <v>1926</v>
      </c>
      <c r="K910" s="58"/>
      <c r="L910" s="233" t="s">
        <v>1523</v>
      </c>
      <c r="M910" s="52">
        <v>16</v>
      </c>
    </row>
    <row r="911" spans="1:13" s="1" customFormat="1" ht="17.25" customHeight="1">
      <c r="A911" s="586"/>
      <c r="B911" s="41" t="s">
        <v>1903</v>
      </c>
      <c r="C911" s="41"/>
      <c r="D911" s="41"/>
      <c r="E911" s="42"/>
      <c r="F911" s="42" t="s">
        <v>1176</v>
      </c>
      <c r="G911" s="41">
        <v>1</v>
      </c>
      <c r="H911" s="42" t="s">
        <v>1063</v>
      </c>
      <c r="I911" s="41">
        <v>3601</v>
      </c>
      <c r="J911" s="55">
        <f>IF(C911="СТОП цена",I911,ROUND(I911*(1-VLOOKUP(L911,Оглавление!D:G,3,FALSE)),2))</f>
        <v>3601</v>
      </c>
      <c r="K911" s="58"/>
      <c r="L911" s="233" t="s">
        <v>1523</v>
      </c>
      <c r="M911" s="52">
        <v>16</v>
      </c>
    </row>
    <row r="912" spans="1:13" s="1" customFormat="1" ht="27" customHeight="1">
      <c r="A912" s="591" t="s">
        <v>1816</v>
      </c>
      <c r="B912" s="592"/>
      <c r="C912" s="592"/>
      <c r="D912" s="592"/>
      <c r="E912" s="592"/>
      <c r="F912" s="592"/>
      <c r="G912" s="592"/>
      <c r="H912" s="592"/>
      <c r="I912" s="592"/>
      <c r="J912" s="592"/>
      <c r="K912" s="58"/>
      <c r="L912" s="233" t="s">
        <v>1523</v>
      </c>
      <c r="M912" s="52">
        <v>16</v>
      </c>
    </row>
    <row r="913" spans="1:13" s="1" customFormat="1" ht="17.25" customHeight="1">
      <c r="A913" s="588" t="s">
        <v>1817</v>
      </c>
      <c r="B913" s="41" t="s">
        <v>1904</v>
      </c>
      <c r="C913" s="41" t="s">
        <v>223</v>
      </c>
      <c r="D913" s="41"/>
      <c r="E913" s="42"/>
      <c r="F913" s="66" t="s">
        <v>1171</v>
      </c>
      <c r="G913" s="54">
        <v>1</v>
      </c>
      <c r="H913" s="66" t="s">
        <v>1063</v>
      </c>
      <c r="I913" s="54">
        <v>1972</v>
      </c>
      <c r="J913" s="55">
        <f>IF(C913="СТОП цена",I913,ROUND(I913*(1-VLOOKUP(L913,Оглавление!D:G,3,FALSE)),2))</f>
        <v>1972</v>
      </c>
      <c r="K913" s="58"/>
      <c r="L913" s="233" t="s">
        <v>1523</v>
      </c>
      <c r="M913" s="52">
        <v>16</v>
      </c>
    </row>
    <row r="914" spans="1:13" s="1" customFormat="1" ht="17.25" customHeight="1">
      <c r="A914" s="590"/>
      <c r="B914" s="41" t="s">
        <v>1905</v>
      </c>
      <c r="C914" s="41" t="s">
        <v>223</v>
      </c>
      <c r="D914" s="41"/>
      <c r="E914" s="42"/>
      <c r="F914" s="66" t="s">
        <v>1397</v>
      </c>
      <c r="G914" s="54">
        <v>1</v>
      </c>
      <c r="H914" s="66" t="s">
        <v>1063</v>
      </c>
      <c r="I914" s="54">
        <v>6274</v>
      </c>
      <c r="J914" s="55">
        <f>IF(C914="СТОП цена",I914,ROUND(I914*(1-VLOOKUP(L914,Оглавление!D:G,3,FALSE)),2))</f>
        <v>6274</v>
      </c>
      <c r="K914" s="58"/>
      <c r="L914" s="233" t="s">
        <v>1523</v>
      </c>
      <c r="M914" s="52">
        <v>16</v>
      </c>
    </row>
    <row r="915" spans="1:13" s="1" customFormat="1" ht="33.75" customHeight="1">
      <c r="A915" s="445" t="s">
        <v>1819</v>
      </c>
      <c r="B915" s="41" t="s">
        <v>2398</v>
      </c>
      <c r="C915" s="41"/>
      <c r="D915" s="41"/>
      <c r="E915" s="42"/>
      <c r="F915" s="66" t="s">
        <v>1397</v>
      </c>
      <c r="G915" s="54">
        <v>1</v>
      </c>
      <c r="H915" s="66" t="s">
        <v>1063</v>
      </c>
      <c r="I915" s="54">
        <v>6274</v>
      </c>
      <c r="J915" s="55">
        <f>IF(C915="СТОП цена",I915,ROUND(I915*(1-VLOOKUP(L915,Оглавление!D:G,3,FALSE)),2))</f>
        <v>6274</v>
      </c>
      <c r="K915" s="58"/>
      <c r="L915" s="233" t="s">
        <v>1523</v>
      </c>
      <c r="M915" s="52">
        <v>16</v>
      </c>
    </row>
    <row r="916" spans="1:13" s="1" customFormat="1" ht="33.75" customHeight="1">
      <c r="A916" s="591" t="s">
        <v>2861</v>
      </c>
      <c r="B916" s="592"/>
      <c r="C916" s="592"/>
      <c r="D916" s="592"/>
      <c r="E916" s="592"/>
      <c r="F916" s="592"/>
      <c r="G916" s="592"/>
      <c r="H916" s="592"/>
      <c r="I916" s="592"/>
      <c r="J916" s="592"/>
      <c r="K916" s="58"/>
      <c r="L916" s="233" t="s">
        <v>1523</v>
      </c>
      <c r="M916" s="52">
        <v>16</v>
      </c>
    </row>
    <row r="917" spans="1:13" s="1" customFormat="1" ht="24.75" customHeight="1">
      <c r="A917" s="588" t="s">
        <v>2866</v>
      </c>
      <c r="B917" s="41" t="s">
        <v>2867</v>
      </c>
      <c r="C917" s="41" t="s">
        <v>223</v>
      </c>
      <c r="D917" s="41"/>
      <c r="E917" s="42"/>
      <c r="F917" s="66" t="s">
        <v>1421</v>
      </c>
      <c r="G917" s="54">
        <v>3</v>
      </c>
      <c r="H917" s="66" t="s">
        <v>1063</v>
      </c>
      <c r="I917" s="54">
        <v>880</v>
      </c>
      <c r="J917" s="67">
        <f>IF(C917="СТОП цена",I917,ROUND(I917*(1-VLOOKUP(L917,Оглавление!D:G,3,FALSE)),2))</f>
        <v>880</v>
      </c>
      <c r="K917" s="58"/>
      <c r="L917" s="233" t="s">
        <v>1523</v>
      </c>
      <c r="M917" s="52">
        <v>16</v>
      </c>
    </row>
    <row r="918" spans="1:13" s="1" customFormat="1" ht="18.75" customHeight="1">
      <c r="A918" s="590"/>
      <c r="B918" s="41" t="s">
        <v>2865</v>
      </c>
      <c r="C918" s="41" t="s">
        <v>223</v>
      </c>
      <c r="D918" s="41"/>
      <c r="E918" s="42"/>
      <c r="F918" s="66" t="s">
        <v>1171</v>
      </c>
      <c r="G918" s="54">
        <v>2</v>
      </c>
      <c r="H918" s="66" t="s">
        <v>1063</v>
      </c>
      <c r="I918" s="54">
        <v>2700</v>
      </c>
      <c r="J918" s="67">
        <f>IF(C918="СТОП цена",I918,ROUND(I918*(1-VLOOKUP(L918,Оглавление!D:G,3,FALSE)),2))</f>
        <v>2700</v>
      </c>
      <c r="K918" s="58"/>
      <c r="L918" s="233" t="s">
        <v>1523</v>
      </c>
      <c r="M918" s="52">
        <v>16</v>
      </c>
    </row>
    <row r="919" spans="1:13" s="1" customFormat="1" ht="21.75" customHeight="1">
      <c r="A919" s="588" t="s">
        <v>2864</v>
      </c>
      <c r="B919" s="41" t="s">
        <v>2862</v>
      </c>
      <c r="C919" s="41" t="s">
        <v>223</v>
      </c>
      <c r="D919" s="41"/>
      <c r="E919" s="42"/>
      <c r="F919" s="66" t="s">
        <v>1421</v>
      </c>
      <c r="G919" s="54">
        <v>3</v>
      </c>
      <c r="H919" s="66" t="s">
        <v>1063</v>
      </c>
      <c r="I919" s="54">
        <v>930</v>
      </c>
      <c r="J919" s="67">
        <f>IF(C919="СТОП цена",I919,ROUND(I919*(1-VLOOKUP(L919,Оглавление!D:G,3,FALSE)),2))</f>
        <v>930</v>
      </c>
      <c r="K919" s="58"/>
      <c r="L919" s="233" t="s">
        <v>1523</v>
      </c>
      <c r="M919" s="52">
        <v>16</v>
      </c>
    </row>
    <row r="920" spans="1:13" s="1" customFormat="1" ht="21" customHeight="1">
      <c r="A920" s="590"/>
      <c r="B920" s="41" t="s">
        <v>2863</v>
      </c>
      <c r="C920" s="41" t="s">
        <v>223</v>
      </c>
      <c r="D920" s="41"/>
      <c r="E920" s="42"/>
      <c r="F920" s="66" t="s">
        <v>1171</v>
      </c>
      <c r="G920" s="54">
        <v>2</v>
      </c>
      <c r="H920" s="66" t="s">
        <v>1063</v>
      </c>
      <c r="I920" s="54">
        <v>2850</v>
      </c>
      <c r="J920" s="67">
        <f>IF(C920="СТОП цена",I920,ROUND(I920*(1-VLOOKUP(L920,Оглавление!D:G,3,FALSE)),2))</f>
        <v>2850</v>
      </c>
      <c r="K920" s="58"/>
      <c r="L920" s="233" t="s">
        <v>1523</v>
      </c>
      <c r="M920" s="52">
        <v>16</v>
      </c>
    </row>
    <row r="921" spans="1:13" s="1" customFormat="1" ht="28.5" customHeight="1">
      <c r="A921" s="591" t="s">
        <v>2399</v>
      </c>
      <c r="B921" s="592"/>
      <c r="C921" s="592"/>
      <c r="D921" s="592"/>
      <c r="E921" s="592"/>
      <c r="F921" s="592"/>
      <c r="G921" s="592"/>
      <c r="H921" s="592"/>
      <c r="I921" s="592"/>
      <c r="J921" s="592"/>
      <c r="K921" s="58"/>
      <c r="L921" s="233" t="s">
        <v>1523</v>
      </c>
      <c r="M921" s="52">
        <v>16</v>
      </c>
    </row>
    <row r="922" spans="1:13" s="1" customFormat="1" ht="28.5" customHeight="1">
      <c r="A922" s="389" t="s">
        <v>2400</v>
      </c>
      <c r="B922" s="41" t="s">
        <v>2401</v>
      </c>
      <c r="C922" s="41" t="s">
        <v>223</v>
      </c>
      <c r="D922" s="41"/>
      <c r="E922" s="42"/>
      <c r="F922" s="66" t="s">
        <v>1301</v>
      </c>
      <c r="G922" s="54">
        <v>1</v>
      </c>
      <c r="H922" s="66" t="s">
        <v>1063</v>
      </c>
      <c r="I922" s="54">
        <v>2565</v>
      </c>
      <c r="J922" s="55">
        <f>IF(C922="СТОП цена",I922,ROUND(I922*(1-VLOOKUP(L922,Оглавление!D:G,3,FALSE)),2))</f>
        <v>2565</v>
      </c>
      <c r="K922" s="58"/>
      <c r="L922" s="233" t="s">
        <v>1523</v>
      </c>
      <c r="M922" s="52">
        <v>16</v>
      </c>
    </row>
    <row r="923" spans="1:13" s="1" customFormat="1" ht="28.5" customHeight="1">
      <c r="A923" s="591" t="s">
        <v>15</v>
      </c>
      <c r="B923" s="592"/>
      <c r="C923" s="592"/>
      <c r="D923" s="592"/>
      <c r="E923" s="592"/>
      <c r="F923" s="592"/>
      <c r="G923" s="592"/>
      <c r="H923" s="592"/>
      <c r="I923" s="592"/>
      <c r="J923" s="592"/>
      <c r="K923" s="58"/>
      <c r="L923" s="233" t="s">
        <v>1523</v>
      </c>
      <c r="M923" s="52">
        <v>16</v>
      </c>
    </row>
    <row r="924" spans="1:13" s="1" customFormat="1" ht="19.5" customHeight="1">
      <c r="A924" s="588" t="s">
        <v>2800</v>
      </c>
      <c r="B924" s="41" t="s">
        <v>2801</v>
      </c>
      <c r="C924" s="41" t="s">
        <v>223</v>
      </c>
      <c r="D924" s="455"/>
      <c r="E924" s="455"/>
      <c r="F924" s="66" t="s">
        <v>1346</v>
      </c>
      <c r="G924" s="54">
        <v>3</v>
      </c>
      <c r="H924" s="66" t="s">
        <v>1063</v>
      </c>
      <c r="I924" s="54">
        <v>818</v>
      </c>
      <c r="J924" s="67">
        <f>IF(C924="СТОП цена",I924,ROUND(I924*(1-VLOOKUP(L924,Оглавление!D:G,3,FALSE)),2))</f>
        <v>818</v>
      </c>
      <c r="K924" s="58"/>
      <c r="L924" s="233" t="s">
        <v>1523</v>
      </c>
      <c r="M924" s="52">
        <v>16</v>
      </c>
    </row>
    <row r="925" spans="1:13" s="1" customFormat="1" ht="18.75" customHeight="1">
      <c r="A925" s="596"/>
      <c r="B925" s="41" t="s">
        <v>2802</v>
      </c>
      <c r="C925" s="41" t="s">
        <v>223</v>
      </c>
      <c r="D925" s="456"/>
      <c r="E925" s="457"/>
      <c r="F925" s="66" t="s">
        <v>1360</v>
      </c>
      <c r="G925" s="54">
        <v>2</v>
      </c>
      <c r="H925" s="66" t="s">
        <v>1063</v>
      </c>
      <c r="I925" s="54">
        <v>2310</v>
      </c>
      <c r="J925" s="67">
        <f>IF(C925="СТОП цена",I925,ROUND(I925*(1-VLOOKUP(L925,Оглавление!D:G,3,FALSE)),2))</f>
        <v>2310</v>
      </c>
      <c r="K925" s="58"/>
      <c r="L925" s="233" t="s">
        <v>1523</v>
      </c>
      <c r="M925" s="52">
        <v>16</v>
      </c>
    </row>
    <row r="926" spans="1:13" s="1" customFormat="1" ht="21" customHeight="1">
      <c r="A926" s="588" t="s">
        <v>2799</v>
      </c>
      <c r="B926" s="41" t="s">
        <v>2803</v>
      </c>
      <c r="C926" s="41" t="s">
        <v>223</v>
      </c>
      <c r="D926" s="456"/>
      <c r="E926" s="457"/>
      <c r="F926" s="66" t="s">
        <v>1346</v>
      </c>
      <c r="G926" s="54">
        <v>3</v>
      </c>
      <c r="H926" s="66" t="s">
        <v>1063</v>
      </c>
      <c r="I926" s="54">
        <v>818</v>
      </c>
      <c r="J926" s="67">
        <f>IF(C926="СТОП цена",I926,ROUND(I926*(1-VLOOKUP(L926,Оглавление!D:G,3,FALSE)),2))</f>
        <v>818</v>
      </c>
      <c r="K926" s="58"/>
      <c r="L926" s="233" t="s">
        <v>1523</v>
      </c>
      <c r="M926" s="52">
        <v>16</v>
      </c>
    </row>
    <row r="927" spans="1:13" s="1" customFormat="1" ht="21" customHeight="1">
      <c r="A927" s="596"/>
      <c r="B927" s="41" t="s">
        <v>2804</v>
      </c>
      <c r="C927" s="41" t="s">
        <v>223</v>
      </c>
      <c r="D927" s="456"/>
      <c r="E927" s="457"/>
      <c r="F927" s="66" t="s">
        <v>1360</v>
      </c>
      <c r="G927" s="54">
        <v>2</v>
      </c>
      <c r="H927" s="66" t="s">
        <v>1063</v>
      </c>
      <c r="I927" s="54">
        <v>2355</v>
      </c>
      <c r="J927" s="67">
        <f>IF(C927="СТОП цена",I927,ROUND(I927*(1-VLOOKUP(L927,Оглавление!D:G,3,FALSE)),2))</f>
        <v>2355</v>
      </c>
      <c r="K927" s="58"/>
      <c r="L927" s="233" t="s">
        <v>1523</v>
      </c>
      <c r="M927" s="52">
        <v>16</v>
      </c>
    </row>
    <row r="928" spans="1:13" s="1" customFormat="1" ht="21" customHeight="1">
      <c r="A928" s="588" t="s">
        <v>2860</v>
      </c>
      <c r="B928" s="41" t="s">
        <v>2859</v>
      </c>
      <c r="C928" s="54" t="s">
        <v>223</v>
      </c>
      <c r="D928" s="54"/>
      <c r="E928" s="66"/>
      <c r="F928" s="66" t="s">
        <v>1346</v>
      </c>
      <c r="G928" s="54">
        <v>3</v>
      </c>
      <c r="H928" s="66" t="s">
        <v>1063</v>
      </c>
      <c r="I928" s="54">
        <v>672</v>
      </c>
      <c r="J928" s="67">
        <f>IF(C928="СТОП цена",I928,ROUND(I928*(1-VLOOKUP(L928,Оглавление!D:G,3,FALSE)),2))</f>
        <v>672</v>
      </c>
      <c r="K928" s="58"/>
      <c r="L928" s="233" t="s">
        <v>1523</v>
      </c>
      <c r="M928" s="52">
        <v>16</v>
      </c>
    </row>
    <row r="929" spans="1:13" s="1" customFormat="1" ht="21" customHeight="1">
      <c r="A929" s="596"/>
      <c r="B929" s="41" t="s">
        <v>2858</v>
      </c>
      <c r="C929" s="54" t="s">
        <v>223</v>
      </c>
      <c r="D929" s="54"/>
      <c r="E929" s="66"/>
      <c r="F929" s="66" t="s">
        <v>1360</v>
      </c>
      <c r="G929" s="54">
        <v>2</v>
      </c>
      <c r="H929" s="66" t="s">
        <v>1063</v>
      </c>
      <c r="I929" s="54">
        <v>2055</v>
      </c>
      <c r="J929" s="67">
        <f>IF(C929="СТОП цена",I929,ROUND(I929*(1-VLOOKUP(L929,Оглавление!D:G,3,FALSE)),2))</f>
        <v>2055</v>
      </c>
      <c r="K929" s="58"/>
      <c r="L929" s="233" t="s">
        <v>1523</v>
      </c>
      <c r="M929" s="52">
        <v>16</v>
      </c>
    </row>
    <row r="930" spans="1:13" s="1" customFormat="1" ht="28.5" customHeight="1">
      <c r="A930" s="593" t="s">
        <v>1526</v>
      </c>
      <c r="B930" s="594"/>
      <c r="C930" s="594"/>
      <c r="D930" s="594"/>
      <c r="E930" s="594"/>
      <c r="F930" s="594"/>
      <c r="G930" s="594"/>
      <c r="H930" s="594"/>
      <c r="I930" s="594"/>
      <c r="J930" s="615"/>
      <c r="K930" s="233" t="s">
        <v>1525</v>
      </c>
      <c r="L930" s="233" t="s">
        <v>1525</v>
      </c>
      <c r="M930" s="52">
        <v>16</v>
      </c>
    </row>
    <row r="931" spans="1:13" s="1" customFormat="1" ht="28.5" customHeight="1">
      <c r="A931" s="591" t="s">
        <v>1527</v>
      </c>
      <c r="B931" s="592"/>
      <c r="C931" s="592"/>
      <c r="D931" s="592"/>
      <c r="E931" s="592"/>
      <c r="F931" s="592"/>
      <c r="G931" s="592"/>
      <c r="H931" s="592"/>
      <c r="I931" s="592"/>
      <c r="J931" s="592"/>
      <c r="K931" s="232"/>
      <c r="L931" s="233" t="s">
        <v>1525</v>
      </c>
      <c r="M931" s="52">
        <v>16</v>
      </c>
    </row>
    <row r="932" spans="1:13" s="1" customFormat="1" ht="17.25" customHeight="1">
      <c r="A932" s="586" t="s">
        <v>2894</v>
      </c>
      <c r="B932" s="41"/>
      <c r="C932" s="66" t="s">
        <v>2837</v>
      </c>
      <c r="D932" s="41"/>
      <c r="E932" s="42"/>
      <c r="F932" s="42" t="s">
        <v>1421</v>
      </c>
      <c r="G932" s="41">
        <v>3</v>
      </c>
      <c r="H932" s="42" t="s">
        <v>1063</v>
      </c>
      <c r="I932" s="41">
        <v>400</v>
      </c>
      <c r="J932" s="55">
        <f>IF(C932="СТОП цена",I932,ROUND(I932*(1-VLOOKUP(L932,Оглавление!D:G,3,FALSE)),2))</f>
        <v>400</v>
      </c>
      <c r="K932" s="58"/>
      <c r="L932" s="233" t="s">
        <v>1525</v>
      </c>
      <c r="M932" s="52">
        <v>16</v>
      </c>
    </row>
    <row r="933" spans="1:13" s="1" customFormat="1" ht="27.75" customHeight="1">
      <c r="A933" s="586"/>
      <c r="B933" s="41"/>
      <c r="C933" s="66" t="s">
        <v>2837</v>
      </c>
      <c r="D933" s="41"/>
      <c r="E933" s="42"/>
      <c r="F933" s="42" t="s">
        <v>1171</v>
      </c>
      <c r="G933" s="41">
        <v>2</v>
      </c>
      <c r="H933" s="42" t="s">
        <v>1063</v>
      </c>
      <c r="I933" s="41">
        <v>1150</v>
      </c>
      <c r="J933" s="55">
        <f>IF(C933="СТОП цена",I933,ROUND(I933*(1-VLOOKUP(L933,Оглавление!D:G,3,FALSE)),2))</f>
        <v>1150</v>
      </c>
      <c r="K933" s="58"/>
      <c r="L933" s="233" t="s">
        <v>1525</v>
      </c>
      <c r="M933" s="52">
        <v>16</v>
      </c>
    </row>
    <row r="934" spans="1:13" s="1" customFormat="1" ht="27.75" customHeight="1">
      <c r="A934" s="586" t="s">
        <v>1676</v>
      </c>
      <c r="B934" s="41"/>
      <c r="C934" s="66" t="s">
        <v>2837</v>
      </c>
      <c r="D934" s="41"/>
      <c r="E934" s="42"/>
      <c r="F934" s="42" t="s">
        <v>1421</v>
      </c>
      <c r="G934" s="41">
        <v>3</v>
      </c>
      <c r="H934" s="42" t="s">
        <v>1063</v>
      </c>
      <c r="I934" s="41">
        <v>400</v>
      </c>
      <c r="J934" s="55">
        <f>IF(C934="СТОП цена",I934,ROUND(I934*(1-VLOOKUP(L934,Оглавление!D:G,3,FALSE)),2))</f>
        <v>400</v>
      </c>
      <c r="K934" s="58"/>
      <c r="L934" s="233" t="s">
        <v>1525</v>
      </c>
      <c r="M934" s="52">
        <v>16</v>
      </c>
    </row>
    <row r="935" spans="1:13" s="1" customFormat="1" ht="27.75" customHeight="1">
      <c r="A935" s="586"/>
      <c r="B935" s="41"/>
      <c r="C935" s="66" t="s">
        <v>2837</v>
      </c>
      <c r="D935" s="41"/>
      <c r="E935" s="42"/>
      <c r="F935" s="42" t="s">
        <v>1171</v>
      </c>
      <c r="G935" s="41">
        <v>2</v>
      </c>
      <c r="H935" s="42" t="s">
        <v>1063</v>
      </c>
      <c r="I935" s="41">
        <v>1150</v>
      </c>
      <c r="J935" s="55">
        <f>IF(C935="СТОП цена",I935,ROUND(I935*(1-VLOOKUP(L935,Оглавление!D:G,3,FALSE)),2))</f>
        <v>1150</v>
      </c>
      <c r="K935" s="58"/>
      <c r="L935" s="233" t="s">
        <v>1525</v>
      </c>
      <c r="M935" s="52">
        <v>16</v>
      </c>
    </row>
    <row r="936" spans="1:13" s="1" customFormat="1" ht="17.25" customHeight="1">
      <c r="A936" s="586" t="s">
        <v>1538</v>
      </c>
      <c r="B936" s="41"/>
      <c r="C936" s="66" t="s">
        <v>2837</v>
      </c>
      <c r="D936" s="41"/>
      <c r="E936" s="42"/>
      <c r="F936" s="42" t="s">
        <v>1421</v>
      </c>
      <c r="G936" s="41">
        <v>3</v>
      </c>
      <c r="H936" s="42" t="s">
        <v>1063</v>
      </c>
      <c r="I936" s="41">
        <v>400</v>
      </c>
      <c r="J936" s="55">
        <f>IF(C936="СТОП цена",I936,ROUND(I936*(1-VLOOKUP(L936,Оглавление!D:G,3,FALSE)),2))</f>
        <v>400</v>
      </c>
      <c r="K936" s="58"/>
      <c r="L936" s="233" t="s">
        <v>1525</v>
      </c>
      <c r="M936" s="52">
        <v>16</v>
      </c>
    </row>
    <row r="937" spans="1:13" s="1" customFormat="1" ht="32.25" customHeight="1" thickBot="1">
      <c r="A937" s="586"/>
      <c r="B937" s="41"/>
      <c r="C937" s="66" t="s">
        <v>2837</v>
      </c>
      <c r="D937" s="41"/>
      <c r="E937" s="42"/>
      <c r="F937" s="42" t="s">
        <v>1171</v>
      </c>
      <c r="G937" s="41">
        <v>2</v>
      </c>
      <c r="H937" s="42" t="s">
        <v>1063</v>
      </c>
      <c r="I937" s="41">
        <v>1150</v>
      </c>
      <c r="J937" s="55">
        <f>IF(C937="СТОП цена",I937,ROUND(I937*(1-VLOOKUP(L937,Оглавление!D:G,3,FALSE)),2))</f>
        <v>1150</v>
      </c>
      <c r="K937" s="58"/>
      <c r="L937" s="233" t="s">
        <v>1525</v>
      </c>
      <c r="M937" s="52">
        <v>16</v>
      </c>
    </row>
    <row r="938" spans="1:13" s="1" customFormat="1" ht="17.25" customHeight="1" thickBot="1">
      <c r="A938" s="593" t="s">
        <v>723</v>
      </c>
      <c r="B938" s="594"/>
      <c r="C938" s="594"/>
      <c r="D938" s="594"/>
      <c r="E938" s="594"/>
      <c r="F938" s="594"/>
      <c r="G938" s="594"/>
      <c r="H938" s="594"/>
      <c r="I938" s="594"/>
      <c r="J938" s="615"/>
      <c r="K938" s="208" t="s">
        <v>723</v>
      </c>
      <c r="L938" s="208" t="s">
        <v>723</v>
      </c>
      <c r="M938" s="52">
        <v>17</v>
      </c>
    </row>
    <row r="939" spans="1:13" s="1" customFormat="1" ht="25.5" customHeight="1" thickBot="1">
      <c r="A939" s="591" t="s">
        <v>54</v>
      </c>
      <c r="B939" s="592"/>
      <c r="C939" s="592"/>
      <c r="D939" s="592"/>
      <c r="E939" s="592"/>
      <c r="F939" s="592"/>
      <c r="G939" s="592"/>
      <c r="H939" s="592"/>
      <c r="I939" s="592"/>
      <c r="J939" s="592"/>
      <c r="K939" s="58"/>
      <c r="L939" s="208" t="s">
        <v>723</v>
      </c>
      <c r="M939" s="52">
        <v>17</v>
      </c>
    </row>
    <row r="940" spans="1:13" ht="19.5" customHeight="1" thickBot="1">
      <c r="A940" s="637" t="s">
        <v>746</v>
      </c>
      <c r="B940" s="41" t="s">
        <v>1893</v>
      </c>
      <c r="C940" s="41" t="s">
        <v>223</v>
      </c>
      <c r="D940" s="40">
        <v>1</v>
      </c>
      <c r="E940" s="42" t="s">
        <v>55</v>
      </c>
      <c r="F940" s="42" t="str">
        <f>CONCATENATE(D940," ",E940)</f>
        <v>1 кг</v>
      </c>
      <c r="G940" s="40">
        <v>12</v>
      </c>
      <c r="H940" s="42" t="s">
        <v>1063</v>
      </c>
      <c r="I940" s="41">
        <v>660</v>
      </c>
      <c r="J940" s="55">
        <f>IF(C940="СТОП цена",I940,ROUND(I940*(1-VLOOKUP(L940,Оглавление!D:G,3,FALSE)),2))</f>
        <v>660</v>
      </c>
      <c r="K940" s="58"/>
      <c r="L940" s="208" t="s">
        <v>723</v>
      </c>
      <c r="M940" s="52">
        <v>17</v>
      </c>
    </row>
    <row r="941" spans="1:13" ht="18" customHeight="1" thickBot="1">
      <c r="A941" s="638"/>
      <c r="B941" s="41" t="s">
        <v>1894</v>
      </c>
      <c r="C941" s="41"/>
      <c r="D941" s="40">
        <v>3</v>
      </c>
      <c r="E941" s="42" t="s">
        <v>55</v>
      </c>
      <c r="F941" s="42" t="str">
        <f>CONCATENATE(D941," ",E941)</f>
        <v>3 кг</v>
      </c>
      <c r="G941" s="40">
        <v>1</v>
      </c>
      <c r="H941" s="42" t="s">
        <v>1063</v>
      </c>
      <c r="I941" s="41">
        <v>1870</v>
      </c>
      <c r="J941" s="55">
        <f>IF(C941="СТОП цена",I941,ROUND(I941*(1-VLOOKUP(L941,Оглавление!D:G,3,FALSE)),2))</f>
        <v>1870</v>
      </c>
      <c r="K941" s="58"/>
      <c r="L941" s="208" t="s">
        <v>723</v>
      </c>
      <c r="M941" s="52">
        <v>17</v>
      </c>
    </row>
    <row r="942" spans="1:13" ht="20.25" customHeight="1" thickBot="1">
      <c r="A942" s="166" t="s">
        <v>1216</v>
      </c>
      <c r="B942" s="41" t="s">
        <v>1895</v>
      </c>
      <c r="C942" s="41" t="s">
        <v>1872</v>
      </c>
      <c r="D942" s="40" t="s">
        <v>1217</v>
      </c>
      <c r="E942" s="42" t="s">
        <v>55</v>
      </c>
      <c r="F942" s="42" t="str">
        <f>CONCATENATE(D942," ",E942)</f>
        <v>0,,75 кг</v>
      </c>
      <c r="G942" s="40"/>
      <c r="H942" s="42" t="s">
        <v>1063</v>
      </c>
      <c r="I942" s="41">
        <v>495</v>
      </c>
      <c r="J942" s="55">
        <f>IF(C942="СТОП цена",I942,ROUND(I942*(1-VLOOKUP(L942,Оглавление!D:G,3,FALSE)),2))</f>
        <v>495</v>
      </c>
      <c r="K942" s="58"/>
      <c r="L942" s="208" t="s">
        <v>723</v>
      </c>
      <c r="M942" s="52">
        <v>17</v>
      </c>
    </row>
    <row r="943" spans="1:13" s="1" customFormat="1" ht="25.5" customHeight="1" thickBot="1">
      <c r="A943" s="591" t="s">
        <v>1064</v>
      </c>
      <c r="B943" s="592"/>
      <c r="C943" s="592"/>
      <c r="D943" s="592"/>
      <c r="E943" s="592"/>
      <c r="F943" s="592"/>
      <c r="G943" s="592"/>
      <c r="H943" s="592"/>
      <c r="I943" s="592"/>
      <c r="J943" s="592"/>
      <c r="K943" s="58"/>
      <c r="L943" s="208" t="s">
        <v>723</v>
      </c>
      <c r="M943" s="52">
        <v>17</v>
      </c>
    </row>
    <row r="944" spans="1:13" ht="15" thickBot="1">
      <c r="A944" s="580" t="s">
        <v>747</v>
      </c>
      <c r="B944" s="42" t="s">
        <v>1906</v>
      </c>
      <c r="C944" s="42" t="s">
        <v>2837</v>
      </c>
      <c r="D944" s="40">
        <v>2.5</v>
      </c>
      <c r="E944" s="40" t="s">
        <v>564</v>
      </c>
      <c r="F944" s="42" t="str">
        <f>CONCATENATE(D944," ",E944)</f>
        <v>2,5 л</v>
      </c>
      <c r="G944" s="42">
        <v>1</v>
      </c>
      <c r="H944" s="42" t="s">
        <v>1063</v>
      </c>
      <c r="I944" s="41">
        <v>742.5</v>
      </c>
      <c r="J944" s="55">
        <f>IF(C944="СТОП цена",I944,ROUND(I944*(1-VLOOKUP(L944,Оглавление!D:G,3,FALSE)),2))</f>
        <v>742.5</v>
      </c>
      <c r="K944" s="58"/>
      <c r="L944" s="208" t="s">
        <v>723</v>
      </c>
      <c r="M944" s="52">
        <v>17</v>
      </c>
    </row>
    <row r="945" spans="1:13" ht="15" thickBot="1">
      <c r="A945" s="584"/>
      <c r="B945" s="42" t="s">
        <v>1907</v>
      </c>
      <c r="C945" s="42" t="s">
        <v>2837</v>
      </c>
      <c r="D945" s="40">
        <v>5</v>
      </c>
      <c r="E945" s="42" t="s">
        <v>564</v>
      </c>
      <c r="F945" s="42" t="str">
        <f>CONCATENATE(D945," ",E945)</f>
        <v>5 л</v>
      </c>
      <c r="G945" s="42">
        <v>1</v>
      </c>
      <c r="H945" s="42" t="s">
        <v>1063</v>
      </c>
      <c r="I945" s="41">
        <v>1255.5</v>
      </c>
      <c r="J945" s="55">
        <f>IF(C945="СТОП цена",I945,ROUND(I945*(1-VLOOKUP(L945,Оглавление!D:G,3,FALSE)),2))</f>
        <v>1255.5</v>
      </c>
      <c r="K945" s="58"/>
      <c r="L945" s="208" t="s">
        <v>723</v>
      </c>
      <c r="M945" s="52">
        <v>17</v>
      </c>
    </row>
    <row r="946" spans="1:13" ht="15" thickBot="1">
      <c r="A946" s="585"/>
      <c r="B946" s="42" t="s">
        <v>1908</v>
      </c>
      <c r="C946" s="42" t="s">
        <v>2837</v>
      </c>
      <c r="D946" s="40">
        <v>10</v>
      </c>
      <c r="E946" s="42" t="s">
        <v>564</v>
      </c>
      <c r="F946" s="42" t="str">
        <f>CONCATENATE(D946," ",E946)</f>
        <v>10 л</v>
      </c>
      <c r="G946" s="42">
        <v>1</v>
      </c>
      <c r="H946" s="42" t="s">
        <v>1063</v>
      </c>
      <c r="I946" s="41">
        <v>2362.5</v>
      </c>
      <c r="J946" s="55">
        <f>IF(C946="СТОП цена",I946,ROUND(I946*(1-VLOOKUP(L946,Оглавление!D:G,3,FALSE)),2))</f>
        <v>2362.5</v>
      </c>
      <c r="K946" s="58"/>
      <c r="L946" s="208" t="s">
        <v>723</v>
      </c>
      <c r="M946" s="52">
        <v>17</v>
      </c>
    </row>
    <row r="947" spans="1:13" s="1" customFormat="1" ht="25.5" customHeight="1" thickBot="1">
      <c r="A947" s="591" t="s">
        <v>51</v>
      </c>
      <c r="B947" s="592"/>
      <c r="C947" s="592"/>
      <c r="D947" s="592"/>
      <c r="E947" s="592"/>
      <c r="F947" s="592"/>
      <c r="G947" s="592"/>
      <c r="H947" s="592"/>
      <c r="I947" s="592"/>
      <c r="J947" s="592"/>
      <c r="K947" s="58"/>
      <c r="L947" s="208" t="s">
        <v>723</v>
      </c>
      <c r="M947" s="52">
        <v>17</v>
      </c>
    </row>
    <row r="948" spans="1:13" ht="45" customHeight="1" thickBot="1">
      <c r="A948" s="384" t="s">
        <v>1788</v>
      </c>
      <c r="B948" s="42" t="s">
        <v>1909</v>
      </c>
      <c r="C948" s="42" t="s">
        <v>172</v>
      </c>
      <c r="D948" s="40">
        <v>0.75</v>
      </c>
      <c r="E948" s="42" t="s">
        <v>564</v>
      </c>
      <c r="F948" s="42" t="str">
        <f>CONCATENATE(D948," ",E948)</f>
        <v>0,75 л</v>
      </c>
      <c r="G948" s="74">
        <v>3</v>
      </c>
      <c r="H948" s="66" t="s">
        <v>616</v>
      </c>
      <c r="I948" s="54">
        <v>12.5</v>
      </c>
      <c r="J948" s="55">
        <f>IF(C948="СТОП цена",I948,ROUND(I948*(1-VLOOKUP(L948,Оглавление!D:G,3,FALSE)),2))</f>
        <v>12.5</v>
      </c>
      <c r="K948" s="58"/>
      <c r="L948" s="208" t="s">
        <v>723</v>
      </c>
      <c r="M948" s="52">
        <v>17</v>
      </c>
    </row>
    <row r="949" spans="1:13" s="278" customFormat="1" ht="24.75" customHeight="1" thickBot="1">
      <c r="A949" s="591" t="s">
        <v>1691</v>
      </c>
      <c r="B949" s="592"/>
      <c r="C949" s="592"/>
      <c r="D949" s="592"/>
      <c r="E949" s="592"/>
      <c r="F949" s="592"/>
      <c r="G949" s="592"/>
      <c r="H949" s="592"/>
      <c r="I949" s="592"/>
      <c r="J949" s="592"/>
      <c r="K949" s="58"/>
      <c r="L949" s="208" t="s">
        <v>723</v>
      </c>
      <c r="M949" s="52">
        <v>17</v>
      </c>
    </row>
    <row r="950" spans="1:13" s="278" customFormat="1" ht="19.5" customHeight="1" thickBot="1">
      <c r="A950" s="389" t="s">
        <v>1692</v>
      </c>
      <c r="B950" s="41" t="s">
        <v>1910</v>
      </c>
      <c r="C950" s="41" t="s">
        <v>223</v>
      </c>
      <c r="D950" s="40"/>
      <c r="E950" s="42"/>
      <c r="F950" s="42" t="s">
        <v>385</v>
      </c>
      <c r="G950" s="40">
        <v>1</v>
      </c>
      <c r="H950" s="42" t="s">
        <v>1063</v>
      </c>
      <c r="I950" s="41">
        <v>4834.8</v>
      </c>
      <c r="J950" s="55">
        <f>IF(C950="СТОП цена",I950,ROUND(I950*(1-VLOOKUP(L950,Оглавление!D:G,3,FALSE)),2))</f>
        <v>4834.8</v>
      </c>
      <c r="K950" s="58"/>
      <c r="L950" s="208" t="s">
        <v>723</v>
      </c>
      <c r="M950" s="52">
        <v>17</v>
      </c>
    </row>
    <row r="951" spans="1:13" s="278" customFormat="1" ht="19.5" customHeight="1" thickBot="1">
      <c r="A951" s="389" t="s">
        <v>1693</v>
      </c>
      <c r="B951" s="41" t="s">
        <v>1911</v>
      </c>
      <c r="C951" s="41" t="s">
        <v>223</v>
      </c>
      <c r="D951" s="40"/>
      <c r="E951" s="42"/>
      <c r="F951" s="42" t="s">
        <v>385</v>
      </c>
      <c r="G951" s="40">
        <v>1</v>
      </c>
      <c r="H951" s="42" t="s">
        <v>1063</v>
      </c>
      <c r="I951" s="41">
        <v>13096.2</v>
      </c>
      <c r="J951" s="55">
        <f>IF(C951="СТОП цена",I951,ROUND(I951*(1-VLOOKUP(L951,Оглавление!D:G,3,FALSE)),2))</f>
        <v>13096.2</v>
      </c>
      <c r="K951" s="58"/>
      <c r="L951" s="208" t="s">
        <v>723</v>
      </c>
      <c r="M951" s="52">
        <v>17</v>
      </c>
    </row>
    <row r="952" spans="1:13" s="278" customFormat="1" ht="19.5" customHeight="1" thickBot="1">
      <c r="A952" s="389" t="s">
        <v>1694</v>
      </c>
      <c r="B952" s="41" t="s">
        <v>1912</v>
      </c>
      <c r="C952" s="41" t="s">
        <v>223</v>
      </c>
      <c r="D952" s="40"/>
      <c r="E952" s="42"/>
      <c r="F952" s="42" t="s">
        <v>385</v>
      </c>
      <c r="G952" s="40">
        <v>1</v>
      </c>
      <c r="H952" s="42" t="s">
        <v>1063</v>
      </c>
      <c r="I952" s="41">
        <v>15506.4</v>
      </c>
      <c r="J952" s="55">
        <f>IF(C952="СТОП цена",I952,ROUND(I952*(1-VLOOKUP(L952,Оглавление!D:G,3,FALSE)),2))</f>
        <v>15506.4</v>
      </c>
      <c r="K952" s="58"/>
      <c r="L952" s="208" t="s">
        <v>723</v>
      </c>
      <c r="M952" s="52">
        <v>17</v>
      </c>
    </row>
    <row r="953" spans="1:13" s="278" customFormat="1" ht="19.5" customHeight="1" thickBot="1">
      <c r="A953" s="389" t="s">
        <v>1695</v>
      </c>
      <c r="B953" s="41" t="s">
        <v>1913</v>
      </c>
      <c r="C953" s="41" t="s">
        <v>223</v>
      </c>
      <c r="D953" s="40"/>
      <c r="E953" s="42"/>
      <c r="F953" s="42" t="s">
        <v>385</v>
      </c>
      <c r="G953" s="40">
        <v>1</v>
      </c>
      <c r="H953" s="42" t="s">
        <v>1063</v>
      </c>
      <c r="I953" s="41">
        <v>5151</v>
      </c>
      <c r="J953" s="55">
        <f>IF(C953="СТОП цена",I953,ROUND(I953*(1-VLOOKUP(L953,Оглавление!D:G,3,FALSE)),2))</f>
        <v>5151</v>
      </c>
      <c r="K953" s="58"/>
      <c r="L953" s="208" t="s">
        <v>723</v>
      </c>
      <c r="M953" s="52">
        <v>17</v>
      </c>
    </row>
    <row r="954" spans="1:13" s="278" customFormat="1" ht="19.5" customHeight="1" thickBot="1">
      <c r="A954" s="389" t="s">
        <v>1696</v>
      </c>
      <c r="B954" s="41" t="s">
        <v>1914</v>
      </c>
      <c r="C954" s="41" t="s">
        <v>223</v>
      </c>
      <c r="D954" s="40"/>
      <c r="E954" s="42"/>
      <c r="F954" s="42" t="s">
        <v>385</v>
      </c>
      <c r="G954" s="40">
        <v>1</v>
      </c>
      <c r="H954" s="42" t="s">
        <v>1063</v>
      </c>
      <c r="I954" s="41">
        <v>6720</v>
      </c>
      <c r="J954" s="55">
        <f>IF(C954="СТОП цена",I954,ROUND(I954*(1-VLOOKUP(L954,Оглавление!D:G,3,FALSE)),2))</f>
        <v>6720</v>
      </c>
      <c r="K954" s="58"/>
      <c r="L954" s="208" t="s">
        <v>723</v>
      </c>
      <c r="M954" s="52">
        <v>17</v>
      </c>
    </row>
    <row r="955" spans="1:13" s="278" customFormat="1" ht="19.5" customHeight="1" thickBot="1">
      <c r="A955" s="389" t="s">
        <v>1697</v>
      </c>
      <c r="B955" s="41" t="s">
        <v>1915</v>
      </c>
      <c r="C955" s="41" t="s">
        <v>223</v>
      </c>
      <c r="D955" s="40"/>
      <c r="E955" s="42"/>
      <c r="F955" s="42" t="s">
        <v>385</v>
      </c>
      <c r="G955" s="40">
        <v>1</v>
      </c>
      <c r="H955" s="42" t="s">
        <v>1063</v>
      </c>
      <c r="I955" s="41">
        <v>10665</v>
      </c>
      <c r="J955" s="55">
        <f>IF(C955="СТОП цена",I955,ROUND(I955*(1-VLOOKUP(L955,Оглавление!D:G,3,FALSE)),2))</f>
        <v>10665</v>
      </c>
      <c r="K955" s="58"/>
      <c r="L955" s="208" t="s">
        <v>723</v>
      </c>
      <c r="M955" s="52">
        <v>17</v>
      </c>
    </row>
    <row r="956" spans="1:13" s="278" customFormat="1" ht="19.5" customHeight="1" thickBot="1">
      <c r="A956" s="389" t="s">
        <v>1698</v>
      </c>
      <c r="B956" s="41" t="s">
        <v>1916</v>
      </c>
      <c r="C956" s="41" t="s">
        <v>223</v>
      </c>
      <c r="D956" s="40"/>
      <c r="E956" s="42"/>
      <c r="F956" s="42" t="s">
        <v>385</v>
      </c>
      <c r="G956" s="40">
        <v>1</v>
      </c>
      <c r="H956" s="42" t="s">
        <v>1063</v>
      </c>
      <c r="I956" s="41">
        <v>13096.2</v>
      </c>
      <c r="J956" s="55">
        <f>IF(C956="СТОП цена",I956,ROUND(I956*(1-VLOOKUP(L956,Оглавление!D:G,3,FALSE)),2))</f>
        <v>13096.2</v>
      </c>
      <c r="K956" s="58"/>
      <c r="L956" s="208" t="s">
        <v>723</v>
      </c>
      <c r="M956" s="52">
        <v>17</v>
      </c>
    </row>
    <row r="957" spans="1:13" s="278" customFormat="1" ht="19.5" customHeight="1" thickBot="1">
      <c r="A957" s="389" t="s">
        <v>1699</v>
      </c>
      <c r="B957" s="41" t="s">
        <v>1917</v>
      </c>
      <c r="C957" s="41" t="s">
        <v>223</v>
      </c>
      <c r="D957" s="40"/>
      <c r="E957" s="42"/>
      <c r="F957" s="42" t="s">
        <v>385</v>
      </c>
      <c r="G957" s="40">
        <v>1</v>
      </c>
      <c r="H957" s="42" t="s">
        <v>1063</v>
      </c>
      <c r="I957" s="41">
        <v>4100</v>
      </c>
      <c r="J957" s="55">
        <f>IF(C957="СТОП цена",I957,ROUND(I957*(1-VLOOKUP(L957,Оглавление!D:G,3,FALSE)),2))</f>
        <v>4100</v>
      </c>
      <c r="K957" s="58"/>
      <c r="L957" s="208" t="s">
        <v>723</v>
      </c>
      <c r="M957" s="52">
        <v>17</v>
      </c>
    </row>
    <row r="958" spans="1:13" s="278" customFormat="1" ht="19.5" customHeight="1" thickBot="1">
      <c r="A958" s="389" t="s">
        <v>1700</v>
      </c>
      <c r="B958" s="41" t="s">
        <v>1918</v>
      </c>
      <c r="C958" s="41" t="s">
        <v>223</v>
      </c>
      <c r="D958" s="40"/>
      <c r="E958" s="42"/>
      <c r="F958" s="42" t="s">
        <v>385</v>
      </c>
      <c r="G958" s="40">
        <v>1</v>
      </c>
      <c r="H958" s="42" t="s">
        <v>1063</v>
      </c>
      <c r="I958" s="41">
        <v>8505.6</v>
      </c>
      <c r="J958" s="55">
        <f>IF(C958="СТОП цена",I958,ROUND(I958*(1-VLOOKUP(L958,Оглавление!D:G,3,FALSE)),2))</f>
        <v>8505.6</v>
      </c>
      <c r="K958" s="58"/>
      <c r="L958" s="208" t="s">
        <v>723</v>
      </c>
      <c r="M958" s="52">
        <v>17</v>
      </c>
    </row>
    <row r="959" spans="1:13" s="278" customFormat="1" ht="19.5" customHeight="1" thickBot="1">
      <c r="A959" s="389" t="s">
        <v>1701</v>
      </c>
      <c r="B959" s="41" t="s">
        <v>1919</v>
      </c>
      <c r="C959" s="41" t="s">
        <v>223</v>
      </c>
      <c r="D959" s="40"/>
      <c r="E959" s="42"/>
      <c r="F959" s="42" t="s">
        <v>385</v>
      </c>
      <c r="G959" s="40">
        <v>1</v>
      </c>
      <c r="H959" s="42" t="s">
        <v>1063</v>
      </c>
      <c r="I959" s="41">
        <v>5671.2</v>
      </c>
      <c r="J959" s="55">
        <f>IF(C959="СТОП цена",I959,ROUND(I959*(1-VLOOKUP(L959,Оглавление!D:G,3,FALSE)),2))</f>
        <v>5671.2</v>
      </c>
      <c r="K959" s="58"/>
      <c r="L959" s="208" t="s">
        <v>723</v>
      </c>
      <c r="M959" s="52">
        <v>17</v>
      </c>
    </row>
    <row r="960" spans="1:13" s="278" customFormat="1" ht="19.5" customHeight="1" thickBot="1">
      <c r="A960" s="389" t="s">
        <v>1702</v>
      </c>
      <c r="B960" s="41" t="s">
        <v>1920</v>
      </c>
      <c r="C960" s="41" t="s">
        <v>223</v>
      </c>
      <c r="D960" s="40"/>
      <c r="E960" s="42"/>
      <c r="F960" s="42" t="s">
        <v>385</v>
      </c>
      <c r="G960" s="40">
        <v>1</v>
      </c>
      <c r="H960" s="42" t="s">
        <v>1063</v>
      </c>
      <c r="I960" s="41">
        <v>12240</v>
      </c>
      <c r="J960" s="55">
        <f>IF(C960="СТОП цена",I960,ROUND(I960*(1-VLOOKUP(L960,Оглавление!D:G,3,FALSE)),2))</f>
        <v>12240</v>
      </c>
      <c r="K960" s="58"/>
      <c r="L960" s="208" t="s">
        <v>723</v>
      </c>
      <c r="M960" s="52">
        <v>17</v>
      </c>
    </row>
    <row r="961" spans="1:13" s="278" customFormat="1" ht="19.5" customHeight="1" thickBot="1">
      <c r="A961" s="389" t="s">
        <v>1703</v>
      </c>
      <c r="B961" s="41" t="s">
        <v>1921</v>
      </c>
      <c r="C961" s="41" t="s">
        <v>223</v>
      </c>
      <c r="D961" s="40"/>
      <c r="E961" s="42"/>
      <c r="F961" s="42" t="s">
        <v>385</v>
      </c>
      <c r="G961" s="40">
        <v>1</v>
      </c>
      <c r="H961" s="42" t="s">
        <v>1063</v>
      </c>
      <c r="I961" s="41">
        <v>8697.6</v>
      </c>
      <c r="J961" s="55">
        <f>IF(C961="СТОП цена",I961,ROUND(I961*(1-VLOOKUP(L961,Оглавление!D:G,3,FALSE)),2))</f>
        <v>8697.6</v>
      </c>
      <c r="K961" s="58"/>
      <c r="L961" s="208" t="s">
        <v>723</v>
      </c>
      <c r="M961" s="52">
        <v>17</v>
      </c>
    </row>
    <row r="962" spans="1:13" s="278" customFormat="1" ht="19.5" customHeight="1" thickBot="1">
      <c r="A962" s="389" t="s">
        <v>1704</v>
      </c>
      <c r="B962" s="41" t="s">
        <v>1922</v>
      </c>
      <c r="C962" s="41" t="s">
        <v>223</v>
      </c>
      <c r="D962" s="40"/>
      <c r="E962" s="42"/>
      <c r="F962" s="42" t="s">
        <v>385</v>
      </c>
      <c r="G962" s="40">
        <v>1</v>
      </c>
      <c r="H962" s="42" t="s">
        <v>1063</v>
      </c>
      <c r="I962" s="41">
        <v>7516.8</v>
      </c>
      <c r="J962" s="55">
        <f>IF(C962="СТОП цена",I962,ROUND(I962*(1-VLOOKUP(L962,Оглавление!D:G,3,FALSE)),2))</f>
        <v>7516.8</v>
      </c>
      <c r="K962" s="58"/>
      <c r="L962" s="208" t="s">
        <v>723</v>
      </c>
      <c r="M962" s="52">
        <v>17</v>
      </c>
    </row>
    <row r="963" spans="1:13" s="278" customFormat="1" ht="19.5" customHeight="1" thickBot="1">
      <c r="A963" s="389" t="s">
        <v>1705</v>
      </c>
      <c r="B963" s="41" t="s">
        <v>1923</v>
      </c>
      <c r="C963" s="41" t="s">
        <v>223</v>
      </c>
      <c r="D963" s="40"/>
      <c r="E963" s="42"/>
      <c r="F963" s="42" t="s">
        <v>385</v>
      </c>
      <c r="G963" s="40">
        <v>1</v>
      </c>
      <c r="H963" s="42" t="s">
        <v>1063</v>
      </c>
      <c r="I963" s="41">
        <v>3570</v>
      </c>
      <c r="J963" s="55">
        <f>IF(C963="СТОП цена",I963,ROUND(I963*(1-VLOOKUP(L963,Оглавление!D:G,3,FALSE)),2))</f>
        <v>3570</v>
      </c>
      <c r="K963" s="58"/>
      <c r="L963" s="208" t="s">
        <v>723</v>
      </c>
      <c r="M963" s="52">
        <v>17</v>
      </c>
    </row>
    <row r="964" spans="1:13" s="278" customFormat="1" ht="19.5" customHeight="1" thickBot="1">
      <c r="A964" s="389" t="s">
        <v>1706</v>
      </c>
      <c r="B964" s="41" t="s">
        <v>1924</v>
      </c>
      <c r="C964" s="41" t="s">
        <v>223</v>
      </c>
      <c r="D964" s="40"/>
      <c r="E964" s="42"/>
      <c r="F964" s="42" t="s">
        <v>385</v>
      </c>
      <c r="G964" s="40">
        <v>1</v>
      </c>
      <c r="H964" s="42" t="s">
        <v>1063</v>
      </c>
      <c r="I964" s="41">
        <v>13257</v>
      </c>
      <c r="J964" s="55">
        <f>IF(C964="СТОП цена",I964,ROUND(I964*(1-VLOOKUP(L964,Оглавление!D:G,3,FALSE)),2))</f>
        <v>13257</v>
      </c>
      <c r="K964" s="58"/>
      <c r="L964" s="208" t="s">
        <v>723</v>
      </c>
      <c r="M964" s="52">
        <v>17</v>
      </c>
    </row>
    <row r="965" spans="1:13" s="278" customFormat="1" ht="19.5" customHeight="1" thickBot="1">
      <c r="A965" s="389" t="s">
        <v>1707</v>
      </c>
      <c r="B965" s="41" t="s">
        <v>1925</v>
      </c>
      <c r="C965" s="41" t="s">
        <v>223</v>
      </c>
      <c r="D965" s="40"/>
      <c r="E965" s="42"/>
      <c r="F965" s="42" t="s">
        <v>385</v>
      </c>
      <c r="G965" s="40">
        <v>1</v>
      </c>
      <c r="H965" s="42" t="s">
        <v>1063</v>
      </c>
      <c r="I965" s="41">
        <v>6089.4</v>
      </c>
      <c r="J965" s="55">
        <f>IF(C965="СТОП цена",I965,ROUND(I965*(1-VLOOKUP(L965,Оглавление!D:G,3,FALSE)),2))</f>
        <v>6089.4</v>
      </c>
      <c r="K965" s="58"/>
      <c r="L965" s="208" t="s">
        <v>723</v>
      </c>
      <c r="M965" s="52">
        <v>17</v>
      </c>
    </row>
    <row r="966" spans="1:13" s="278" customFormat="1" ht="19.5" customHeight="1" thickBot="1">
      <c r="A966" s="389" t="s">
        <v>1708</v>
      </c>
      <c r="B966" s="41" t="s">
        <v>1926</v>
      </c>
      <c r="C966" s="41" t="s">
        <v>223</v>
      </c>
      <c r="D966" s="40"/>
      <c r="E966" s="42"/>
      <c r="F966" s="42" t="s">
        <v>385</v>
      </c>
      <c r="G966" s="40">
        <v>1</v>
      </c>
      <c r="H966" s="42" t="s">
        <v>1063</v>
      </c>
      <c r="I966" s="41">
        <v>3366</v>
      </c>
      <c r="J966" s="55">
        <f>IF(C966="СТОП цена",I966,ROUND(I966*(1-VLOOKUP(L966,Оглавление!D:G,3,FALSE)),2))</f>
        <v>3366</v>
      </c>
      <c r="K966" s="58"/>
      <c r="L966" s="208" t="s">
        <v>723</v>
      </c>
      <c r="M966" s="52">
        <v>17</v>
      </c>
    </row>
    <row r="967" spans="1:13" s="278" customFormat="1" ht="19.5" customHeight="1" thickBot="1">
      <c r="A967" s="389" t="s">
        <v>1709</v>
      </c>
      <c r="B967" s="41" t="s">
        <v>1927</v>
      </c>
      <c r="C967" s="41" t="s">
        <v>223</v>
      </c>
      <c r="D967" s="40"/>
      <c r="E967" s="42"/>
      <c r="F967" s="42" t="s">
        <v>385</v>
      </c>
      <c r="G967" s="40">
        <v>1</v>
      </c>
      <c r="H967" s="42" t="s">
        <v>1063</v>
      </c>
      <c r="I967" s="41">
        <v>15428.4</v>
      </c>
      <c r="J967" s="55">
        <f>IF(C967="СТОП цена",I967,ROUND(I967*(1-VLOOKUP(L967,Оглавление!D:G,3,FALSE)),2))</f>
        <v>15428.4</v>
      </c>
      <c r="K967" s="58"/>
      <c r="L967" s="208" t="s">
        <v>723</v>
      </c>
      <c r="M967" s="52">
        <v>17</v>
      </c>
    </row>
    <row r="968" spans="1:13" s="1" customFormat="1" ht="25.5" customHeight="1" thickBot="1">
      <c r="A968" s="591" t="s">
        <v>454</v>
      </c>
      <c r="B968" s="592"/>
      <c r="C968" s="592"/>
      <c r="D968" s="592"/>
      <c r="E968" s="592"/>
      <c r="F968" s="592"/>
      <c r="G968" s="592"/>
      <c r="H968" s="592"/>
      <c r="I968" s="592"/>
      <c r="J968" s="592"/>
      <c r="K968" s="58"/>
      <c r="L968" s="208" t="s">
        <v>723</v>
      </c>
      <c r="M968" s="52">
        <v>17</v>
      </c>
    </row>
    <row r="969" spans="1:13" ht="24" customHeight="1" thickBot="1">
      <c r="A969" s="389" t="s">
        <v>748</v>
      </c>
      <c r="B969" s="41" t="s">
        <v>1928</v>
      </c>
      <c r="C969" s="41" t="s">
        <v>223</v>
      </c>
      <c r="D969" s="41">
        <v>0.75</v>
      </c>
      <c r="E969" s="40" t="s">
        <v>55</v>
      </c>
      <c r="F969" s="42" t="str">
        <f t="shared" ref="F969:F978" si="53">CONCATENATE(D969," ",E969)</f>
        <v>0,75 кг</v>
      </c>
      <c r="G969" s="41">
        <v>3</v>
      </c>
      <c r="H969" s="42" t="s">
        <v>1063</v>
      </c>
      <c r="I969" s="41">
        <v>810</v>
      </c>
      <c r="J969" s="55">
        <f>IF(C969="СТОП цена",I969,ROUND(I969*(1-VLOOKUP(L969,Оглавление!D:G,3,FALSE)),2))</f>
        <v>810</v>
      </c>
      <c r="K969" s="58"/>
      <c r="L969" s="208" t="s">
        <v>723</v>
      </c>
      <c r="M969" s="52">
        <v>17</v>
      </c>
    </row>
    <row r="970" spans="1:13" ht="21" customHeight="1" thickBot="1">
      <c r="A970" s="580" t="s">
        <v>749</v>
      </c>
      <c r="B970" s="41" t="s">
        <v>1929</v>
      </c>
      <c r="C970" s="41" t="s">
        <v>223</v>
      </c>
      <c r="D970" s="42">
        <v>0.75</v>
      </c>
      <c r="E970" s="40" t="s">
        <v>564</v>
      </c>
      <c r="F970" s="42" t="str">
        <f t="shared" si="53"/>
        <v>0,75 л</v>
      </c>
      <c r="G970" s="42">
        <v>3</v>
      </c>
      <c r="H970" s="42" t="s">
        <v>1063</v>
      </c>
      <c r="I970" s="41">
        <v>1017</v>
      </c>
      <c r="J970" s="55">
        <f>IF(C970="СТОП цена",I970,ROUND(I970*(1-VLOOKUP(L970,Оглавление!D:G,3,FALSE)),2))</f>
        <v>1017</v>
      </c>
      <c r="K970" s="58"/>
      <c r="L970" s="208" t="s">
        <v>723</v>
      </c>
      <c r="M970" s="52">
        <v>17</v>
      </c>
    </row>
    <row r="971" spans="1:13" ht="22.5" customHeight="1" thickBot="1">
      <c r="A971" s="585"/>
      <c r="B971" s="41" t="s">
        <v>1930</v>
      </c>
      <c r="C971" s="41" t="s">
        <v>223</v>
      </c>
      <c r="D971" s="42">
        <v>2.5</v>
      </c>
      <c r="E971" s="42" t="s">
        <v>564</v>
      </c>
      <c r="F971" s="42" t="str">
        <f t="shared" si="53"/>
        <v>2,5 л</v>
      </c>
      <c r="G971" s="40">
        <v>2</v>
      </c>
      <c r="H971" s="42" t="s">
        <v>1063</v>
      </c>
      <c r="I971" s="41">
        <v>3107</v>
      </c>
      <c r="J971" s="55">
        <f>IF(C971="СТОП цена",I971,ROUND(I971*(1-VLOOKUP(L971,Оглавление!D:G,3,FALSE)),2))</f>
        <v>3107</v>
      </c>
      <c r="K971" s="58"/>
      <c r="L971" s="208" t="s">
        <v>723</v>
      </c>
      <c r="M971" s="52">
        <v>17</v>
      </c>
    </row>
    <row r="972" spans="1:13" ht="15" thickBot="1">
      <c r="A972" s="580" t="s">
        <v>750</v>
      </c>
      <c r="B972" s="41" t="s">
        <v>1931</v>
      </c>
      <c r="C972" s="41" t="s">
        <v>223</v>
      </c>
      <c r="D972" s="40">
        <v>0.75</v>
      </c>
      <c r="E972" s="42" t="s">
        <v>564</v>
      </c>
      <c r="F972" s="42" t="str">
        <f t="shared" si="53"/>
        <v>0,75 л</v>
      </c>
      <c r="G972" s="40">
        <v>3</v>
      </c>
      <c r="H972" s="42" t="s">
        <v>1063</v>
      </c>
      <c r="I972" s="41">
        <v>1017</v>
      </c>
      <c r="J972" s="55">
        <f>IF(C972="СТОП цена",I972,ROUND(I972*(1-VLOOKUP(L972,Оглавление!D:G,3,FALSE)),2))</f>
        <v>1017</v>
      </c>
      <c r="K972" s="58"/>
      <c r="L972" s="208" t="s">
        <v>723</v>
      </c>
      <c r="M972" s="52">
        <v>17</v>
      </c>
    </row>
    <row r="973" spans="1:13" ht="15" thickBot="1">
      <c r="A973" s="600"/>
      <c r="B973" s="41" t="s">
        <v>1932</v>
      </c>
      <c r="C973" s="41" t="s">
        <v>223</v>
      </c>
      <c r="D973" s="40">
        <v>2.5</v>
      </c>
      <c r="E973" s="42" t="s">
        <v>564</v>
      </c>
      <c r="F973" s="66" t="str">
        <f t="shared" si="53"/>
        <v>2,5 л</v>
      </c>
      <c r="G973" s="40">
        <v>2</v>
      </c>
      <c r="H973" s="42" t="s">
        <v>1063</v>
      </c>
      <c r="I973" s="41">
        <v>3107</v>
      </c>
      <c r="J973" s="55">
        <f>IF(C973="СТОП цена",I973,ROUND(I973*(1-VLOOKUP(L973,Оглавление!D:G,3,FALSE)),2))</f>
        <v>3107</v>
      </c>
      <c r="K973" s="58"/>
      <c r="L973" s="208" t="s">
        <v>723</v>
      </c>
      <c r="M973" s="52">
        <v>17</v>
      </c>
    </row>
    <row r="974" spans="1:13" ht="18" customHeight="1" thickBot="1">
      <c r="A974" s="580" t="s">
        <v>751</v>
      </c>
      <c r="B974" s="41" t="s">
        <v>1933</v>
      </c>
      <c r="C974" s="41"/>
      <c r="D974" s="40">
        <v>0.75</v>
      </c>
      <c r="E974" s="41" t="s">
        <v>564</v>
      </c>
      <c r="F974" s="42" t="str">
        <f t="shared" si="53"/>
        <v>0,75 л</v>
      </c>
      <c r="G974" s="40">
        <v>3</v>
      </c>
      <c r="H974" s="42" t="s">
        <v>1063</v>
      </c>
      <c r="I974" s="41">
        <v>584</v>
      </c>
      <c r="J974" s="55">
        <f>IF(C974="СТОП цена",I974,ROUND(I974*(1-VLOOKUP(L974,Оглавление!D:G,3,FALSE)),2))</f>
        <v>584</v>
      </c>
      <c r="K974" s="58"/>
      <c r="L974" s="208" t="s">
        <v>723</v>
      </c>
      <c r="M974" s="52">
        <v>17</v>
      </c>
    </row>
    <row r="975" spans="1:13" ht="18" customHeight="1" thickBot="1">
      <c r="A975" s="584"/>
      <c r="B975" s="41" t="s">
        <v>1934</v>
      </c>
      <c r="C975" s="41"/>
      <c r="D975" s="40">
        <v>2.5</v>
      </c>
      <c r="E975" s="42" t="s">
        <v>564</v>
      </c>
      <c r="F975" s="42" t="str">
        <f t="shared" si="53"/>
        <v>2,5 л</v>
      </c>
      <c r="G975" s="40">
        <v>2</v>
      </c>
      <c r="H975" s="42" t="s">
        <v>1063</v>
      </c>
      <c r="I975" s="41">
        <v>1779</v>
      </c>
      <c r="J975" s="55">
        <f>IF(C975="СТОП цена",I975,ROUND(I975*(1-VLOOKUP(L975,Оглавление!D:G,3,FALSE)),2))</f>
        <v>1779</v>
      </c>
      <c r="K975" s="58"/>
      <c r="L975" s="208" t="s">
        <v>723</v>
      </c>
      <c r="M975" s="52">
        <v>17</v>
      </c>
    </row>
    <row r="976" spans="1:13" ht="15.75" customHeight="1" thickBot="1">
      <c r="A976" s="585"/>
      <c r="B976" s="41" t="s">
        <v>1935</v>
      </c>
      <c r="C976" s="41" t="s">
        <v>223</v>
      </c>
      <c r="D976" s="40">
        <v>10</v>
      </c>
      <c r="E976" s="42" t="s">
        <v>564</v>
      </c>
      <c r="F976" s="42" t="str">
        <f t="shared" si="53"/>
        <v>10 л</v>
      </c>
      <c r="G976" s="40">
        <v>1</v>
      </c>
      <c r="H976" s="42" t="s">
        <v>1063</v>
      </c>
      <c r="I976" s="41">
        <v>5940</v>
      </c>
      <c r="J976" s="55">
        <f>IF(C976="СТОП цена",I976,ROUND(I976*(1-VLOOKUP(L976,Оглавление!D:G,3,FALSE)),2))</f>
        <v>5940</v>
      </c>
      <c r="K976" s="58"/>
      <c r="L976" s="208" t="s">
        <v>723</v>
      </c>
      <c r="M976" s="52">
        <v>17</v>
      </c>
    </row>
    <row r="977" spans="1:13" s="130" customFormat="1" ht="17.25" customHeight="1" thickBot="1">
      <c r="A977" s="599" t="s">
        <v>1539</v>
      </c>
      <c r="B977" s="41" t="s">
        <v>1936</v>
      </c>
      <c r="C977" s="66"/>
      <c r="D977" s="74">
        <v>0.75</v>
      </c>
      <c r="E977" s="66" t="s">
        <v>564</v>
      </c>
      <c r="F977" s="66" t="str">
        <f t="shared" si="53"/>
        <v>0,75 л</v>
      </c>
      <c r="G977" s="74">
        <v>3</v>
      </c>
      <c r="H977" s="66" t="s">
        <v>1063</v>
      </c>
      <c r="I977" s="54">
        <v>584</v>
      </c>
      <c r="J977" s="55">
        <f>IF(C977="СТОП цена",I977,ROUND(I977*(1-VLOOKUP(L977,Оглавление!D:G,3,FALSE)),2))</f>
        <v>584</v>
      </c>
      <c r="K977" s="142"/>
      <c r="L977" s="235" t="s">
        <v>723</v>
      </c>
      <c r="M977" s="52">
        <v>17</v>
      </c>
    </row>
    <row r="978" spans="1:13" s="130" customFormat="1" ht="17.25" customHeight="1" thickBot="1">
      <c r="A978" s="603"/>
      <c r="B978" s="41" t="s">
        <v>1937</v>
      </c>
      <c r="C978" s="66"/>
      <c r="D978" s="74">
        <v>2.5</v>
      </c>
      <c r="E978" s="66" t="s">
        <v>564</v>
      </c>
      <c r="F978" s="66" t="str">
        <f t="shared" si="53"/>
        <v>2,5 л</v>
      </c>
      <c r="G978" s="74">
        <v>2</v>
      </c>
      <c r="H978" s="66" t="s">
        <v>1063</v>
      </c>
      <c r="I978" s="54">
        <v>1779</v>
      </c>
      <c r="J978" s="55">
        <f>IF(C978="СТОП цена",I978,ROUND(I978*(1-VLOOKUP(L978,Оглавление!D:G,3,FALSE)),2))</f>
        <v>1779</v>
      </c>
      <c r="K978" s="142"/>
      <c r="L978" s="235" t="s">
        <v>723</v>
      </c>
      <c r="M978" s="52">
        <v>17</v>
      </c>
    </row>
    <row r="979" spans="1:13" s="1" customFormat="1" ht="28.5" customHeight="1" thickBot="1">
      <c r="A979" s="591" t="s">
        <v>11</v>
      </c>
      <c r="B979" s="592"/>
      <c r="C979" s="592"/>
      <c r="D979" s="592"/>
      <c r="E979" s="592"/>
      <c r="F979" s="592"/>
      <c r="G979" s="592"/>
      <c r="H979" s="592"/>
      <c r="I979" s="592"/>
      <c r="J979" s="639"/>
      <c r="K979" s="127"/>
      <c r="L979" s="208" t="s">
        <v>723</v>
      </c>
      <c r="M979" s="52">
        <v>17</v>
      </c>
    </row>
    <row r="980" spans="1:13" ht="31.5" customHeight="1" thickBot="1">
      <c r="A980" s="389" t="s">
        <v>752</v>
      </c>
      <c r="B980" s="41" t="s">
        <v>1938</v>
      </c>
      <c r="C980" s="42"/>
      <c r="D980" s="40">
        <v>1</v>
      </c>
      <c r="E980" s="41" t="s">
        <v>564</v>
      </c>
      <c r="F980" s="42" t="str">
        <f>CONCATENATE(D980," ",E980)</f>
        <v>1 л</v>
      </c>
      <c r="G980" s="40">
        <v>12</v>
      </c>
      <c r="H980" s="42" t="s">
        <v>1063</v>
      </c>
      <c r="I980" s="41">
        <v>570</v>
      </c>
      <c r="J980" s="55">
        <f>IF(C980="СТОП цена",I980,ROUND(I980*(1-VLOOKUP(L980,Оглавление!D:G,3,FALSE)),2))</f>
        <v>570</v>
      </c>
      <c r="K980" s="58"/>
      <c r="L980" s="208" t="s">
        <v>723</v>
      </c>
      <c r="M980" s="52">
        <v>17</v>
      </c>
    </row>
    <row r="981" spans="1:13" ht="15.75" thickBot="1">
      <c r="A981" s="389" t="s">
        <v>525</v>
      </c>
      <c r="B981" s="41" t="s">
        <v>1938</v>
      </c>
      <c r="C981" s="41"/>
      <c r="D981" s="42">
        <v>1</v>
      </c>
      <c r="E981" s="42" t="s">
        <v>564</v>
      </c>
      <c r="F981" s="42" t="str">
        <f>CONCATENATE(D981," ",E981)</f>
        <v>1 л</v>
      </c>
      <c r="G981" s="42">
        <v>12</v>
      </c>
      <c r="H981" s="42" t="s">
        <v>1063</v>
      </c>
      <c r="I981" s="41">
        <v>570</v>
      </c>
      <c r="J981" s="55">
        <f>IF(C981="СТОП цена",I981,ROUND(I981*(1-VLOOKUP(L981,Оглавление!D:G,3,FALSE)),2))</f>
        <v>570</v>
      </c>
      <c r="K981" s="58"/>
      <c r="L981" s="208" t="s">
        <v>723</v>
      </c>
      <c r="M981" s="52">
        <v>17</v>
      </c>
    </row>
    <row r="982" spans="1:13" ht="21" customHeight="1" thickBot="1">
      <c r="A982" s="580" t="s">
        <v>753</v>
      </c>
      <c r="B982" s="40" t="s">
        <v>1939</v>
      </c>
      <c r="C982" s="40"/>
      <c r="D982" s="40">
        <v>0.75</v>
      </c>
      <c r="E982" s="40" t="s">
        <v>55</v>
      </c>
      <c r="F982" s="42" t="str">
        <f>CONCATENATE(D982," ",E982)</f>
        <v>0,75 кг</v>
      </c>
      <c r="G982" s="40">
        <v>12</v>
      </c>
      <c r="H982" s="42" t="s">
        <v>1063</v>
      </c>
      <c r="I982" s="41">
        <v>583</v>
      </c>
      <c r="J982" s="55">
        <f>IF(C982="СТОП цена",I982,ROUND(I982*(1-VLOOKUP(L982,Оглавление!D:G,3,FALSE)),2))</f>
        <v>583</v>
      </c>
      <c r="K982" s="58"/>
      <c r="L982" s="208" t="s">
        <v>723</v>
      </c>
      <c r="M982" s="52">
        <v>17</v>
      </c>
    </row>
    <row r="983" spans="1:13" ht="18.75" customHeight="1" thickBot="1">
      <c r="A983" s="585"/>
      <c r="B983" s="40" t="s">
        <v>1940</v>
      </c>
      <c r="C983" s="40"/>
      <c r="D983" s="40">
        <v>2.5</v>
      </c>
      <c r="E983" s="42" t="s">
        <v>55</v>
      </c>
      <c r="F983" s="42" t="str">
        <f>CONCATENATE(D983," ",E983)</f>
        <v>2,5 кг</v>
      </c>
      <c r="G983" s="40">
        <v>1</v>
      </c>
      <c r="H983" s="42" t="s">
        <v>1063</v>
      </c>
      <c r="I983" s="41">
        <v>1931</v>
      </c>
      <c r="J983" s="55">
        <f>IF(C983="СТОП цена",I983,ROUND(I983*(1-VLOOKUP(L983,Оглавление!D:G,3,FALSE)),2))</f>
        <v>1931</v>
      </c>
      <c r="K983" s="58"/>
      <c r="L983" s="208" t="s">
        <v>723</v>
      </c>
      <c r="M983" s="52">
        <v>17</v>
      </c>
    </row>
    <row r="984" spans="1:13" ht="15.75" thickBot="1">
      <c r="A984" s="388" t="s">
        <v>1218</v>
      </c>
      <c r="B984" s="41" t="s">
        <v>1941</v>
      </c>
      <c r="C984" s="41" t="s">
        <v>223</v>
      </c>
      <c r="D984" s="40">
        <v>1</v>
      </c>
      <c r="E984" s="42" t="s">
        <v>564</v>
      </c>
      <c r="F984" s="42" t="str">
        <f>CONCATENATE(D984," ",E984)</f>
        <v>1 л</v>
      </c>
      <c r="G984" s="40"/>
      <c r="H984" s="42" t="s">
        <v>1063</v>
      </c>
      <c r="I984" s="41">
        <v>550</v>
      </c>
      <c r="J984" s="55">
        <f>IF(C984="СТОП цена",I984,ROUND(I984*(1-VLOOKUP(L984,Оглавление!D:G,3,FALSE)),2))</f>
        <v>550</v>
      </c>
      <c r="K984" s="58"/>
      <c r="L984" s="208" t="s">
        <v>723</v>
      </c>
      <c r="M984" s="52">
        <v>17</v>
      </c>
    </row>
    <row r="985" spans="1:13" s="250" customFormat="1" ht="21.75" customHeight="1" thickBot="1">
      <c r="A985" s="388" t="s">
        <v>1587</v>
      </c>
      <c r="B985" s="41" t="s">
        <v>1942</v>
      </c>
      <c r="C985" s="41" t="s">
        <v>223</v>
      </c>
      <c r="D985" s="40"/>
      <c r="E985" s="42"/>
      <c r="F985" s="42" t="s">
        <v>1206</v>
      </c>
      <c r="G985" s="40">
        <v>12</v>
      </c>
      <c r="H985" s="42" t="s">
        <v>1063</v>
      </c>
      <c r="I985" s="41">
        <v>801</v>
      </c>
      <c r="J985" s="55">
        <f>IF(C985="СТОП цена",I985,ROUND(I985*(1-VLOOKUP(L985,Оглавление!D:G,3,FALSE)),2))</f>
        <v>801</v>
      </c>
      <c r="K985" s="58"/>
      <c r="L985" s="208" t="s">
        <v>723</v>
      </c>
      <c r="M985" s="52">
        <v>17</v>
      </c>
    </row>
    <row r="986" spans="1:13" s="1" customFormat="1" ht="25.5" customHeight="1" thickBot="1">
      <c r="A986" s="591" t="s">
        <v>315</v>
      </c>
      <c r="B986" s="592"/>
      <c r="C986" s="592"/>
      <c r="D986" s="592"/>
      <c r="E986" s="592"/>
      <c r="F986" s="592"/>
      <c r="G986" s="592"/>
      <c r="H986" s="592"/>
      <c r="I986" s="592"/>
      <c r="J986" s="639"/>
      <c r="K986" s="127"/>
      <c r="L986" s="208" t="s">
        <v>723</v>
      </c>
      <c r="M986" s="52">
        <v>18</v>
      </c>
    </row>
    <row r="987" spans="1:13" s="1" customFormat="1" ht="25.5" customHeight="1" thickBot="1">
      <c r="A987" s="591" t="s">
        <v>13</v>
      </c>
      <c r="B987" s="592"/>
      <c r="C987" s="592"/>
      <c r="D987" s="592"/>
      <c r="E987" s="592"/>
      <c r="F987" s="592"/>
      <c r="G987" s="592"/>
      <c r="H987" s="592"/>
      <c r="I987" s="592"/>
      <c r="J987" s="639"/>
      <c r="K987" s="127"/>
      <c r="L987" s="208" t="s">
        <v>723</v>
      </c>
      <c r="M987" s="52">
        <v>18</v>
      </c>
    </row>
    <row r="988" spans="1:13" ht="23.25" customHeight="1" thickBot="1">
      <c r="A988" s="389" t="s">
        <v>1051</v>
      </c>
      <c r="B988" s="40" t="s">
        <v>2324</v>
      </c>
      <c r="C988" s="40"/>
      <c r="D988" s="40">
        <v>1.3</v>
      </c>
      <c r="E988" s="42" t="s">
        <v>55</v>
      </c>
      <c r="F988" s="42" t="str">
        <f>CONCATENATE(D988," ",E988)</f>
        <v>1,3 кг</v>
      </c>
      <c r="G988" s="40">
        <v>10</v>
      </c>
      <c r="H988" s="42" t="s">
        <v>1063</v>
      </c>
      <c r="I988" s="41">
        <v>1098</v>
      </c>
      <c r="J988" s="55">
        <f>IF(C988="СТОП цена",I988,ROUND(I988*(1-VLOOKUP(L988,Оглавление!D:G,3,FALSE)),2))</f>
        <v>1098</v>
      </c>
      <c r="K988" s="58"/>
      <c r="L988" s="208" t="s">
        <v>723</v>
      </c>
      <c r="M988" s="52">
        <v>18</v>
      </c>
    </row>
    <row r="989" spans="1:13" s="1" customFormat="1" ht="25.5" customHeight="1" thickBot="1">
      <c r="A989" s="591" t="s">
        <v>15</v>
      </c>
      <c r="B989" s="592"/>
      <c r="C989" s="592"/>
      <c r="D989" s="592"/>
      <c r="E989" s="592"/>
      <c r="F989" s="592"/>
      <c r="G989" s="592"/>
      <c r="H989" s="592"/>
      <c r="I989" s="592"/>
      <c r="J989" s="592"/>
      <c r="K989" s="58"/>
      <c r="L989" s="208" t="s">
        <v>723</v>
      </c>
      <c r="M989" s="52">
        <v>18</v>
      </c>
    </row>
    <row r="990" spans="1:13" ht="18.75" customHeight="1" thickBot="1">
      <c r="A990" s="580" t="s">
        <v>2872</v>
      </c>
      <c r="B990" s="40" t="s">
        <v>1943</v>
      </c>
      <c r="C990" s="41" t="s">
        <v>223</v>
      </c>
      <c r="D990" s="41">
        <v>0.75</v>
      </c>
      <c r="E990" s="41" t="s">
        <v>564</v>
      </c>
      <c r="F990" s="42" t="str">
        <f t="shared" ref="F990:F999" si="54">CONCATENATE(D990," ",E990)</f>
        <v>0,75 л</v>
      </c>
      <c r="G990" s="41">
        <v>12</v>
      </c>
      <c r="H990" s="42" t="s">
        <v>1063</v>
      </c>
      <c r="I990" s="41">
        <v>759</v>
      </c>
      <c r="J990" s="55">
        <f>IF(C990="СТОП цена",I990,ROUND(I990*(1-VLOOKUP(L990,Оглавление!D:G,3,FALSE)),2))</f>
        <v>759</v>
      </c>
      <c r="K990" s="58"/>
      <c r="L990" s="208" t="s">
        <v>723</v>
      </c>
      <c r="M990" s="52">
        <v>18</v>
      </c>
    </row>
    <row r="991" spans="1:13" ht="18" customHeight="1" thickBot="1">
      <c r="A991" s="585"/>
      <c r="B991" s="40" t="s">
        <v>1944</v>
      </c>
      <c r="C991" s="41"/>
      <c r="D991" s="40">
        <v>2.5</v>
      </c>
      <c r="E991" s="40" t="s">
        <v>564</v>
      </c>
      <c r="F991" s="42" t="str">
        <f t="shared" si="54"/>
        <v>2,5 л</v>
      </c>
      <c r="G991" s="41">
        <v>1</v>
      </c>
      <c r="H991" s="42" t="s">
        <v>1063</v>
      </c>
      <c r="I991" s="41">
        <v>2348.5</v>
      </c>
      <c r="J991" s="55">
        <f>IF(C991="СТОП цена",I991,ROUND(I991*(1-VLOOKUP(L991,Оглавление!D:G,3,FALSE)),2))</f>
        <v>2348.5</v>
      </c>
      <c r="K991" s="58"/>
      <c r="L991" s="208" t="s">
        <v>723</v>
      </c>
      <c r="M991" s="52">
        <v>18</v>
      </c>
    </row>
    <row r="992" spans="1:13" ht="15" thickBot="1">
      <c r="A992" s="580" t="s">
        <v>1052</v>
      </c>
      <c r="B992" s="40" t="s">
        <v>1945</v>
      </c>
      <c r="C992" s="42"/>
      <c r="D992" s="41">
        <v>0.75</v>
      </c>
      <c r="E992" s="42" t="s">
        <v>564</v>
      </c>
      <c r="F992" s="42" t="str">
        <f t="shared" si="54"/>
        <v>0,75 л</v>
      </c>
      <c r="G992" s="41">
        <v>3</v>
      </c>
      <c r="H992" s="42" t="s">
        <v>1063</v>
      </c>
      <c r="I992" s="41">
        <v>468</v>
      </c>
      <c r="J992" s="55">
        <f>IF(C992="СТОП цена",I992,ROUND(I992*(1-VLOOKUP(L992,Оглавление!D:G,3,FALSE)),2))</f>
        <v>468</v>
      </c>
      <c r="K992" s="58"/>
      <c r="L992" s="208" t="s">
        <v>723</v>
      </c>
      <c r="M992" s="52">
        <v>18</v>
      </c>
    </row>
    <row r="993" spans="1:13" ht="15" thickBot="1">
      <c r="A993" s="585"/>
      <c r="B993" s="40" t="s">
        <v>1946</v>
      </c>
      <c r="C993" s="42"/>
      <c r="D993" s="41">
        <v>2.5</v>
      </c>
      <c r="E993" s="42" t="s">
        <v>564</v>
      </c>
      <c r="F993" s="42" t="str">
        <f t="shared" si="54"/>
        <v>2,5 л</v>
      </c>
      <c r="G993" s="41">
        <v>2</v>
      </c>
      <c r="H993" s="42" t="s">
        <v>1063</v>
      </c>
      <c r="I993" s="41">
        <v>1404</v>
      </c>
      <c r="J993" s="55">
        <f>IF(C993="СТОП цена",I993,ROUND(I993*(1-VLOOKUP(L993,Оглавление!D:G,3,FALSE)),2))</f>
        <v>1404</v>
      </c>
      <c r="K993" s="58"/>
      <c r="L993" s="208" t="s">
        <v>723</v>
      </c>
      <c r="M993" s="52">
        <v>18</v>
      </c>
    </row>
    <row r="994" spans="1:13" ht="18" customHeight="1" thickBot="1">
      <c r="A994" s="580" t="s">
        <v>1053</v>
      </c>
      <c r="B994" s="40" t="s">
        <v>1947</v>
      </c>
      <c r="C994" s="41"/>
      <c r="D994" s="40">
        <v>0.75</v>
      </c>
      <c r="E994" s="42" t="s">
        <v>564</v>
      </c>
      <c r="F994" s="42" t="str">
        <f t="shared" si="54"/>
        <v>0,75 л</v>
      </c>
      <c r="G994" s="40">
        <v>3</v>
      </c>
      <c r="H994" s="42" t="s">
        <v>1063</v>
      </c>
      <c r="I994" s="41">
        <v>424</v>
      </c>
      <c r="J994" s="55">
        <f>IF(C994="СТОП цена",I994,ROUND(I994*(1-VLOOKUP(L994,Оглавление!D:G,3,FALSE)),2))</f>
        <v>424</v>
      </c>
      <c r="K994" s="58"/>
      <c r="L994" s="208" t="s">
        <v>723</v>
      </c>
      <c r="M994" s="52">
        <v>18</v>
      </c>
    </row>
    <row r="995" spans="1:13" ht="19.5" customHeight="1" thickBot="1">
      <c r="A995" s="585"/>
      <c r="B995" s="40" t="s">
        <v>1948</v>
      </c>
      <c r="C995" s="41"/>
      <c r="D995" s="41">
        <v>2.5</v>
      </c>
      <c r="E995" s="42" t="s">
        <v>564</v>
      </c>
      <c r="F995" s="42" t="str">
        <f t="shared" si="54"/>
        <v>2,5 л</v>
      </c>
      <c r="G995" s="41">
        <v>2</v>
      </c>
      <c r="H995" s="42" t="s">
        <v>1063</v>
      </c>
      <c r="I995" s="41">
        <v>1404</v>
      </c>
      <c r="J995" s="55">
        <f>IF(C995="СТОП цена",I995,ROUND(I995*(1-VLOOKUP(L995,Оглавление!D:G,3,FALSE)),2))</f>
        <v>1404</v>
      </c>
      <c r="K995" s="58"/>
      <c r="L995" s="208" t="s">
        <v>723</v>
      </c>
      <c r="M995" s="52">
        <v>18</v>
      </c>
    </row>
    <row r="996" spans="1:13" ht="15.75" thickBot="1">
      <c r="A996" s="427" t="s">
        <v>2490</v>
      </c>
      <c r="B996" s="54" t="s">
        <v>2874</v>
      </c>
      <c r="C996" s="41" t="s">
        <v>223</v>
      </c>
      <c r="D996" s="66">
        <v>2.5</v>
      </c>
      <c r="E996" s="66" t="s">
        <v>564</v>
      </c>
      <c r="F996" s="66" t="str">
        <f t="shared" si="54"/>
        <v>2,5 л</v>
      </c>
      <c r="G996" s="66">
        <v>2</v>
      </c>
      <c r="H996" s="66" t="s">
        <v>1063</v>
      </c>
      <c r="I996" s="54">
        <v>4104</v>
      </c>
      <c r="J996" s="67">
        <f>IF(C996="СТОП цена",I996,ROUND(I996*(1-VLOOKUP(L996,Оглавление!D:G,3,FALSE)),2))</f>
        <v>4104</v>
      </c>
      <c r="K996" s="58"/>
      <c r="L996" s="208" t="s">
        <v>723</v>
      </c>
      <c r="M996" s="52">
        <v>18</v>
      </c>
    </row>
    <row r="997" spans="1:13" ht="15" thickBot="1">
      <c r="A997" s="580" t="s">
        <v>1220</v>
      </c>
      <c r="B997" s="40" t="s">
        <v>1949</v>
      </c>
      <c r="C997" s="42"/>
      <c r="D997" s="42">
        <v>750</v>
      </c>
      <c r="E997" s="42" t="s">
        <v>627</v>
      </c>
      <c r="F997" s="42" t="str">
        <f t="shared" si="54"/>
        <v>750 г</v>
      </c>
      <c r="G997" s="42">
        <v>3</v>
      </c>
      <c r="H997" s="42" t="s">
        <v>1063</v>
      </c>
      <c r="I997" s="41">
        <v>482</v>
      </c>
      <c r="J997" s="55">
        <f>IF(C997="СТОП цена",I997,ROUND(I997*(1-VLOOKUP(L997,Оглавление!D:G,3,FALSE)),2))</f>
        <v>482</v>
      </c>
      <c r="K997" s="58"/>
      <c r="L997" s="208" t="s">
        <v>723</v>
      </c>
      <c r="M997" s="52">
        <v>18</v>
      </c>
    </row>
    <row r="998" spans="1:13" ht="15" thickBot="1">
      <c r="A998" s="585"/>
      <c r="B998" s="40" t="s">
        <v>1950</v>
      </c>
      <c r="C998" s="42"/>
      <c r="D998" s="42">
        <v>2.5</v>
      </c>
      <c r="E998" s="42" t="s">
        <v>55</v>
      </c>
      <c r="F998" s="42" t="str">
        <f t="shared" si="54"/>
        <v>2,5 кг</v>
      </c>
      <c r="G998" s="42">
        <v>2</v>
      </c>
      <c r="H998" s="42" t="s">
        <v>1063</v>
      </c>
      <c r="I998" s="41">
        <v>1431</v>
      </c>
      <c r="J998" s="55">
        <f>IF(C998="СТОП цена",I998,ROUND(I998*(1-VLOOKUP(L998,Оглавление!D:G,3,FALSE)),2))</f>
        <v>1431</v>
      </c>
      <c r="K998" s="58"/>
      <c r="L998" s="208" t="s">
        <v>723</v>
      </c>
      <c r="M998" s="52">
        <v>18</v>
      </c>
    </row>
    <row r="999" spans="1:13" ht="45.75" thickBot="1">
      <c r="A999" s="389" t="s">
        <v>1054</v>
      </c>
      <c r="B999" s="40" t="s">
        <v>1951</v>
      </c>
      <c r="C999" s="41" t="s">
        <v>223</v>
      </c>
      <c r="D999" s="40">
        <v>5</v>
      </c>
      <c r="E999" s="42" t="s">
        <v>564</v>
      </c>
      <c r="F999" s="42" t="str">
        <f t="shared" si="54"/>
        <v>5 л</v>
      </c>
      <c r="G999" s="40">
        <v>1</v>
      </c>
      <c r="H999" s="42" t="s">
        <v>1063</v>
      </c>
      <c r="I999" s="54">
        <v>2900</v>
      </c>
      <c r="J999" s="55">
        <f>IF(C999="СТОП цена",I999,ROUND(I999*(1-VLOOKUP(L999,Оглавление!D:G,3,FALSE)),2))</f>
        <v>2900</v>
      </c>
      <c r="K999" s="58"/>
      <c r="L999" s="208" t="s">
        <v>723</v>
      </c>
      <c r="M999" s="52">
        <v>18</v>
      </c>
    </row>
    <row r="1000" spans="1:13" s="250" customFormat="1" ht="24.75" customHeight="1">
      <c r="A1000" s="388" t="s">
        <v>1585</v>
      </c>
      <c r="B1000" s="40" t="s">
        <v>1952</v>
      </c>
      <c r="C1000" s="41" t="s">
        <v>223</v>
      </c>
      <c r="D1000" s="41"/>
      <c r="E1000" s="42"/>
      <c r="F1000" s="42" t="s">
        <v>1586</v>
      </c>
      <c r="G1000" s="41">
        <v>6</v>
      </c>
      <c r="H1000" s="42" t="s">
        <v>1063</v>
      </c>
      <c r="I1000" s="41">
        <v>810</v>
      </c>
      <c r="J1000" s="55">
        <f>IF(C1000="СТОП цена",I1000,ROUND(I1000*(1-VLOOKUP(L1000,Оглавление!D:G,3,FALSE)),2))</f>
        <v>810</v>
      </c>
      <c r="K1000" s="58"/>
      <c r="L1000" s="208" t="s">
        <v>723</v>
      </c>
      <c r="M1000" s="52">
        <v>18</v>
      </c>
    </row>
    <row r="1001" spans="1:13" s="1" customFormat="1" ht="17.25" customHeight="1">
      <c r="A1001" s="593" t="s">
        <v>722</v>
      </c>
      <c r="B1001" s="594"/>
      <c r="C1001" s="594"/>
      <c r="D1001" s="594"/>
      <c r="E1001" s="594"/>
      <c r="F1001" s="594"/>
      <c r="G1001" s="594"/>
      <c r="H1001" s="594"/>
      <c r="I1001" s="594"/>
      <c r="J1001" s="595"/>
      <c r="K1001" s="58" t="s">
        <v>554</v>
      </c>
      <c r="L1001" s="58" t="str">
        <f>IF(ISBLANK(K1001)=FALSE,A1001,#REF!)</f>
        <v>ДЮФА (DUFA) Россия</v>
      </c>
      <c r="M1001" s="52">
        <v>18</v>
      </c>
    </row>
    <row r="1002" spans="1:13" s="1" customFormat="1" ht="24" customHeight="1">
      <c r="A1002" s="591" t="s">
        <v>2622</v>
      </c>
      <c r="B1002" s="592"/>
      <c r="C1002" s="592"/>
      <c r="D1002" s="592"/>
      <c r="E1002" s="592"/>
      <c r="F1002" s="592"/>
      <c r="G1002" s="592"/>
      <c r="H1002" s="592"/>
      <c r="I1002" s="592"/>
      <c r="J1002" s="592"/>
      <c r="K1002" s="58"/>
      <c r="L1002" s="58"/>
      <c r="M1002" s="52">
        <v>18</v>
      </c>
    </row>
    <row r="1003" spans="1:13" s="1" customFormat="1" ht="17.25" customHeight="1">
      <c r="A1003" s="586" t="s">
        <v>2620</v>
      </c>
      <c r="B1003" s="425"/>
      <c r="C1003" s="41" t="s">
        <v>223</v>
      </c>
      <c r="D1003" s="425"/>
      <c r="E1003" s="425"/>
      <c r="F1003" s="66" t="s">
        <v>2619</v>
      </c>
      <c r="G1003" s="54">
        <v>3</v>
      </c>
      <c r="H1003" s="66" t="s">
        <v>1063</v>
      </c>
      <c r="I1003" s="54">
        <v>306</v>
      </c>
      <c r="J1003" s="67">
        <f>IF(C1003="СТОП цена",I1003,ROUND(I1003*(1-VLOOKUP(L1003,Оглавление!D:G,3,FALSE)),2))</f>
        <v>306</v>
      </c>
      <c r="K1003" s="58"/>
      <c r="L1003" s="87" t="s">
        <v>722</v>
      </c>
      <c r="M1003" s="52">
        <v>18</v>
      </c>
    </row>
    <row r="1004" spans="1:13" s="1" customFormat="1" ht="17.25" customHeight="1">
      <c r="A1004" s="587"/>
      <c r="B1004" s="425"/>
      <c r="C1004" s="41" t="s">
        <v>223</v>
      </c>
      <c r="D1004" s="425"/>
      <c r="E1004" s="425"/>
      <c r="F1004" s="66" t="s">
        <v>1171</v>
      </c>
      <c r="G1004" s="54">
        <v>2</v>
      </c>
      <c r="H1004" s="66" t="s">
        <v>1063</v>
      </c>
      <c r="I1004" s="54">
        <v>969</v>
      </c>
      <c r="J1004" s="67">
        <f>IF(C1004="СТОП цена",I1004,ROUND(I1004*(1-VLOOKUP(L1004,Оглавление!D:G,3,FALSE)),2))</f>
        <v>969</v>
      </c>
      <c r="K1004" s="58"/>
      <c r="L1004" s="58" t="str">
        <f t="shared" ref="L1004:L1005" si="55">IF(ISBLANK(K1004)=FALSE,A1004,L1003)</f>
        <v>ДЮФА (DUFA) Россия</v>
      </c>
      <c r="M1004" s="52">
        <v>18</v>
      </c>
    </row>
    <row r="1005" spans="1:13" s="1" customFormat="1" ht="17.25" customHeight="1">
      <c r="A1005" s="587"/>
      <c r="B1005" s="425"/>
      <c r="C1005" s="41" t="s">
        <v>223</v>
      </c>
      <c r="D1005" s="425"/>
      <c r="E1005" s="425"/>
      <c r="F1005" s="66" t="s">
        <v>1175</v>
      </c>
      <c r="G1005" s="54">
        <v>1</v>
      </c>
      <c r="H1005" s="66" t="s">
        <v>1063</v>
      </c>
      <c r="I1005" s="54">
        <v>1836</v>
      </c>
      <c r="J1005" s="67">
        <f>IF(C1005="СТОП цена",I1005,ROUND(I1005*(1-VLOOKUP(L1005,Оглавление!D:G,3,FALSE)),2))</f>
        <v>1836</v>
      </c>
      <c r="K1005" s="58"/>
      <c r="L1005" s="58" t="str">
        <f t="shared" si="55"/>
        <v>ДЮФА (DUFA) Россия</v>
      </c>
      <c r="M1005" s="52">
        <v>18</v>
      </c>
    </row>
    <row r="1006" spans="1:13" s="1" customFormat="1" ht="20.25" customHeight="1">
      <c r="A1006" s="591" t="s">
        <v>824</v>
      </c>
      <c r="B1006" s="592"/>
      <c r="C1006" s="592"/>
      <c r="D1006" s="592"/>
      <c r="E1006" s="592"/>
      <c r="F1006" s="592"/>
      <c r="G1006" s="592"/>
      <c r="H1006" s="592"/>
      <c r="I1006" s="592"/>
      <c r="J1006" s="592"/>
      <c r="K1006" s="58" t="s">
        <v>722</v>
      </c>
      <c r="L1006" s="58" t="str">
        <f>IF(ISBLANK(K1006)=FALSE,A1001,#REF!)</f>
        <v>ДЮФА (DUFA) Россия</v>
      </c>
      <c r="M1006" s="52">
        <v>18</v>
      </c>
    </row>
    <row r="1007" spans="1:13" ht="18.75" customHeight="1">
      <c r="A1007" s="580" t="s">
        <v>440</v>
      </c>
      <c r="B1007" s="40" t="s">
        <v>1953</v>
      </c>
      <c r="C1007" s="40"/>
      <c r="D1007" s="40">
        <v>5</v>
      </c>
      <c r="E1007" s="41" t="s">
        <v>564</v>
      </c>
      <c r="F1007" s="42" t="str">
        <f>CONCATENATE(D1007," ",E1007)</f>
        <v>5 л</v>
      </c>
      <c r="G1007" s="40">
        <v>1</v>
      </c>
      <c r="H1007" s="41" t="s">
        <v>1063</v>
      </c>
      <c r="I1007" s="41">
        <v>640</v>
      </c>
      <c r="J1007" s="55">
        <f>IF(C1007="СТОП цена",I1007,ROUND(I1007*(1-VLOOKUP(L1007,Оглавление!D:G,3,FALSE)),2))</f>
        <v>640</v>
      </c>
      <c r="K1007" s="58"/>
      <c r="L1007" s="58" t="str">
        <f>IF(ISBLANK(K1007)=FALSE,A1007,L1006)</f>
        <v>ДЮФА (DUFA) Россия</v>
      </c>
      <c r="M1007" s="52">
        <v>18</v>
      </c>
    </row>
    <row r="1008" spans="1:13" ht="19.5" customHeight="1">
      <c r="A1008" s="585"/>
      <c r="B1008" s="40" t="s">
        <v>1954</v>
      </c>
      <c r="C1008" s="40"/>
      <c r="D1008" s="40">
        <v>10</v>
      </c>
      <c r="E1008" s="42" t="s">
        <v>564</v>
      </c>
      <c r="F1008" s="42" t="str">
        <f>CONCATENATE(D1008," ",E1008)</f>
        <v>10 л</v>
      </c>
      <c r="G1008" s="42">
        <v>1</v>
      </c>
      <c r="H1008" s="42" t="s">
        <v>1063</v>
      </c>
      <c r="I1008" s="41">
        <v>1164</v>
      </c>
      <c r="J1008" s="55">
        <f>IF(C1008="СТОП цена",I1008,ROUND(I1008*(1-VLOOKUP(L1008,Оглавление!D:G,3,FALSE)),2))</f>
        <v>1164</v>
      </c>
      <c r="K1008" s="58"/>
      <c r="L1008" s="58" t="str">
        <f>IF(ISBLANK(K1008)=FALSE,A1008,L1007)</f>
        <v>ДЮФА (DUFA) Россия</v>
      </c>
      <c r="M1008" s="52">
        <v>18</v>
      </c>
    </row>
    <row r="1009" spans="1:13" ht="18.75" customHeight="1">
      <c r="A1009" s="580" t="s">
        <v>441</v>
      </c>
      <c r="B1009" s="40" t="s">
        <v>1955</v>
      </c>
      <c r="C1009" s="42"/>
      <c r="D1009" s="40">
        <v>5</v>
      </c>
      <c r="E1009" s="42" t="s">
        <v>564</v>
      </c>
      <c r="F1009" s="42" t="str">
        <f>CONCATENATE(D1009," ",E1009)</f>
        <v>5 л</v>
      </c>
      <c r="G1009" s="42">
        <v>1</v>
      </c>
      <c r="H1009" s="42" t="s">
        <v>1063</v>
      </c>
      <c r="I1009" s="41">
        <v>515</v>
      </c>
      <c r="J1009" s="55">
        <f>IF(C1009="СТОП цена",I1009,ROUND(I1009*(1-VLOOKUP(L1009,Оглавление!D:G,3,FALSE)),2))</f>
        <v>515</v>
      </c>
      <c r="K1009" s="58"/>
      <c r="L1009" s="58" t="str">
        <f>IF(ISBLANK(K1009)=FALSE,A1009,L1008)</f>
        <v>ДЮФА (DUFA) Россия</v>
      </c>
      <c r="M1009" s="52">
        <v>18</v>
      </c>
    </row>
    <row r="1010" spans="1:13" ht="15.75" customHeight="1">
      <c r="A1010" s="585"/>
      <c r="B1010" s="40" t="s">
        <v>1956</v>
      </c>
      <c r="C1010" s="42"/>
      <c r="D1010" s="40">
        <v>10</v>
      </c>
      <c r="E1010" s="42" t="s">
        <v>564</v>
      </c>
      <c r="F1010" s="42" t="str">
        <f>CONCATENATE(D1010," ",E1010)</f>
        <v>10 л</v>
      </c>
      <c r="G1010" s="42">
        <v>1</v>
      </c>
      <c r="H1010" s="42" t="s">
        <v>1063</v>
      </c>
      <c r="I1010" s="41">
        <v>912</v>
      </c>
      <c r="J1010" s="55">
        <f>IF(C1010="СТОП цена",I1010,ROUND(I1010*(1-VLOOKUP(L1010,Оглавление!D:G,3,FALSE)),2))</f>
        <v>912</v>
      </c>
      <c r="K1010" s="58"/>
      <c r="L1010" s="58" t="str">
        <f t="shared" ref="L1010:L1309" si="56">IF(ISBLANK(K1010)=FALSE,A1010,L1009)</f>
        <v>ДЮФА (DUFA) Россия</v>
      </c>
      <c r="M1010" s="52">
        <v>18</v>
      </c>
    </row>
    <row r="1011" spans="1:13" s="298" customFormat="1" ht="15.75" customHeight="1">
      <c r="A1011" s="580" t="s">
        <v>442</v>
      </c>
      <c r="B1011" s="40" t="s">
        <v>1957</v>
      </c>
      <c r="C1011" s="41" t="s">
        <v>223</v>
      </c>
      <c r="D1011" s="40"/>
      <c r="E1011" s="42"/>
      <c r="F1011" s="42" t="s">
        <v>1175</v>
      </c>
      <c r="G1011" s="42">
        <v>1</v>
      </c>
      <c r="H1011" s="42" t="s">
        <v>1063</v>
      </c>
      <c r="I1011" s="54">
        <v>1020</v>
      </c>
      <c r="J1011" s="55">
        <f>IF(C1011="СТОП цена",I1011,ROUND(I1011*(1-VLOOKUP(L1011,Оглавление!D:G,3,FALSE)),2))</f>
        <v>1020</v>
      </c>
      <c r="K1011" s="58"/>
      <c r="L1011" s="58" t="str">
        <f t="shared" si="56"/>
        <v>ДЮФА (DUFA) Россия</v>
      </c>
      <c r="M1011" s="52">
        <v>18</v>
      </c>
    </row>
    <row r="1012" spans="1:13" ht="32.25" customHeight="1">
      <c r="A1012" s="585"/>
      <c r="B1012" s="40" t="s">
        <v>1958</v>
      </c>
      <c r="C1012" s="41" t="s">
        <v>223</v>
      </c>
      <c r="D1012" s="42">
        <v>10</v>
      </c>
      <c r="E1012" s="42" t="s">
        <v>564</v>
      </c>
      <c r="F1012" s="42" t="str">
        <f>CONCATENATE(D1012," ",E1012)</f>
        <v>10 л</v>
      </c>
      <c r="G1012" s="42">
        <v>1</v>
      </c>
      <c r="H1012" s="42" t="s">
        <v>1063</v>
      </c>
      <c r="I1012" s="41">
        <v>1854</v>
      </c>
      <c r="J1012" s="55">
        <f>IF(C1012="СТОП цена",I1012,ROUND(I1012*(1-VLOOKUP(L1012,Оглавление!D:G,3,FALSE)),2))</f>
        <v>1854</v>
      </c>
      <c r="K1012" s="58"/>
      <c r="L1012" s="58" t="str">
        <f>IF(ISBLANK(K1012)=FALSE,A1011,L1010)</f>
        <v>ДЮФА (DUFA) Россия</v>
      </c>
      <c r="M1012" s="52">
        <v>18</v>
      </c>
    </row>
    <row r="1013" spans="1:13" s="1" customFormat="1" ht="25.5" customHeight="1">
      <c r="A1013" s="591" t="s">
        <v>54</v>
      </c>
      <c r="B1013" s="592"/>
      <c r="C1013" s="592"/>
      <c r="D1013" s="592"/>
      <c r="E1013" s="592"/>
      <c r="F1013" s="592"/>
      <c r="G1013" s="592"/>
      <c r="H1013" s="592"/>
      <c r="I1013" s="592"/>
      <c r="J1013" s="592"/>
      <c r="K1013" s="58"/>
      <c r="L1013" s="58" t="str">
        <f t="shared" si="56"/>
        <v>ДЮФА (DUFA) Россия</v>
      </c>
      <c r="M1013" s="52">
        <v>18</v>
      </c>
    </row>
    <row r="1014" spans="1:13" ht="30">
      <c r="A1014" s="389" t="s">
        <v>443</v>
      </c>
      <c r="B1014" s="40" t="s">
        <v>1959</v>
      </c>
      <c r="C1014" s="41"/>
      <c r="D1014" s="42">
        <v>10</v>
      </c>
      <c r="E1014" s="41" t="s">
        <v>55</v>
      </c>
      <c r="F1014" s="42" t="str">
        <f>CONCATENATE(D1014," ",E1014)</f>
        <v>10 кг</v>
      </c>
      <c r="G1014" s="42">
        <v>1</v>
      </c>
      <c r="H1014" s="42" t="s">
        <v>1063</v>
      </c>
      <c r="I1014" s="41">
        <v>1570</v>
      </c>
      <c r="J1014" s="55">
        <f>IF(C1014="СТОП цена",I1014,ROUND(I1014*(1-VLOOKUP(L1014,Оглавление!D:G,3,FALSE)),2))</f>
        <v>1570</v>
      </c>
      <c r="K1014" s="58"/>
      <c r="L1014" s="58" t="str">
        <f t="shared" si="56"/>
        <v>ДЮФА (DUFA) Россия</v>
      </c>
      <c r="M1014" s="52">
        <v>18</v>
      </c>
    </row>
    <row r="1015" spans="1:13" ht="12.75">
      <c r="A1015" s="580" t="s">
        <v>444</v>
      </c>
      <c r="B1015" s="40" t="s">
        <v>1960</v>
      </c>
      <c r="C1015" s="42"/>
      <c r="D1015" s="41">
        <v>1</v>
      </c>
      <c r="E1015" s="42" t="s">
        <v>55</v>
      </c>
      <c r="F1015" s="42" t="str">
        <f>CONCATENATE(D1015," ",E1015)</f>
        <v>1 кг</v>
      </c>
      <c r="G1015" s="41">
        <v>12</v>
      </c>
      <c r="H1015" s="42" t="s">
        <v>1063</v>
      </c>
      <c r="I1015" s="41">
        <v>208</v>
      </c>
      <c r="J1015" s="55">
        <f>IF(C1015="СТОП цена",I1015,ROUND(I1015*(1-VLOOKUP(L1015,Оглавление!D:G,3,FALSE)),2))</f>
        <v>208</v>
      </c>
      <c r="K1015" s="58"/>
      <c r="L1015" s="58" t="str">
        <f t="shared" si="56"/>
        <v>ДЮФА (DUFA) Россия</v>
      </c>
      <c r="M1015" s="52">
        <v>18</v>
      </c>
    </row>
    <row r="1016" spans="1:13" ht="12.75">
      <c r="A1016" s="585"/>
      <c r="B1016" s="40" t="s">
        <v>1961</v>
      </c>
      <c r="C1016" s="42"/>
      <c r="D1016" s="41">
        <v>3</v>
      </c>
      <c r="E1016" s="42" t="s">
        <v>55</v>
      </c>
      <c r="F1016" s="42" t="str">
        <f>CONCATENATE(D1016," ",E1016)</f>
        <v>3 кг</v>
      </c>
      <c r="G1016" s="41">
        <v>1</v>
      </c>
      <c r="H1016" s="42" t="s">
        <v>1063</v>
      </c>
      <c r="I1016" s="41">
        <v>463</v>
      </c>
      <c r="J1016" s="55">
        <f>IF(C1016="СТОП цена",I1016,ROUND(I1016*(1-VLOOKUP(L1016,Оглавление!D:G,3,FALSE)),2))</f>
        <v>463</v>
      </c>
      <c r="K1016" s="58"/>
      <c r="L1016" s="58" t="str">
        <f t="shared" si="56"/>
        <v>ДЮФА (DUFA) Россия</v>
      </c>
      <c r="M1016" s="52">
        <v>18</v>
      </c>
    </row>
    <row r="1017" spans="1:13" s="1" customFormat="1" ht="25.5" customHeight="1">
      <c r="A1017" s="591" t="s">
        <v>563</v>
      </c>
      <c r="B1017" s="592"/>
      <c r="C1017" s="592"/>
      <c r="D1017" s="592"/>
      <c r="E1017" s="592"/>
      <c r="F1017" s="592"/>
      <c r="G1017" s="592"/>
      <c r="H1017" s="592"/>
      <c r="I1017" s="592"/>
      <c r="J1017" s="592"/>
      <c r="K1017" s="58"/>
      <c r="L1017" s="58" t="str">
        <f>IF(ISBLANK(K1017)=FALSE,A1017,L1016)</f>
        <v>ДЮФА (DUFA) Россия</v>
      </c>
      <c r="M1017" s="52">
        <v>18</v>
      </c>
    </row>
    <row r="1018" spans="1:13" ht="105" customHeight="1">
      <c r="A1018" s="389" t="s">
        <v>2397</v>
      </c>
      <c r="B1018" s="40"/>
      <c r="C1018" s="40"/>
      <c r="D1018" s="40">
        <v>0.75</v>
      </c>
      <c r="E1018" s="41" t="s">
        <v>564</v>
      </c>
      <c r="F1018" s="42" t="str">
        <f>CONCATENATE(D1018," ",E1018)</f>
        <v>0,75 л</v>
      </c>
      <c r="G1018" s="40">
        <v>6</v>
      </c>
      <c r="H1018" s="42" t="s">
        <v>1063</v>
      </c>
      <c r="I1018" s="41">
        <v>350</v>
      </c>
      <c r="J1018" s="55">
        <f>IF(C1018="СТОП цена",I1018,ROUND(I1018*(1-VLOOKUP(L1018,Оглавление!D:G,3,FALSE)),2))</f>
        <v>350</v>
      </c>
      <c r="K1018" s="58"/>
      <c r="L1018" s="58" t="str">
        <f t="shared" si="56"/>
        <v>ДЮФА (DUFA) Россия</v>
      </c>
      <c r="M1018" s="52">
        <v>18</v>
      </c>
    </row>
    <row r="1019" spans="1:13" s="1" customFormat="1" ht="25.5" customHeight="1">
      <c r="A1019" s="591" t="s">
        <v>1064</v>
      </c>
      <c r="B1019" s="592"/>
      <c r="C1019" s="592"/>
      <c r="D1019" s="592"/>
      <c r="E1019" s="592"/>
      <c r="F1019" s="592"/>
      <c r="G1019" s="592"/>
      <c r="H1019" s="592"/>
      <c r="I1019" s="592"/>
      <c r="J1019" s="592"/>
      <c r="K1019" s="58"/>
      <c r="L1019" s="58" t="str">
        <f t="shared" si="56"/>
        <v>ДЮФА (DUFA) Россия</v>
      </c>
      <c r="M1019" s="52">
        <v>18</v>
      </c>
    </row>
    <row r="1020" spans="1:13" ht="12.75">
      <c r="A1020" s="580" t="s">
        <v>477</v>
      </c>
      <c r="B1020" s="42" t="s">
        <v>1962</v>
      </c>
      <c r="C1020" s="42"/>
      <c r="D1020" s="40">
        <v>2.5</v>
      </c>
      <c r="E1020" s="42" t="s">
        <v>564</v>
      </c>
      <c r="F1020" s="42" t="str">
        <f t="shared" ref="F1020:F1028" si="57">CONCATENATE(D1020," ",E1020)</f>
        <v>2,5 л</v>
      </c>
      <c r="G1020" s="40">
        <v>1</v>
      </c>
      <c r="H1020" s="42" t="s">
        <v>1063</v>
      </c>
      <c r="I1020" s="41">
        <v>530</v>
      </c>
      <c r="J1020" s="55">
        <f>IF(C1020="СТОП цена",I1020,ROUND(I1020*(1-VLOOKUP(L1020,Оглавление!D:G,3,FALSE)),2))</f>
        <v>530</v>
      </c>
      <c r="K1020" s="58"/>
      <c r="L1020" s="58" t="str">
        <f t="shared" si="56"/>
        <v>ДЮФА (DUFA) Россия</v>
      </c>
      <c r="M1020" s="52">
        <v>18</v>
      </c>
    </row>
    <row r="1021" spans="1:13" ht="12.75">
      <c r="A1021" s="584"/>
      <c r="B1021" s="42" t="s">
        <v>1963</v>
      </c>
      <c r="C1021" s="42"/>
      <c r="D1021" s="40">
        <v>5</v>
      </c>
      <c r="E1021" s="42" t="s">
        <v>564</v>
      </c>
      <c r="F1021" s="42" t="str">
        <f t="shared" si="57"/>
        <v>5 л</v>
      </c>
      <c r="G1021" s="42">
        <v>1</v>
      </c>
      <c r="H1021" s="42" t="s">
        <v>1063</v>
      </c>
      <c r="I1021" s="41">
        <v>750</v>
      </c>
      <c r="J1021" s="55">
        <f>IF(C1021="СТОП цена",I1021,ROUND(I1021*(1-VLOOKUP(L1021,Оглавление!D:G,3,FALSE)),2))</f>
        <v>750</v>
      </c>
      <c r="K1021" s="58"/>
      <c r="L1021" s="58" t="str">
        <f t="shared" si="56"/>
        <v>ДЮФА (DUFA) Россия</v>
      </c>
      <c r="M1021" s="52">
        <v>18</v>
      </c>
    </row>
    <row r="1022" spans="1:13" ht="12.75">
      <c r="A1022" s="585"/>
      <c r="B1022" s="42" t="s">
        <v>1964</v>
      </c>
      <c r="C1022" s="42"/>
      <c r="D1022" s="40">
        <v>10</v>
      </c>
      <c r="E1022" s="42" t="s">
        <v>564</v>
      </c>
      <c r="F1022" s="42" t="str">
        <f t="shared" si="57"/>
        <v>10 л</v>
      </c>
      <c r="G1022" s="42">
        <v>1</v>
      </c>
      <c r="H1022" s="42" t="s">
        <v>1063</v>
      </c>
      <c r="I1022" s="41">
        <v>1400</v>
      </c>
      <c r="J1022" s="55">
        <f>IF(C1022="СТОП цена",I1022,ROUND(I1022*(1-VLOOKUP(L1022,Оглавление!D:G,3,FALSE)),2))</f>
        <v>1400</v>
      </c>
      <c r="K1022" s="58"/>
      <c r="L1022" s="58" t="str">
        <f t="shared" si="56"/>
        <v>ДЮФА (DUFA) Россия</v>
      </c>
      <c r="M1022" s="52">
        <v>18</v>
      </c>
    </row>
    <row r="1023" spans="1:13" ht="12.75" customHeight="1">
      <c r="A1023" s="580" t="s">
        <v>478</v>
      </c>
      <c r="B1023" s="42" t="s">
        <v>2918</v>
      </c>
      <c r="C1023" s="40"/>
      <c r="D1023" s="40">
        <v>2.5</v>
      </c>
      <c r="E1023" s="42" t="s">
        <v>564</v>
      </c>
      <c r="F1023" s="42" t="str">
        <f t="shared" si="57"/>
        <v>2,5 л</v>
      </c>
      <c r="G1023" s="42">
        <v>1</v>
      </c>
      <c r="H1023" s="42" t="s">
        <v>1063</v>
      </c>
      <c r="I1023" s="41">
        <v>760</v>
      </c>
      <c r="J1023" s="55">
        <f>IF(C1023="СТОП цена",I1023,ROUND(I1023*(1-VLOOKUP(L1023,Оглавление!D:G,3,FALSE)),2))</f>
        <v>760</v>
      </c>
      <c r="K1023" s="58"/>
      <c r="L1023" s="58" t="str">
        <f t="shared" si="56"/>
        <v>ДЮФА (DUFA) Россия</v>
      </c>
      <c r="M1023" s="52">
        <v>18</v>
      </c>
    </row>
    <row r="1024" spans="1:13" ht="12.75" customHeight="1">
      <c r="A1024" s="584"/>
      <c r="B1024" s="42" t="s">
        <v>2919</v>
      </c>
      <c r="C1024" s="40"/>
      <c r="D1024" s="40">
        <v>5</v>
      </c>
      <c r="E1024" s="42" t="s">
        <v>564</v>
      </c>
      <c r="F1024" s="42" t="str">
        <f t="shared" si="57"/>
        <v>5 л</v>
      </c>
      <c r="G1024" s="42">
        <v>1</v>
      </c>
      <c r="H1024" s="42" t="s">
        <v>1063</v>
      </c>
      <c r="I1024" s="41">
        <v>1290</v>
      </c>
      <c r="J1024" s="55">
        <f>IF(C1024="СТОП цена",I1024,ROUND(I1024*(1-VLOOKUP(L1024,Оглавление!D:G,3,FALSE)),2))</f>
        <v>1290</v>
      </c>
      <c r="K1024" s="58"/>
      <c r="L1024" s="58" t="str">
        <f t="shared" si="56"/>
        <v>ДЮФА (DUFA) Россия</v>
      </c>
      <c r="M1024" s="52">
        <v>18</v>
      </c>
    </row>
    <row r="1025" spans="1:13" ht="12.75" customHeight="1">
      <c r="A1025" s="585"/>
      <c r="B1025" s="42" t="s">
        <v>2920</v>
      </c>
      <c r="C1025" s="40"/>
      <c r="D1025" s="40">
        <v>10</v>
      </c>
      <c r="E1025" s="42" t="s">
        <v>564</v>
      </c>
      <c r="F1025" s="42" t="str">
        <f t="shared" si="57"/>
        <v>10 л</v>
      </c>
      <c r="G1025" s="42">
        <v>1</v>
      </c>
      <c r="H1025" s="42" t="s">
        <v>1063</v>
      </c>
      <c r="I1025" s="41">
        <v>2250</v>
      </c>
      <c r="J1025" s="55">
        <f>IF(C1025="СТОП цена",I1025,ROUND(I1025*(1-VLOOKUP(L1025,Оглавление!D:G,3,FALSE)),2))</f>
        <v>2250</v>
      </c>
      <c r="K1025" s="58"/>
      <c r="L1025" s="58" t="str">
        <f t="shared" si="56"/>
        <v>ДЮФА (DUFA) Россия</v>
      </c>
      <c r="M1025" s="52">
        <v>18</v>
      </c>
    </row>
    <row r="1026" spans="1:13" ht="12.75" customHeight="1">
      <c r="A1026" s="580" t="s">
        <v>479</v>
      </c>
      <c r="B1026" s="42" t="s">
        <v>2921</v>
      </c>
      <c r="C1026" s="42"/>
      <c r="D1026" s="40">
        <v>2.5</v>
      </c>
      <c r="E1026" s="42" t="s">
        <v>564</v>
      </c>
      <c r="F1026" s="42" t="str">
        <f t="shared" si="57"/>
        <v>2,5 л</v>
      </c>
      <c r="G1026" s="42">
        <v>1</v>
      </c>
      <c r="H1026" s="42" t="s">
        <v>1063</v>
      </c>
      <c r="I1026" s="41">
        <v>849</v>
      </c>
      <c r="J1026" s="55">
        <f>IF(C1026="СТОП цена",I1026,ROUND(I1026*(1-VLOOKUP(L1026,Оглавление!D:G,3,FALSE)),2))</f>
        <v>849</v>
      </c>
      <c r="K1026" s="58"/>
      <c r="L1026" s="58" t="str">
        <f t="shared" si="56"/>
        <v>ДЮФА (DUFA) Россия</v>
      </c>
      <c r="M1026" s="52">
        <v>18</v>
      </c>
    </row>
    <row r="1027" spans="1:13" ht="12.75">
      <c r="A1027" s="584"/>
      <c r="B1027" s="42" t="s">
        <v>2922</v>
      </c>
      <c r="C1027" s="42"/>
      <c r="D1027" s="40">
        <v>5</v>
      </c>
      <c r="E1027" s="42" t="s">
        <v>564</v>
      </c>
      <c r="F1027" s="42" t="str">
        <f t="shared" si="57"/>
        <v>5 л</v>
      </c>
      <c r="G1027" s="42">
        <v>1</v>
      </c>
      <c r="H1027" s="42" t="s">
        <v>1063</v>
      </c>
      <c r="I1027" s="41">
        <v>1520</v>
      </c>
      <c r="J1027" s="55">
        <f>IF(C1027="СТОП цена",I1027,ROUND(I1027*(1-VLOOKUP(L1027,Оглавление!D:G,3,FALSE)),2))</f>
        <v>1520</v>
      </c>
      <c r="K1027" s="58"/>
      <c r="L1027" s="58" t="str">
        <f t="shared" si="56"/>
        <v>ДЮФА (DUFA) Россия</v>
      </c>
      <c r="M1027" s="52">
        <v>18</v>
      </c>
    </row>
    <row r="1028" spans="1:13" ht="12.75">
      <c r="A1028" s="585"/>
      <c r="B1028" s="42" t="s">
        <v>2923</v>
      </c>
      <c r="C1028" s="42"/>
      <c r="D1028" s="40">
        <v>10</v>
      </c>
      <c r="E1028" s="42" t="s">
        <v>564</v>
      </c>
      <c r="F1028" s="42" t="str">
        <f t="shared" si="57"/>
        <v>10 л</v>
      </c>
      <c r="G1028" s="42">
        <v>1</v>
      </c>
      <c r="H1028" s="42" t="s">
        <v>1063</v>
      </c>
      <c r="I1028" s="41">
        <v>2800</v>
      </c>
      <c r="J1028" s="55">
        <f>IF(C1028="СТОП цена",I1028,ROUND(I1028*(1-VLOOKUP(L1028,Оглавление!D:G,3,FALSE)),2))</f>
        <v>2800</v>
      </c>
      <c r="K1028" s="58"/>
      <c r="L1028" s="58" t="str">
        <f t="shared" si="56"/>
        <v>ДЮФА (DUFA) Россия</v>
      </c>
      <c r="M1028" s="52">
        <v>18</v>
      </c>
    </row>
    <row r="1029" spans="1:13" s="158" customFormat="1" ht="12.75">
      <c r="A1029" s="588" t="s">
        <v>1367</v>
      </c>
      <c r="B1029" s="42" t="s">
        <v>1965</v>
      </c>
      <c r="C1029" s="41" t="s">
        <v>223</v>
      </c>
      <c r="D1029" s="40"/>
      <c r="E1029" s="42"/>
      <c r="F1029" s="42" t="s">
        <v>1170</v>
      </c>
      <c r="G1029" s="42">
        <v>1</v>
      </c>
      <c r="H1029" s="42" t="s">
        <v>1063</v>
      </c>
      <c r="I1029" s="41">
        <v>363</v>
      </c>
      <c r="J1029" s="55">
        <f>IF(C1029="СТОП цена",I1029,ROUND(I1029*(1-VLOOKUP(L1029,Оглавление!D:G,3,FALSE)),2))</f>
        <v>363</v>
      </c>
      <c r="K1029" s="58"/>
      <c r="L1029" s="58" t="str">
        <f t="shared" si="56"/>
        <v>ДЮФА (DUFA) Россия</v>
      </c>
      <c r="M1029" s="52">
        <v>18</v>
      </c>
    </row>
    <row r="1030" spans="1:13" s="158" customFormat="1" ht="12.75">
      <c r="A1030" s="589"/>
      <c r="B1030" s="42" t="s">
        <v>1966</v>
      </c>
      <c r="C1030" s="41" t="s">
        <v>223</v>
      </c>
      <c r="D1030" s="40"/>
      <c r="E1030" s="42"/>
      <c r="F1030" s="42" t="s">
        <v>1171</v>
      </c>
      <c r="G1030" s="42">
        <v>1</v>
      </c>
      <c r="H1030" s="42" t="s">
        <v>1063</v>
      </c>
      <c r="I1030" s="41">
        <v>814</v>
      </c>
      <c r="J1030" s="55">
        <f>IF(C1030="СТОП цена",I1030,ROUND(I1030*(1-VLOOKUP(L1030,Оглавление!D:G,3,FALSE)),2))</f>
        <v>814</v>
      </c>
      <c r="K1030" s="58"/>
      <c r="L1030" s="58" t="str">
        <f t="shared" si="56"/>
        <v>ДЮФА (DUFA) Россия</v>
      </c>
      <c r="M1030" s="52">
        <v>18</v>
      </c>
    </row>
    <row r="1031" spans="1:13" s="158" customFormat="1" ht="12.75">
      <c r="A1031" s="589"/>
      <c r="B1031" s="42" t="s">
        <v>1967</v>
      </c>
      <c r="C1031" s="41" t="s">
        <v>223</v>
      </c>
      <c r="D1031" s="40"/>
      <c r="E1031" s="42"/>
      <c r="F1031" s="42" t="s">
        <v>1175</v>
      </c>
      <c r="G1031" s="42">
        <v>1</v>
      </c>
      <c r="H1031" s="42" t="s">
        <v>1063</v>
      </c>
      <c r="I1031" s="41">
        <v>1529</v>
      </c>
      <c r="J1031" s="55">
        <f>IF(C1031="СТОП цена",I1031,ROUND(I1031*(1-VLOOKUP(L1031,Оглавление!D:G,3,FALSE)),2))</f>
        <v>1529</v>
      </c>
      <c r="K1031" s="58"/>
      <c r="L1031" s="58" t="str">
        <f t="shared" si="56"/>
        <v>ДЮФА (DUFA) Россия</v>
      </c>
      <c r="M1031" s="52">
        <v>18</v>
      </c>
    </row>
    <row r="1032" spans="1:13" s="158" customFormat="1" ht="12.75">
      <c r="A1032" s="590"/>
      <c r="B1032" s="42" t="s">
        <v>1968</v>
      </c>
      <c r="C1032" s="41" t="s">
        <v>223</v>
      </c>
      <c r="D1032" s="40"/>
      <c r="E1032" s="42"/>
      <c r="F1032" s="42" t="s">
        <v>1176</v>
      </c>
      <c r="G1032" s="42">
        <v>1</v>
      </c>
      <c r="H1032" s="42" t="s">
        <v>1063</v>
      </c>
      <c r="I1032" s="41">
        <v>2970</v>
      </c>
      <c r="J1032" s="55">
        <f>IF(C1032="СТОП цена",I1032,ROUND(I1032*(1-VLOOKUP(L1032,Оглавление!D:G,3,FALSE)),2))</f>
        <v>2970</v>
      </c>
      <c r="K1032" s="58"/>
      <c r="L1032" s="58" t="str">
        <f t="shared" si="56"/>
        <v>ДЮФА (DUFA) Россия</v>
      </c>
      <c r="M1032" s="52">
        <v>18</v>
      </c>
    </row>
    <row r="1033" spans="1:13" s="310" customFormat="1" ht="21.75" customHeight="1">
      <c r="A1033" s="449" t="s">
        <v>2793</v>
      </c>
      <c r="B1033" s="42" t="s">
        <v>2794</v>
      </c>
      <c r="C1033" s="41"/>
      <c r="D1033" s="40"/>
      <c r="E1033" s="42"/>
      <c r="F1033" s="66" t="s">
        <v>1176</v>
      </c>
      <c r="G1033" s="66">
        <v>1</v>
      </c>
      <c r="H1033" s="66" t="s">
        <v>1063</v>
      </c>
      <c r="I1033" s="54">
        <v>1400</v>
      </c>
      <c r="J1033" s="67">
        <f>IF(C1033="СТОП цена",I1033,ROUND(I1033*(1-VLOOKUP(L1033,Оглавление!D:G,3,FALSE)),2))</f>
        <v>1400</v>
      </c>
      <c r="K1033" s="58"/>
      <c r="L1033" s="58" t="str">
        <f t="shared" si="56"/>
        <v>ДЮФА (DUFA) Россия</v>
      </c>
      <c r="M1033" s="52">
        <v>18</v>
      </c>
    </row>
    <row r="1034" spans="1:13" s="1" customFormat="1" ht="25.5" customHeight="1">
      <c r="A1034" s="591" t="s">
        <v>47</v>
      </c>
      <c r="B1034" s="592"/>
      <c r="C1034" s="592"/>
      <c r="D1034" s="592"/>
      <c r="E1034" s="592"/>
      <c r="F1034" s="592"/>
      <c r="G1034" s="592"/>
      <c r="H1034" s="592"/>
      <c r="I1034" s="592"/>
      <c r="J1034" s="639"/>
      <c r="K1034" s="591"/>
      <c r="L1034" s="640" t="str">
        <f>IF(ISBLANK(K1034)=FALSE,A1034,L1028)</f>
        <v>ДЮФА (DUFA) Россия</v>
      </c>
      <c r="M1034" s="52">
        <v>18</v>
      </c>
    </row>
    <row r="1035" spans="1:13" ht="12.75" customHeight="1">
      <c r="A1035" s="580" t="s">
        <v>480</v>
      </c>
      <c r="B1035" s="42" t="s">
        <v>2924</v>
      </c>
      <c r="C1035" s="325"/>
      <c r="D1035" s="40">
        <v>5</v>
      </c>
      <c r="E1035" s="42" t="s">
        <v>564</v>
      </c>
      <c r="F1035" s="42" t="str">
        <f>CONCATENATE(D1035," ",E1035)</f>
        <v>5 л</v>
      </c>
      <c r="G1035" s="42">
        <v>1</v>
      </c>
      <c r="H1035" s="42" t="s">
        <v>1063</v>
      </c>
      <c r="I1035" s="55">
        <v>1176</v>
      </c>
      <c r="J1035" s="55">
        <f>IF(C1035="СТОП цена",I1035,ROUND(I1035*(1-VLOOKUP(L1035,Оглавление!D:G,3,FALSE)),2))</f>
        <v>1176</v>
      </c>
      <c r="K1035" s="58"/>
      <c r="L1035" s="58" t="str">
        <f t="shared" si="56"/>
        <v>ДЮФА (DUFA) Россия</v>
      </c>
      <c r="M1035" s="52">
        <v>18</v>
      </c>
    </row>
    <row r="1036" spans="1:13" ht="12.75" customHeight="1">
      <c r="A1036" s="585"/>
      <c r="B1036" s="42" t="s">
        <v>2925</v>
      </c>
      <c r="C1036" s="325"/>
      <c r="D1036" s="40">
        <v>10</v>
      </c>
      <c r="E1036" s="42" t="s">
        <v>564</v>
      </c>
      <c r="F1036" s="42" t="str">
        <f>CONCATENATE(D1036," ",E1036)</f>
        <v>10 л</v>
      </c>
      <c r="G1036" s="42">
        <v>1</v>
      </c>
      <c r="H1036" s="42" t="s">
        <v>1063</v>
      </c>
      <c r="I1036" s="55">
        <v>2236</v>
      </c>
      <c r="J1036" s="55">
        <f>IF(C1036="СТОП цена",I1036,ROUND(I1036*(1-VLOOKUP(L1036,Оглавление!D:G,3,FALSE)),2))</f>
        <v>2236</v>
      </c>
      <c r="K1036" s="58"/>
      <c r="L1036" s="58" t="str">
        <f t="shared" si="56"/>
        <v>ДЮФА (DUFA) Россия</v>
      </c>
      <c r="M1036" s="52">
        <v>18</v>
      </c>
    </row>
    <row r="1037" spans="1:13" s="1" customFormat="1" ht="25.5" customHeight="1">
      <c r="A1037" s="591" t="s">
        <v>315</v>
      </c>
      <c r="B1037" s="592"/>
      <c r="C1037" s="592"/>
      <c r="D1037" s="592"/>
      <c r="E1037" s="592"/>
      <c r="F1037" s="592"/>
      <c r="G1037" s="592"/>
      <c r="H1037" s="592"/>
      <c r="I1037" s="592"/>
      <c r="J1037" s="592"/>
      <c r="K1037" s="58"/>
      <c r="L1037" s="58" t="str">
        <f t="shared" si="56"/>
        <v>ДЮФА (DUFA) Россия</v>
      </c>
      <c r="M1037" s="52">
        <v>19</v>
      </c>
    </row>
    <row r="1038" spans="1:13" ht="45">
      <c r="A1038" s="389" t="s">
        <v>481</v>
      </c>
      <c r="B1038" s="40" t="s">
        <v>1969</v>
      </c>
      <c r="C1038" s="41" t="s">
        <v>223</v>
      </c>
      <c r="D1038" s="40">
        <v>20</v>
      </c>
      <c r="E1038" s="40" t="s">
        <v>55</v>
      </c>
      <c r="F1038" s="42" t="str">
        <f>CONCATENATE(D1038," ",E1038)</f>
        <v>20 кг</v>
      </c>
      <c r="G1038" s="42">
        <v>1</v>
      </c>
      <c r="H1038" s="42" t="s">
        <v>1063</v>
      </c>
      <c r="I1038" s="41">
        <v>2366</v>
      </c>
      <c r="J1038" s="55">
        <f>IF(C1038="СТОП цена",I1038,ROUND(I1038*(1-VLOOKUP(L1038,Оглавление!D:G,3,FALSE)),2))</f>
        <v>2366</v>
      </c>
      <c r="K1038" s="58"/>
      <c r="L1038" s="58" t="str">
        <f t="shared" si="56"/>
        <v>ДЮФА (DUFA) Россия</v>
      </c>
      <c r="M1038" s="52">
        <v>19</v>
      </c>
    </row>
    <row r="1039" spans="1:13" ht="36.75" customHeight="1">
      <c r="A1039" s="389" t="s">
        <v>199</v>
      </c>
      <c r="B1039" s="40" t="s">
        <v>1970</v>
      </c>
      <c r="C1039" s="41" t="s">
        <v>223</v>
      </c>
      <c r="D1039" s="40">
        <v>18</v>
      </c>
      <c r="E1039" s="42" t="s">
        <v>55</v>
      </c>
      <c r="F1039" s="42" t="str">
        <f>CONCATENATE(D1039," ",E1039)</f>
        <v>18 кг</v>
      </c>
      <c r="G1039" s="42">
        <v>1</v>
      </c>
      <c r="H1039" s="42" t="s">
        <v>1063</v>
      </c>
      <c r="I1039" s="41">
        <v>1660</v>
      </c>
      <c r="J1039" s="55">
        <f>IF(C1039="СТОП цена",I1039,ROUND(I1039*(1-VLOOKUP(L1039,Оглавление!D:G,3,FALSE)),2))</f>
        <v>1660</v>
      </c>
      <c r="K1039" s="58"/>
      <c r="L1039" s="58" t="str">
        <f t="shared" si="56"/>
        <v>ДЮФА (DUFA) Россия</v>
      </c>
      <c r="M1039" s="52">
        <v>19</v>
      </c>
    </row>
    <row r="1040" spans="1:13" ht="45.75" customHeight="1">
      <c r="A1040" s="389" t="s">
        <v>1050</v>
      </c>
      <c r="B1040" s="40" t="s">
        <v>1971</v>
      </c>
      <c r="C1040" s="41" t="s">
        <v>223</v>
      </c>
      <c r="D1040" s="40">
        <v>20</v>
      </c>
      <c r="E1040" s="42" t="s">
        <v>55</v>
      </c>
      <c r="F1040" s="42" t="str">
        <f>CONCATENATE(D1040," ",E1040)</f>
        <v>20 кг</v>
      </c>
      <c r="G1040" s="42">
        <v>1</v>
      </c>
      <c r="H1040" s="42" t="s">
        <v>1063</v>
      </c>
      <c r="I1040" s="41">
        <v>2289</v>
      </c>
      <c r="J1040" s="55">
        <f>IF(C1040="СТОП цена",I1040,ROUND(I1040*(1-VLOOKUP(L1040,Оглавление!D:G,3,FALSE)),2))</f>
        <v>2289</v>
      </c>
      <c r="K1040" s="58"/>
      <c r="L1040" s="58" t="str">
        <f t="shared" si="56"/>
        <v>ДЮФА (DUFA) Россия</v>
      </c>
      <c r="M1040" s="52">
        <v>19</v>
      </c>
    </row>
    <row r="1041" spans="1:14" ht="49.5" customHeight="1">
      <c r="A1041" s="389" t="s">
        <v>200</v>
      </c>
      <c r="B1041" s="40" t="s">
        <v>1972</v>
      </c>
      <c r="C1041" s="41" t="s">
        <v>223</v>
      </c>
      <c r="D1041" s="42">
        <v>20</v>
      </c>
      <c r="E1041" s="42" t="s">
        <v>55</v>
      </c>
      <c r="F1041" s="42" t="str">
        <f>CONCATENATE(D1041," ",E1041)</f>
        <v>20 кг</v>
      </c>
      <c r="G1041" s="42">
        <v>1</v>
      </c>
      <c r="H1041" s="42" t="s">
        <v>1063</v>
      </c>
      <c r="I1041" s="41">
        <v>2334</v>
      </c>
      <c r="J1041" s="55">
        <f>IF(C1041="СТОП цена",I1041,ROUND(I1041*(1-VLOOKUP(L1041,Оглавление!D:G,3,FALSE)),2))</f>
        <v>2334</v>
      </c>
      <c r="K1041" s="58"/>
      <c r="L1041" s="58" t="str">
        <f t="shared" si="56"/>
        <v>ДЮФА (DUFA) Россия</v>
      </c>
      <c r="M1041" s="52">
        <v>19</v>
      </c>
    </row>
    <row r="1042" spans="1:14" s="1" customFormat="1" ht="25.5" customHeight="1">
      <c r="A1042" s="591" t="s">
        <v>15</v>
      </c>
      <c r="B1042" s="592"/>
      <c r="C1042" s="592"/>
      <c r="D1042" s="592"/>
      <c r="E1042" s="592"/>
      <c r="F1042" s="592"/>
      <c r="G1042" s="592"/>
      <c r="H1042" s="592"/>
      <c r="I1042" s="592"/>
      <c r="J1042" s="639"/>
      <c r="K1042" s="127"/>
      <c r="L1042" s="69" t="str">
        <f t="shared" si="56"/>
        <v>ДЮФА (DUFA) Россия</v>
      </c>
      <c r="M1042" s="52">
        <v>19</v>
      </c>
    </row>
    <row r="1043" spans="1:14" ht="22.5" customHeight="1">
      <c r="A1043" s="599" t="s">
        <v>968</v>
      </c>
      <c r="B1043" s="40" t="s">
        <v>1973</v>
      </c>
      <c r="C1043" s="41"/>
      <c r="D1043" s="41">
        <v>0.75</v>
      </c>
      <c r="E1043" s="41" t="s">
        <v>564</v>
      </c>
      <c r="F1043" s="42" t="str">
        <f t="shared" ref="F1043:F1051" si="58">CONCATENATE(D1043," ",E1043)</f>
        <v>0,75 л</v>
      </c>
      <c r="G1043" s="41">
        <v>3</v>
      </c>
      <c r="H1043" s="42" t="s">
        <v>1063</v>
      </c>
      <c r="I1043" s="41">
        <v>628</v>
      </c>
      <c r="J1043" s="55">
        <f>IF(C1043="СТОП цена",I1043,ROUND(I1043*(1-VLOOKUP(L1043,Оглавление!D:G,3,FALSE)),2))</f>
        <v>628</v>
      </c>
      <c r="K1043" s="58"/>
      <c r="L1043" s="58" t="str">
        <f t="shared" si="56"/>
        <v>ДЮФА (DUFA) Россия</v>
      </c>
      <c r="M1043" s="52">
        <v>19</v>
      </c>
    </row>
    <row r="1044" spans="1:14" ht="24.75" customHeight="1">
      <c r="A1044" s="600"/>
      <c r="B1044" s="40" t="s">
        <v>1974</v>
      </c>
      <c r="C1044" s="41"/>
      <c r="D1044" s="41">
        <v>2.5</v>
      </c>
      <c r="E1044" s="42" t="s">
        <v>564</v>
      </c>
      <c r="F1044" s="42" t="str">
        <f t="shared" si="58"/>
        <v>2,5 л</v>
      </c>
      <c r="G1044" s="41">
        <v>2</v>
      </c>
      <c r="H1044" s="42" t="s">
        <v>1063</v>
      </c>
      <c r="I1044" s="41">
        <v>1983</v>
      </c>
      <c r="J1044" s="55">
        <f>IF(C1044="СТОП цена",I1044,ROUND(I1044*(1-VLOOKUP(L1044,Оглавление!D:G,3,FALSE)),2))</f>
        <v>1983</v>
      </c>
      <c r="K1044" s="58"/>
      <c r="L1044" s="58" t="str">
        <f t="shared" si="56"/>
        <v>ДЮФА (DUFA) Россия</v>
      </c>
      <c r="M1044" s="52">
        <v>19</v>
      </c>
    </row>
    <row r="1045" spans="1:14" s="310" customFormat="1" ht="24.75" customHeight="1">
      <c r="A1045" s="446" t="s">
        <v>2777</v>
      </c>
      <c r="B1045" s="40" t="s">
        <v>2776</v>
      </c>
      <c r="C1045" s="41"/>
      <c r="D1045" s="41"/>
      <c r="E1045" s="42"/>
      <c r="F1045" s="66" t="s">
        <v>1421</v>
      </c>
      <c r="G1045" s="54">
        <v>3</v>
      </c>
      <c r="H1045" s="66" t="s">
        <v>1063</v>
      </c>
      <c r="I1045" s="54">
        <v>464</v>
      </c>
      <c r="J1045" s="67">
        <f>IF(C1045="СТОП цена",I1045,ROUND(I1045*(1-VLOOKUP(L1045,Оглавление!D:G,3,FALSE)),2))</f>
        <v>464</v>
      </c>
      <c r="K1045" s="58"/>
      <c r="L1045" s="58" t="str">
        <f t="shared" si="56"/>
        <v>ДЮФА (DUFA) Россия</v>
      </c>
      <c r="M1045" s="52">
        <v>19</v>
      </c>
    </row>
    <row r="1046" spans="1:14" ht="12.75">
      <c r="A1046" s="580" t="s">
        <v>201</v>
      </c>
      <c r="B1046" s="40" t="s">
        <v>1975</v>
      </c>
      <c r="C1046" s="42"/>
      <c r="D1046" s="41">
        <v>0.75</v>
      </c>
      <c r="E1046" s="42" t="s">
        <v>564</v>
      </c>
      <c r="F1046" s="42" t="str">
        <f t="shared" si="58"/>
        <v>0,75 л</v>
      </c>
      <c r="G1046" s="41">
        <v>3</v>
      </c>
      <c r="H1046" s="42" t="s">
        <v>1063</v>
      </c>
      <c r="I1046" s="41">
        <v>573</v>
      </c>
      <c r="J1046" s="55">
        <f>IF(C1046="СТОП цена",I1046,ROUND(I1046*(1-VLOOKUP(L1046,Оглавление!D:G,3,FALSE)),2))</f>
        <v>573</v>
      </c>
      <c r="K1046" s="58"/>
      <c r="L1046" s="58" t="str">
        <f>IF(ISBLANK(K1046)=FALSE,A1046,L1044)</f>
        <v>ДЮФА (DUFA) Россия</v>
      </c>
      <c r="M1046" s="52">
        <v>19</v>
      </c>
      <c r="N1046" s="310"/>
    </row>
    <row r="1047" spans="1:14" ht="12.75">
      <c r="A1047" s="585"/>
      <c r="B1047" s="40" t="s">
        <v>1976</v>
      </c>
      <c r="C1047" s="42"/>
      <c r="D1047" s="41">
        <v>2.5</v>
      </c>
      <c r="E1047" s="42" t="s">
        <v>564</v>
      </c>
      <c r="F1047" s="42" t="str">
        <f t="shared" si="58"/>
        <v>2,5 л</v>
      </c>
      <c r="G1047" s="41">
        <v>2</v>
      </c>
      <c r="H1047" s="42" t="s">
        <v>1063</v>
      </c>
      <c r="I1047" s="41">
        <v>1792</v>
      </c>
      <c r="J1047" s="55">
        <f>IF(C1047="СТОП цена",I1047,ROUND(I1047*(1-VLOOKUP(L1047,Оглавление!D:G,3,FALSE)),2))</f>
        <v>1792</v>
      </c>
      <c r="K1047" s="58"/>
      <c r="L1047" s="58" t="str">
        <f t="shared" si="56"/>
        <v>ДЮФА (DUFA) Россия</v>
      </c>
      <c r="M1047" s="52">
        <v>19</v>
      </c>
    </row>
    <row r="1048" spans="1:14" ht="12.75">
      <c r="A1048" s="580" t="s">
        <v>202</v>
      </c>
      <c r="B1048" s="40" t="s">
        <v>1977</v>
      </c>
      <c r="C1048" s="42"/>
      <c r="D1048" s="41">
        <v>0.75</v>
      </c>
      <c r="E1048" s="42" t="s">
        <v>564</v>
      </c>
      <c r="F1048" s="42" t="str">
        <f t="shared" si="58"/>
        <v>0,75 л</v>
      </c>
      <c r="G1048" s="41">
        <v>3</v>
      </c>
      <c r="H1048" s="42" t="s">
        <v>1063</v>
      </c>
      <c r="I1048" s="41">
        <v>499</v>
      </c>
      <c r="J1048" s="55">
        <f>IF(C1048="СТОП цена",I1048,ROUND(I1048*(1-VLOOKUP(L1048,Оглавление!D:G,3,FALSE)),2))</f>
        <v>499</v>
      </c>
      <c r="K1048" s="58"/>
      <c r="L1048" s="58" t="str">
        <f t="shared" si="56"/>
        <v>ДЮФА (DUFA) Россия</v>
      </c>
      <c r="M1048" s="52">
        <v>19</v>
      </c>
    </row>
    <row r="1049" spans="1:14" ht="22.5" customHeight="1">
      <c r="A1049" s="585"/>
      <c r="B1049" s="40" t="s">
        <v>1978</v>
      </c>
      <c r="C1049" s="42"/>
      <c r="D1049" s="41">
        <v>2.5</v>
      </c>
      <c r="E1049" s="42" t="s">
        <v>564</v>
      </c>
      <c r="F1049" s="42" t="str">
        <f t="shared" si="58"/>
        <v>2,5 л</v>
      </c>
      <c r="G1049" s="41">
        <v>2</v>
      </c>
      <c r="H1049" s="42" t="s">
        <v>1063</v>
      </c>
      <c r="I1049" s="41">
        <v>1442</v>
      </c>
      <c r="J1049" s="55">
        <f>IF(C1049="СТОП цена",I1049,ROUND(I1049*(1-VLOOKUP(L1049,Оглавление!D:G,3,FALSE)),2))</f>
        <v>1442</v>
      </c>
      <c r="K1049" s="58"/>
      <c r="L1049" s="58" t="str">
        <f t="shared" si="56"/>
        <v>ДЮФА (DUFA) Россия</v>
      </c>
      <c r="M1049" s="52">
        <v>19</v>
      </c>
    </row>
    <row r="1050" spans="1:14" ht="12.75">
      <c r="A1050" s="580" t="s">
        <v>203</v>
      </c>
      <c r="B1050" s="40" t="s">
        <v>1979</v>
      </c>
      <c r="C1050" s="42"/>
      <c r="D1050" s="41">
        <v>0.75</v>
      </c>
      <c r="E1050" s="42" t="s">
        <v>564</v>
      </c>
      <c r="F1050" s="42" t="str">
        <f t="shared" si="58"/>
        <v>0,75 л</v>
      </c>
      <c r="G1050" s="41">
        <v>3</v>
      </c>
      <c r="H1050" s="42" t="s">
        <v>1063</v>
      </c>
      <c r="I1050" s="41">
        <v>540</v>
      </c>
      <c r="J1050" s="55">
        <f>IF(C1050="СТОП цена",I1050,ROUND(I1050*(1-VLOOKUP(L1050,Оглавление!D:G,3,FALSE)),2))</f>
        <v>540</v>
      </c>
      <c r="K1050" s="58"/>
      <c r="L1050" s="58" t="str">
        <f t="shared" si="56"/>
        <v>ДЮФА (DUFA) Россия</v>
      </c>
      <c r="M1050" s="52">
        <v>19</v>
      </c>
    </row>
    <row r="1051" spans="1:14" ht="21" customHeight="1">
      <c r="A1051" s="585"/>
      <c r="B1051" s="40" t="s">
        <v>1980</v>
      </c>
      <c r="C1051" s="42"/>
      <c r="D1051" s="41">
        <v>2.5</v>
      </c>
      <c r="E1051" s="42" t="s">
        <v>564</v>
      </c>
      <c r="F1051" s="42" t="str">
        <f t="shared" si="58"/>
        <v>2,5 л</v>
      </c>
      <c r="G1051" s="41">
        <v>2</v>
      </c>
      <c r="H1051" s="42" t="s">
        <v>1063</v>
      </c>
      <c r="I1051" s="41">
        <v>1540</v>
      </c>
      <c r="J1051" s="55">
        <f>IF(C1051="СТОП цена",I1051,ROUND(I1051*(1-VLOOKUP(L1051,Оглавление!D:G,3,FALSE)),2))</f>
        <v>1540</v>
      </c>
      <c r="K1051" s="58"/>
      <c r="L1051" s="58" t="str">
        <f t="shared" si="56"/>
        <v>ДЮФА (DUFA) Россия</v>
      </c>
      <c r="M1051" s="52">
        <v>19</v>
      </c>
    </row>
    <row r="1052" spans="1:14" s="130" customFormat="1" ht="22.5">
      <c r="A1052" s="593" t="s">
        <v>2508</v>
      </c>
      <c r="B1052" s="594"/>
      <c r="C1052" s="594"/>
      <c r="D1052" s="594"/>
      <c r="E1052" s="594"/>
      <c r="F1052" s="594"/>
      <c r="G1052" s="594"/>
      <c r="H1052" s="594"/>
      <c r="I1052" s="594"/>
      <c r="J1052" s="595"/>
      <c r="K1052" s="142" t="s">
        <v>2509</v>
      </c>
      <c r="L1052" s="142"/>
      <c r="M1052" s="52">
        <v>19</v>
      </c>
      <c r="N1052" s="310"/>
    </row>
    <row r="1053" spans="1:14" s="130" customFormat="1" ht="20.25">
      <c r="A1053" s="601" t="s">
        <v>53</v>
      </c>
      <c r="B1053" s="602"/>
      <c r="C1053" s="602"/>
      <c r="D1053" s="602"/>
      <c r="E1053" s="602"/>
      <c r="F1053" s="602"/>
      <c r="G1053" s="602"/>
      <c r="H1053" s="602"/>
      <c r="I1053" s="602"/>
      <c r="J1053" s="602"/>
      <c r="K1053" s="142"/>
      <c r="L1053" s="142" t="s">
        <v>2509</v>
      </c>
      <c r="M1053" s="52">
        <v>19</v>
      </c>
      <c r="N1053" s="310"/>
    </row>
    <row r="1054" spans="1:14" s="130" customFormat="1" ht="15" customHeight="1">
      <c r="A1054" s="599" t="s">
        <v>2514</v>
      </c>
      <c r="B1054" s="74" t="s">
        <v>2510</v>
      </c>
      <c r="C1054" s="66"/>
      <c r="D1054" s="54"/>
      <c r="E1054" s="66"/>
      <c r="F1054" s="66" t="s">
        <v>1402</v>
      </c>
      <c r="G1054" s="54">
        <v>12</v>
      </c>
      <c r="H1054" s="66" t="s">
        <v>1063</v>
      </c>
      <c r="I1054" s="54">
        <v>131</v>
      </c>
      <c r="J1054" s="67">
        <f>IF(C1054="СТОП цена",I1054,ROUND(I1054*(1-VLOOKUP(L1054,Оглавление!D:G,3,FALSE)),2))</f>
        <v>131</v>
      </c>
      <c r="K1054" s="142"/>
      <c r="L1054" s="142" t="s">
        <v>2509</v>
      </c>
      <c r="M1054" s="52">
        <v>19</v>
      </c>
      <c r="N1054" s="310"/>
    </row>
    <row r="1055" spans="1:14" s="130" customFormat="1" ht="15" customHeight="1">
      <c r="A1055" s="600"/>
      <c r="B1055" s="74" t="s">
        <v>2511</v>
      </c>
      <c r="C1055" s="41" t="s">
        <v>223</v>
      </c>
      <c r="D1055" s="54"/>
      <c r="E1055" s="66"/>
      <c r="F1055" s="66" t="s">
        <v>1172</v>
      </c>
      <c r="G1055" s="54">
        <v>1</v>
      </c>
      <c r="H1055" s="66" t="s">
        <v>1063</v>
      </c>
      <c r="I1055" s="54">
        <v>628</v>
      </c>
      <c r="J1055" s="67">
        <f>IF(C1055="СТОП цена",I1055,ROUND(I1055*(1-VLOOKUP(L1055,Оглавление!D:G,3,FALSE)),2))</f>
        <v>628</v>
      </c>
      <c r="K1055" s="142"/>
      <c r="L1055" s="142" t="s">
        <v>2509</v>
      </c>
      <c r="M1055" s="52">
        <v>19</v>
      </c>
      <c r="N1055" s="310"/>
    </row>
    <row r="1056" spans="1:14" s="130" customFormat="1" ht="15" customHeight="1">
      <c r="A1056" s="599" t="s">
        <v>2515</v>
      </c>
      <c r="B1056" s="74" t="s">
        <v>2512</v>
      </c>
      <c r="C1056" s="41" t="s">
        <v>223</v>
      </c>
      <c r="D1056" s="54"/>
      <c r="E1056" s="66"/>
      <c r="F1056" s="66" t="s">
        <v>1041</v>
      </c>
      <c r="G1056" s="54">
        <v>1</v>
      </c>
      <c r="H1056" s="66" t="s">
        <v>1063</v>
      </c>
      <c r="I1056" s="54">
        <v>870</v>
      </c>
      <c r="J1056" s="67">
        <f>IF(C1056="СТОП цена",I1056,ROUND(I1056*(1-VLOOKUP(L1056,Оглавление!D:G,3,FALSE)),2))</f>
        <v>870</v>
      </c>
      <c r="K1056" s="142"/>
      <c r="L1056" s="142" t="s">
        <v>2509</v>
      </c>
      <c r="M1056" s="52">
        <v>19</v>
      </c>
      <c r="N1056" s="310"/>
    </row>
    <row r="1057" spans="1:14" s="130" customFormat="1" ht="15" customHeight="1">
      <c r="A1057" s="600"/>
      <c r="B1057" s="74" t="s">
        <v>2513</v>
      </c>
      <c r="C1057" s="66"/>
      <c r="D1057" s="54"/>
      <c r="E1057" s="66"/>
      <c r="F1057" s="66" t="s">
        <v>1172</v>
      </c>
      <c r="G1057" s="54">
        <v>1</v>
      </c>
      <c r="H1057" s="66" t="s">
        <v>1063</v>
      </c>
      <c r="I1057" s="54">
        <v>454</v>
      </c>
      <c r="J1057" s="67">
        <f>IF(C1057="СТОП цена",I1057,ROUND(I1057*(1-VLOOKUP(L1057,Оглавление!D:G,3,FALSE)),2))</f>
        <v>454</v>
      </c>
      <c r="K1057" s="142"/>
      <c r="L1057" s="142" t="s">
        <v>2509</v>
      </c>
      <c r="M1057" s="52">
        <v>19</v>
      </c>
      <c r="N1057" s="310"/>
    </row>
    <row r="1058" spans="1:14" s="130" customFormat="1" ht="12.75">
      <c r="A1058" s="599" t="s">
        <v>2516</v>
      </c>
      <c r="B1058" s="74"/>
      <c r="C1058" s="66" t="s">
        <v>223</v>
      </c>
      <c r="D1058" s="54"/>
      <c r="E1058" s="66"/>
      <c r="F1058" s="66" t="s">
        <v>1170</v>
      </c>
      <c r="G1058" s="54">
        <v>14</v>
      </c>
      <c r="H1058" s="66" t="s">
        <v>1063</v>
      </c>
      <c r="I1058" s="54">
        <v>210</v>
      </c>
      <c r="J1058" s="67">
        <f>IF(C1058="СТОП цена",I1058,ROUND(I1058*(1-VLOOKUP(L1058,Оглавление!D:G,3,FALSE)),2))</f>
        <v>210</v>
      </c>
      <c r="K1058" s="142"/>
      <c r="L1058" s="142" t="s">
        <v>2509</v>
      </c>
      <c r="M1058" s="52">
        <v>19</v>
      </c>
      <c r="N1058" s="310"/>
    </row>
    <row r="1059" spans="1:14" s="130" customFormat="1" ht="12.75">
      <c r="A1059" s="603"/>
      <c r="B1059" s="74"/>
      <c r="C1059" s="66" t="s">
        <v>223</v>
      </c>
      <c r="D1059" s="54"/>
      <c r="E1059" s="66"/>
      <c r="F1059" s="66" t="s">
        <v>1624</v>
      </c>
      <c r="G1059" s="54">
        <v>6</v>
      </c>
      <c r="H1059" s="66" t="s">
        <v>1063</v>
      </c>
      <c r="I1059" s="54">
        <v>603</v>
      </c>
      <c r="J1059" s="67">
        <f>IF(C1059="СТОП цена",I1059,ROUND(I1059*(1-VLOOKUP(L1059,Оглавление!D:G,3,FALSE)),2))</f>
        <v>603</v>
      </c>
      <c r="K1059" s="142"/>
      <c r="L1059" s="142" t="s">
        <v>2509</v>
      </c>
      <c r="M1059" s="52">
        <v>19</v>
      </c>
      <c r="N1059" s="310"/>
    </row>
    <row r="1060" spans="1:14" s="130" customFormat="1" ht="21" customHeight="1">
      <c r="A1060" s="604"/>
      <c r="B1060" s="74"/>
      <c r="C1060" s="66" t="s">
        <v>223</v>
      </c>
      <c r="D1060" s="54"/>
      <c r="E1060" s="66"/>
      <c r="F1060" s="66" t="s">
        <v>1176</v>
      </c>
      <c r="G1060" s="54">
        <v>1</v>
      </c>
      <c r="H1060" s="66" t="s">
        <v>1063</v>
      </c>
      <c r="I1060" s="54">
        <v>1885</v>
      </c>
      <c r="J1060" s="67">
        <f>IF(C1060="СТОП цена",I1060,ROUND(I1060*(1-VLOOKUP(L1060,Оглавление!D:G,3,FALSE)),2))</f>
        <v>1885</v>
      </c>
      <c r="K1060" s="142"/>
      <c r="L1060" s="142" t="s">
        <v>2509</v>
      </c>
      <c r="M1060" s="52">
        <v>19</v>
      </c>
      <c r="N1060" s="310"/>
    </row>
    <row r="1061" spans="1:14" s="130" customFormat="1" ht="20.25">
      <c r="A1061" s="601" t="s">
        <v>2517</v>
      </c>
      <c r="B1061" s="602"/>
      <c r="C1061" s="602"/>
      <c r="D1061" s="602"/>
      <c r="E1061" s="602"/>
      <c r="F1061" s="602"/>
      <c r="G1061" s="602"/>
      <c r="H1061" s="602"/>
      <c r="I1061" s="602"/>
      <c r="J1061" s="602"/>
      <c r="K1061" s="142"/>
      <c r="L1061" s="142" t="s">
        <v>2509</v>
      </c>
      <c r="M1061" s="52">
        <v>19</v>
      </c>
      <c r="N1061" s="310"/>
    </row>
    <row r="1062" spans="1:14" s="130" customFormat="1" ht="12.75">
      <c r="A1062" s="599" t="s">
        <v>2522</v>
      </c>
      <c r="B1062" s="74" t="s">
        <v>2518</v>
      </c>
      <c r="C1062" s="66" t="s">
        <v>223</v>
      </c>
      <c r="D1062" s="54"/>
      <c r="E1062" s="66"/>
      <c r="F1062" s="66" t="s">
        <v>1172</v>
      </c>
      <c r="G1062" s="54">
        <v>1</v>
      </c>
      <c r="H1062" s="66" t="s">
        <v>1063</v>
      </c>
      <c r="I1062" s="54">
        <v>770</v>
      </c>
      <c r="J1062" s="67">
        <f>IF(C1062="СТОП цена",I1062,ROUND(I1062*(1-VLOOKUP(L1062,Оглавление!D:G,3,FALSE)),2))</f>
        <v>770</v>
      </c>
      <c r="K1062" s="142"/>
      <c r="L1062" s="142" t="s">
        <v>2509</v>
      </c>
      <c r="M1062" s="52">
        <v>19</v>
      </c>
      <c r="N1062" s="310"/>
    </row>
    <row r="1063" spans="1:14" s="130" customFormat="1" ht="12.75">
      <c r="A1063" s="600"/>
      <c r="B1063" s="74" t="s">
        <v>2519</v>
      </c>
      <c r="C1063" s="66" t="s">
        <v>223</v>
      </c>
      <c r="D1063" s="54"/>
      <c r="E1063" s="66"/>
      <c r="F1063" s="66" t="s">
        <v>1041</v>
      </c>
      <c r="G1063" s="54">
        <v>1</v>
      </c>
      <c r="H1063" s="66" t="s">
        <v>1063</v>
      </c>
      <c r="I1063" s="54">
        <v>1429</v>
      </c>
      <c r="J1063" s="67">
        <f>IF(C1063="СТОП цена",I1063,ROUND(I1063*(1-VLOOKUP(L1063,Оглавление!D:G,3,FALSE)),2))</f>
        <v>1429</v>
      </c>
      <c r="K1063" s="142"/>
      <c r="L1063" s="142" t="s">
        <v>2509</v>
      </c>
      <c r="M1063" s="52">
        <v>19</v>
      </c>
      <c r="N1063" s="310"/>
    </row>
    <row r="1064" spans="1:14" s="130" customFormat="1" ht="12.75">
      <c r="A1064" s="599" t="s">
        <v>2523</v>
      </c>
      <c r="B1064" s="74" t="s">
        <v>2520</v>
      </c>
      <c r="C1064" s="66" t="s">
        <v>223</v>
      </c>
      <c r="D1064" s="54"/>
      <c r="E1064" s="66"/>
      <c r="F1064" s="66" t="s">
        <v>1172</v>
      </c>
      <c r="G1064" s="54">
        <v>1</v>
      </c>
      <c r="H1064" s="66" t="s">
        <v>1063</v>
      </c>
      <c r="I1064" s="54">
        <v>509</v>
      </c>
      <c r="J1064" s="67">
        <f>IF(C1064="СТОП цена",I1064,ROUND(I1064*(1-VLOOKUP(L1064,Оглавление!D:G,3,FALSE)),2))</f>
        <v>509</v>
      </c>
      <c r="K1064" s="142"/>
      <c r="L1064" s="142" t="s">
        <v>2509</v>
      </c>
      <c r="M1064" s="52">
        <v>19</v>
      </c>
      <c r="N1064" s="310"/>
    </row>
    <row r="1065" spans="1:14" s="130" customFormat="1" ht="12.75">
      <c r="A1065" s="600"/>
      <c r="B1065" s="74" t="s">
        <v>2521</v>
      </c>
      <c r="C1065" s="66" t="s">
        <v>223</v>
      </c>
      <c r="D1065" s="54"/>
      <c r="E1065" s="66"/>
      <c r="F1065" s="66" t="s">
        <v>1041</v>
      </c>
      <c r="G1065" s="54">
        <v>1</v>
      </c>
      <c r="H1065" s="66" t="s">
        <v>1063</v>
      </c>
      <c r="I1065" s="54">
        <v>919</v>
      </c>
      <c r="J1065" s="67">
        <f>IF(C1065="СТОП цена",I1065,ROUND(I1065*(1-VLOOKUP(L1065,Оглавление!D:G,3,FALSE)),2))</f>
        <v>919</v>
      </c>
      <c r="K1065" s="142"/>
      <c r="L1065" s="142" t="s">
        <v>2509</v>
      </c>
      <c r="M1065" s="52">
        <v>19</v>
      </c>
      <c r="N1065" s="310"/>
    </row>
    <row r="1066" spans="1:14" s="130" customFormat="1" ht="20.25">
      <c r="A1066" s="601" t="s">
        <v>51</v>
      </c>
      <c r="B1066" s="602"/>
      <c r="C1066" s="602"/>
      <c r="D1066" s="602"/>
      <c r="E1066" s="602"/>
      <c r="F1066" s="602"/>
      <c r="G1066" s="602"/>
      <c r="H1066" s="602"/>
      <c r="I1066" s="602"/>
      <c r="J1066" s="602"/>
      <c r="K1066" s="142"/>
      <c r="L1066" s="142" t="s">
        <v>2509</v>
      </c>
      <c r="M1066" s="52">
        <v>19</v>
      </c>
      <c r="N1066" s="310"/>
    </row>
    <row r="1067" spans="1:14" s="130" customFormat="1" ht="17.25" customHeight="1">
      <c r="A1067" s="599" t="s">
        <v>2524</v>
      </c>
      <c r="B1067" s="74" t="s">
        <v>2531</v>
      </c>
      <c r="C1067" s="66"/>
      <c r="D1067" s="54"/>
      <c r="E1067" s="66"/>
      <c r="F1067" s="66" t="s">
        <v>1319</v>
      </c>
      <c r="G1067" s="54">
        <v>14</v>
      </c>
      <c r="H1067" s="66" t="s">
        <v>1063</v>
      </c>
      <c r="I1067" s="54">
        <v>217</v>
      </c>
      <c r="J1067" s="67">
        <f>IF(C1067="СТОП цена",I1067,ROUND(I1067*(1-VLOOKUP(L1067,Оглавление!D:G,3,FALSE)),2))</f>
        <v>217</v>
      </c>
      <c r="K1067" s="142"/>
      <c r="L1067" s="142" t="s">
        <v>2509</v>
      </c>
      <c r="M1067" s="52">
        <v>19</v>
      </c>
      <c r="N1067" s="310"/>
    </row>
    <row r="1068" spans="1:14" s="130" customFormat="1" ht="17.25" customHeight="1">
      <c r="A1068" s="603"/>
      <c r="B1068" s="74" t="s">
        <v>2805</v>
      </c>
      <c r="C1068" s="66"/>
      <c r="D1068" s="54"/>
      <c r="E1068" s="66"/>
      <c r="F1068" s="66" t="s">
        <v>1325</v>
      </c>
      <c r="G1068" s="54">
        <v>6</v>
      </c>
      <c r="H1068" s="66" t="s">
        <v>1063</v>
      </c>
      <c r="I1068" s="54">
        <v>455</v>
      </c>
      <c r="J1068" s="67">
        <f>IF(C1068="СТОП цена",I1068,ROUND(I1068*(1-VLOOKUP(L1068,Оглавление!D:G,3,FALSE)),2))</f>
        <v>455</v>
      </c>
      <c r="K1068" s="142"/>
      <c r="L1068" s="142" t="s">
        <v>2509</v>
      </c>
      <c r="M1068" s="52">
        <v>19</v>
      </c>
      <c r="N1068" s="310"/>
    </row>
    <row r="1069" spans="1:14" s="130" customFormat="1" ht="15.75" customHeight="1">
      <c r="A1069" s="604"/>
      <c r="B1069" s="74" t="s">
        <v>2532</v>
      </c>
      <c r="C1069" s="66" t="s">
        <v>223</v>
      </c>
      <c r="D1069" s="54"/>
      <c r="E1069" s="66"/>
      <c r="F1069" s="66" t="s">
        <v>1172</v>
      </c>
      <c r="G1069" s="54">
        <v>1</v>
      </c>
      <c r="H1069" s="66" t="s">
        <v>1063</v>
      </c>
      <c r="I1069" s="54">
        <v>1061</v>
      </c>
      <c r="J1069" s="67">
        <f>IF(C1069="СТОП цена",I1069,ROUND(I1069*(1-VLOOKUP(L1069,Оглавление!D:G,3,FALSE)),2))</f>
        <v>1061</v>
      </c>
      <c r="K1069" s="142"/>
      <c r="L1069" s="142" t="s">
        <v>2509</v>
      </c>
      <c r="M1069" s="52">
        <v>19</v>
      </c>
      <c r="N1069" s="310"/>
    </row>
    <row r="1070" spans="1:14" s="310" customFormat="1" ht="16.5" customHeight="1">
      <c r="A1070" s="580" t="s">
        <v>2525</v>
      </c>
      <c r="B1070" s="40" t="s">
        <v>2533</v>
      </c>
      <c r="C1070" s="42"/>
      <c r="D1070" s="41"/>
      <c r="E1070" s="42"/>
      <c r="F1070" s="42" t="s">
        <v>1319</v>
      </c>
      <c r="G1070" s="41">
        <v>14</v>
      </c>
      <c r="H1070" s="66" t="s">
        <v>1063</v>
      </c>
      <c r="I1070" s="41">
        <v>217</v>
      </c>
      <c r="J1070" s="67">
        <f>IF(C1070="СТОП цена",I1070,ROUND(I1070*(1-VLOOKUP(L1070,Оглавление!D:G,3,FALSE)),2))</f>
        <v>217</v>
      </c>
      <c r="K1070" s="58"/>
      <c r="L1070" s="142" t="s">
        <v>2509</v>
      </c>
      <c r="M1070" s="52">
        <v>19</v>
      </c>
    </row>
    <row r="1071" spans="1:14" s="310" customFormat="1" ht="16.5" customHeight="1">
      <c r="A1071" s="584"/>
      <c r="B1071" s="40" t="s">
        <v>2806</v>
      </c>
      <c r="C1071" s="42"/>
      <c r="D1071" s="41"/>
      <c r="E1071" s="42"/>
      <c r="F1071" s="42" t="s">
        <v>1325</v>
      </c>
      <c r="G1071" s="41">
        <v>6</v>
      </c>
      <c r="H1071" s="66" t="s">
        <v>1063</v>
      </c>
      <c r="I1071" s="41">
        <v>446</v>
      </c>
      <c r="J1071" s="67">
        <f>IF(C1071="СТОП цена",I1071,ROUND(I1071*(1-VLOOKUP(L1071,Оглавление!D:G,3,FALSE)),2))</f>
        <v>446</v>
      </c>
      <c r="K1071" s="58"/>
      <c r="L1071" s="142" t="s">
        <v>2509</v>
      </c>
      <c r="M1071" s="52">
        <v>19</v>
      </c>
    </row>
    <row r="1072" spans="1:14" s="310" customFormat="1" ht="15" customHeight="1">
      <c r="A1072" s="581"/>
      <c r="B1072" s="40" t="s">
        <v>2534</v>
      </c>
      <c r="C1072" s="42" t="s">
        <v>1872</v>
      </c>
      <c r="D1072" s="41"/>
      <c r="E1072" s="42"/>
      <c r="F1072" s="42" t="s">
        <v>1326</v>
      </c>
      <c r="G1072" s="41">
        <v>6</v>
      </c>
      <c r="H1072" s="66" t="s">
        <v>1063</v>
      </c>
      <c r="I1072" s="41">
        <v>548</v>
      </c>
      <c r="J1072" s="67">
        <f>IF(C1072="СТОП цена",I1072,ROUND(I1072*(1-VLOOKUP(L1072,Оглавление!D:G,3,FALSE)),2))</f>
        <v>548</v>
      </c>
      <c r="K1072" s="58"/>
      <c r="L1072" s="142" t="s">
        <v>2509</v>
      </c>
      <c r="M1072" s="52">
        <v>19</v>
      </c>
    </row>
    <row r="1073" spans="1:13" s="310" customFormat="1" ht="15.75" customHeight="1">
      <c r="A1073" s="581"/>
      <c r="B1073" s="40" t="s">
        <v>2535</v>
      </c>
      <c r="C1073" s="66" t="s">
        <v>223</v>
      </c>
      <c r="D1073" s="41"/>
      <c r="E1073" s="42"/>
      <c r="F1073" s="42" t="s">
        <v>1172</v>
      </c>
      <c r="G1073" s="41">
        <v>1</v>
      </c>
      <c r="H1073" s="66" t="s">
        <v>1063</v>
      </c>
      <c r="I1073" s="41">
        <v>1035</v>
      </c>
      <c r="J1073" s="67">
        <f>IF(C1073="СТОП цена",I1073,ROUND(I1073*(1-VLOOKUP(L1073,Оглавление!D:G,3,FALSE)),2))</f>
        <v>1035</v>
      </c>
      <c r="K1073" s="58"/>
      <c r="L1073" s="142" t="s">
        <v>2509</v>
      </c>
      <c r="M1073" s="52">
        <v>19</v>
      </c>
    </row>
    <row r="1074" spans="1:13" s="310" customFormat="1" ht="15.75" customHeight="1">
      <c r="A1074" s="582"/>
      <c r="B1074" s="40" t="s">
        <v>2536</v>
      </c>
      <c r="C1074" s="42" t="s">
        <v>223</v>
      </c>
      <c r="D1074" s="41"/>
      <c r="E1074" s="42"/>
      <c r="F1074" s="42" t="s">
        <v>1416</v>
      </c>
      <c r="G1074" s="41">
        <v>1</v>
      </c>
      <c r="H1074" s="66" t="s">
        <v>1063</v>
      </c>
      <c r="I1074" s="41">
        <v>1242</v>
      </c>
      <c r="J1074" s="67">
        <f>IF(C1074="СТОП цена",I1074,ROUND(I1074*(1-VLOOKUP(L1074,Оглавление!D:G,3,FALSE)),2))</f>
        <v>1242</v>
      </c>
      <c r="K1074" s="58"/>
      <c r="L1074" s="142" t="s">
        <v>2509</v>
      </c>
      <c r="M1074" s="52">
        <v>19</v>
      </c>
    </row>
    <row r="1075" spans="1:13" s="310" customFormat="1" ht="20.25" customHeight="1">
      <c r="A1075" s="580" t="s">
        <v>2526</v>
      </c>
      <c r="B1075" s="40" t="s">
        <v>2537</v>
      </c>
      <c r="C1075" s="42"/>
      <c r="D1075" s="41"/>
      <c r="E1075" s="42"/>
      <c r="F1075" s="42" t="s">
        <v>1319</v>
      </c>
      <c r="G1075" s="41">
        <v>14</v>
      </c>
      <c r="H1075" s="66" t="s">
        <v>1063</v>
      </c>
      <c r="I1075" s="41">
        <v>210</v>
      </c>
      <c r="J1075" s="67">
        <f>IF(C1075="СТОП цена",I1075,ROUND(I1075*(1-VLOOKUP(L1075,Оглавление!D:G,3,FALSE)),2))</f>
        <v>210</v>
      </c>
      <c r="K1075" s="58"/>
      <c r="L1075" s="142" t="s">
        <v>2509</v>
      </c>
      <c r="M1075" s="52">
        <v>19</v>
      </c>
    </row>
    <row r="1076" spans="1:13" s="310" customFormat="1" ht="20.25" customHeight="1">
      <c r="A1076" s="584"/>
      <c r="B1076" s="40" t="s">
        <v>2807</v>
      </c>
      <c r="C1076" s="42"/>
      <c r="D1076" s="41"/>
      <c r="E1076" s="42"/>
      <c r="F1076" s="42" t="s">
        <v>1325</v>
      </c>
      <c r="G1076" s="41">
        <v>6</v>
      </c>
      <c r="H1076" s="66" t="s">
        <v>1063</v>
      </c>
      <c r="I1076" s="41">
        <v>426</v>
      </c>
      <c r="J1076" s="67">
        <f>IF(C1076="СТОП цена",I1076,ROUND(I1076*(1-VLOOKUP(L1076,Оглавление!D:G,3,FALSE)),2))</f>
        <v>426</v>
      </c>
      <c r="K1076" s="58"/>
      <c r="L1076" s="142" t="s">
        <v>2509</v>
      </c>
      <c r="M1076" s="52">
        <v>19</v>
      </c>
    </row>
    <row r="1077" spans="1:13" s="310" customFormat="1" ht="17.25" customHeight="1">
      <c r="A1077" s="581"/>
      <c r="B1077" s="40" t="s">
        <v>2538</v>
      </c>
      <c r="C1077" s="42" t="s">
        <v>1872</v>
      </c>
      <c r="D1077" s="41"/>
      <c r="E1077" s="42"/>
      <c r="F1077" s="42" t="s">
        <v>1326</v>
      </c>
      <c r="G1077" s="41">
        <v>6</v>
      </c>
      <c r="H1077" s="66" t="s">
        <v>1063</v>
      </c>
      <c r="I1077" s="41">
        <v>535</v>
      </c>
      <c r="J1077" s="67">
        <f>IF(C1077="СТОП цена",I1077,ROUND(I1077*(1-VLOOKUP(L1077,Оглавление!D:G,3,FALSE)),2))</f>
        <v>535</v>
      </c>
      <c r="K1077" s="58"/>
      <c r="L1077" s="142" t="s">
        <v>2509</v>
      </c>
      <c r="M1077" s="52">
        <v>19</v>
      </c>
    </row>
    <row r="1078" spans="1:13" s="310" customFormat="1" ht="16.5" customHeight="1">
      <c r="A1078" s="582"/>
      <c r="B1078" s="40" t="s">
        <v>2539</v>
      </c>
      <c r="C1078" s="42" t="s">
        <v>223</v>
      </c>
      <c r="D1078" s="41"/>
      <c r="E1078" s="42"/>
      <c r="F1078" s="42" t="s">
        <v>1172</v>
      </c>
      <c r="G1078" s="41">
        <v>1</v>
      </c>
      <c r="H1078" s="66" t="s">
        <v>1063</v>
      </c>
      <c r="I1078" s="41">
        <v>1061</v>
      </c>
      <c r="J1078" s="67">
        <f>IF(C1078="СТОП цена",I1078,ROUND(I1078*(1-VLOOKUP(L1078,Оглавление!D:G,3,FALSE)),2))</f>
        <v>1061</v>
      </c>
      <c r="K1078" s="58"/>
      <c r="L1078" s="142" t="s">
        <v>2509</v>
      </c>
      <c r="M1078" s="52">
        <v>19</v>
      </c>
    </row>
    <row r="1079" spans="1:13" s="310" customFormat="1" ht="18.75" customHeight="1">
      <c r="A1079" s="580" t="s">
        <v>2527</v>
      </c>
      <c r="B1079" s="40" t="s">
        <v>2540</v>
      </c>
      <c r="C1079" s="42"/>
      <c r="D1079" s="41"/>
      <c r="E1079" s="42"/>
      <c r="F1079" s="42" t="s">
        <v>1319</v>
      </c>
      <c r="G1079" s="41">
        <v>14</v>
      </c>
      <c r="H1079" s="66" t="s">
        <v>1063</v>
      </c>
      <c r="I1079" s="41">
        <v>202</v>
      </c>
      <c r="J1079" s="67">
        <f>IF(C1079="СТОП цена",I1079,ROUND(I1079*(1-VLOOKUP(L1079,Оглавление!D:G,3,FALSE)),2))</f>
        <v>202</v>
      </c>
      <c r="K1079" s="58"/>
      <c r="L1079" s="142" t="s">
        <v>2509</v>
      </c>
      <c r="M1079" s="52">
        <v>19</v>
      </c>
    </row>
    <row r="1080" spans="1:13" s="310" customFormat="1" ht="18.75" customHeight="1">
      <c r="A1080" s="584"/>
      <c r="B1080" s="40" t="s">
        <v>2808</v>
      </c>
      <c r="C1080" s="42"/>
      <c r="D1080" s="41"/>
      <c r="E1080" s="42"/>
      <c r="F1080" s="42" t="s">
        <v>1325</v>
      </c>
      <c r="G1080" s="41">
        <v>6</v>
      </c>
      <c r="H1080" s="66" t="s">
        <v>1063</v>
      </c>
      <c r="I1080" s="41">
        <v>426</v>
      </c>
      <c r="J1080" s="67">
        <f>IF(C1080="СТОП цена",I1080,ROUND(I1080*(1-VLOOKUP(L1080,Оглавление!D:G,3,FALSE)),2))</f>
        <v>426</v>
      </c>
      <c r="K1080" s="58"/>
      <c r="L1080" s="142" t="s">
        <v>2509</v>
      </c>
      <c r="M1080" s="52">
        <v>19</v>
      </c>
    </row>
    <row r="1081" spans="1:13" s="310" customFormat="1" ht="18" customHeight="1">
      <c r="A1081" s="581"/>
      <c r="B1081" s="40" t="s">
        <v>2541</v>
      </c>
      <c r="C1081" s="42" t="s">
        <v>1872</v>
      </c>
      <c r="D1081" s="41"/>
      <c r="E1081" s="42"/>
      <c r="F1081" s="42" t="s">
        <v>1326</v>
      </c>
      <c r="G1081" s="41">
        <v>6</v>
      </c>
      <c r="H1081" s="66" t="s">
        <v>1063</v>
      </c>
      <c r="I1081" s="41">
        <v>535</v>
      </c>
      <c r="J1081" s="67">
        <f>IF(C1081="СТОП цена",I1081,ROUND(I1081*(1-VLOOKUP(L1081,Оглавление!D:G,3,FALSE)),2))</f>
        <v>535</v>
      </c>
      <c r="K1081" s="58"/>
      <c r="L1081" s="142" t="s">
        <v>2509</v>
      </c>
      <c r="M1081" s="52">
        <v>19</v>
      </c>
    </row>
    <row r="1082" spans="1:13" s="310" customFormat="1" ht="21" customHeight="1">
      <c r="A1082" s="582"/>
      <c r="B1082" s="40" t="s">
        <v>2542</v>
      </c>
      <c r="C1082" s="42" t="s">
        <v>223</v>
      </c>
      <c r="D1082" s="41"/>
      <c r="E1082" s="42"/>
      <c r="F1082" s="42" t="s">
        <v>1172</v>
      </c>
      <c r="G1082" s="41">
        <v>1</v>
      </c>
      <c r="H1082" s="66" t="s">
        <v>1063</v>
      </c>
      <c r="I1082" s="41">
        <v>1030</v>
      </c>
      <c r="J1082" s="67">
        <f>IF(C1082="СТОП цена",I1082,ROUND(I1082*(1-VLOOKUP(L1082,Оглавление!D:G,3,FALSE)),2))</f>
        <v>1030</v>
      </c>
      <c r="K1082" s="58"/>
      <c r="L1082" s="142" t="s">
        <v>2509</v>
      </c>
      <c r="M1082" s="52">
        <v>19</v>
      </c>
    </row>
    <row r="1083" spans="1:13" s="310" customFormat="1" ht="18" customHeight="1">
      <c r="A1083" s="580" t="s">
        <v>2528</v>
      </c>
      <c r="B1083" s="40" t="s">
        <v>2543</v>
      </c>
      <c r="C1083" s="42"/>
      <c r="D1083" s="41"/>
      <c r="E1083" s="42"/>
      <c r="F1083" s="42" t="s">
        <v>1319</v>
      </c>
      <c r="G1083" s="41">
        <v>14</v>
      </c>
      <c r="H1083" s="66" t="s">
        <v>1063</v>
      </c>
      <c r="I1083" s="41">
        <v>202</v>
      </c>
      <c r="J1083" s="67">
        <f>IF(C1083="СТОП цена",I1083,ROUND(I1083*(1-VLOOKUP(L1083,Оглавление!D:G,3,FALSE)),2))</f>
        <v>202</v>
      </c>
      <c r="K1083" s="58"/>
      <c r="L1083" s="142" t="s">
        <v>2509</v>
      </c>
      <c r="M1083" s="52">
        <v>19</v>
      </c>
    </row>
    <row r="1084" spans="1:13" s="310" customFormat="1" ht="18" customHeight="1">
      <c r="A1084" s="584"/>
      <c r="B1084" s="40" t="s">
        <v>2809</v>
      </c>
      <c r="C1084" s="42"/>
      <c r="D1084" s="41"/>
      <c r="E1084" s="42"/>
      <c r="F1084" s="42" t="s">
        <v>1325</v>
      </c>
      <c r="G1084" s="41">
        <v>6</v>
      </c>
      <c r="H1084" s="66" t="s">
        <v>1063</v>
      </c>
      <c r="I1084" s="41">
        <v>426</v>
      </c>
      <c r="J1084" s="67">
        <f>IF(C1084="СТОП цена",I1084,ROUND(I1084*(1-VLOOKUP(L1084,Оглавление!D:G,3,FALSE)),2))</f>
        <v>426</v>
      </c>
      <c r="K1084" s="58"/>
      <c r="L1084" s="142" t="s">
        <v>2509</v>
      </c>
      <c r="M1084" s="52">
        <v>19</v>
      </c>
    </row>
    <row r="1085" spans="1:13" s="310" customFormat="1" ht="15.75" customHeight="1">
      <c r="A1085" s="582"/>
      <c r="B1085" s="40" t="s">
        <v>2544</v>
      </c>
      <c r="C1085" s="42" t="s">
        <v>223</v>
      </c>
      <c r="D1085" s="41"/>
      <c r="E1085" s="42"/>
      <c r="F1085" s="42" t="s">
        <v>1172</v>
      </c>
      <c r="G1085" s="41">
        <v>1</v>
      </c>
      <c r="H1085" s="66" t="s">
        <v>1063</v>
      </c>
      <c r="I1085" s="41">
        <v>1030</v>
      </c>
      <c r="J1085" s="67">
        <f>IF(C1085="СТОП цена",I1085,ROUND(I1085*(1-VLOOKUP(L1085,Оглавление!D:G,3,FALSE)),2))</f>
        <v>1030</v>
      </c>
      <c r="K1085" s="58"/>
      <c r="L1085" s="142" t="s">
        <v>2509</v>
      </c>
      <c r="M1085" s="52">
        <v>19</v>
      </c>
    </row>
    <row r="1086" spans="1:13" s="310" customFormat="1" ht="16.5" customHeight="1">
      <c r="A1086" s="580" t="s">
        <v>2529</v>
      </c>
      <c r="B1086" s="40" t="s">
        <v>2545</v>
      </c>
      <c r="C1086" s="42"/>
      <c r="D1086" s="41"/>
      <c r="E1086" s="42"/>
      <c r="F1086" s="42" t="s">
        <v>1319</v>
      </c>
      <c r="G1086" s="41">
        <v>14</v>
      </c>
      <c r="H1086" s="66" t="s">
        <v>1063</v>
      </c>
      <c r="I1086" s="41">
        <v>202</v>
      </c>
      <c r="J1086" s="67">
        <f>IF(C1086="СТОП цена",I1086,ROUND(I1086*(1-VLOOKUP(L1086,Оглавление!D:G,3,FALSE)),2))</f>
        <v>202</v>
      </c>
      <c r="K1086" s="58"/>
      <c r="L1086" s="142" t="s">
        <v>2509</v>
      </c>
      <c r="M1086" s="52">
        <v>19</v>
      </c>
    </row>
    <row r="1087" spans="1:13" s="310" customFormat="1" ht="16.5" customHeight="1">
      <c r="A1087" s="584"/>
      <c r="B1087" s="40" t="s">
        <v>2810</v>
      </c>
      <c r="C1087" s="42"/>
      <c r="D1087" s="41"/>
      <c r="E1087" s="42"/>
      <c r="F1087" s="42" t="s">
        <v>1325</v>
      </c>
      <c r="G1087" s="41">
        <v>6</v>
      </c>
      <c r="H1087" s="66" t="s">
        <v>1063</v>
      </c>
      <c r="I1087" s="41">
        <v>426</v>
      </c>
      <c r="J1087" s="67">
        <f>IF(C1087="СТОП цена",I1087,ROUND(I1087*(1-VLOOKUP(L1087,Оглавление!D:G,3,FALSE)),2))</f>
        <v>426</v>
      </c>
      <c r="K1087" s="58"/>
      <c r="L1087" s="142" t="s">
        <v>2509</v>
      </c>
      <c r="M1087" s="52">
        <v>19</v>
      </c>
    </row>
    <row r="1088" spans="1:13" s="310" customFormat="1" ht="18.75" customHeight="1">
      <c r="A1088" s="581"/>
      <c r="B1088" s="40" t="s">
        <v>2546</v>
      </c>
      <c r="C1088" s="42" t="s">
        <v>1872</v>
      </c>
      <c r="D1088" s="41"/>
      <c r="E1088" s="42"/>
      <c r="F1088" s="42" t="s">
        <v>1326</v>
      </c>
      <c r="G1088" s="41">
        <v>6</v>
      </c>
      <c r="H1088" s="66" t="s">
        <v>1063</v>
      </c>
      <c r="I1088" s="41">
        <v>535</v>
      </c>
      <c r="J1088" s="67">
        <f>IF(C1088="СТОП цена",I1088,ROUND(I1088*(1-VLOOKUP(L1088,Оглавление!D:G,3,FALSE)),2))</f>
        <v>535</v>
      </c>
      <c r="K1088" s="58"/>
      <c r="L1088" s="142" t="s">
        <v>2509</v>
      </c>
      <c r="M1088" s="52">
        <v>19</v>
      </c>
    </row>
    <row r="1089" spans="1:13" s="310" customFormat="1" ht="18" customHeight="1">
      <c r="A1089" s="582"/>
      <c r="B1089" s="40" t="s">
        <v>2547</v>
      </c>
      <c r="C1089" s="42" t="s">
        <v>223</v>
      </c>
      <c r="D1089" s="41"/>
      <c r="E1089" s="42"/>
      <c r="F1089" s="42" t="s">
        <v>1172</v>
      </c>
      <c r="G1089" s="41">
        <v>1</v>
      </c>
      <c r="H1089" s="66" t="s">
        <v>1063</v>
      </c>
      <c r="I1089" s="41">
        <v>1035</v>
      </c>
      <c r="J1089" s="67">
        <f>IF(C1089="СТОП цена",I1089,ROUND(I1089*(1-VLOOKUP(L1089,Оглавление!D:G,3,FALSE)),2))</f>
        <v>1035</v>
      </c>
      <c r="K1089" s="58"/>
      <c r="L1089" s="142" t="s">
        <v>2509</v>
      </c>
      <c r="M1089" s="52">
        <v>19</v>
      </c>
    </row>
    <row r="1090" spans="1:13" s="310" customFormat="1" ht="16.5" customHeight="1">
      <c r="A1090" s="580" t="s">
        <v>2530</v>
      </c>
      <c r="B1090" s="40" t="s">
        <v>2548</v>
      </c>
      <c r="C1090" s="42"/>
      <c r="D1090" s="41"/>
      <c r="E1090" s="42"/>
      <c r="F1090" s="42" t="s">
        <v>1319</v>
      </c>
      <c r="G1090" s="41">
        <v>14</v>
      </c>
      <c r="H1090" s="66" t="s">
        <v>1063</v>
      </c>
      <c r="I1090" s="41">
        <v>195</v>
      </c>
      <c r="J1090" s="67">
        <f>IF(C1090="СТОП цена",I1090,ROUND(I1090*(1-VLOOKUP(L1090,Оглавление!D:G,3,FALSE)),2))</f>
        <v>195</v>
      </c>
      <c r="K1090" s="58"/>
      <c r="L1090" s="142" t="s">
        <v>2509</v>
      </c>
      <c r="M1090" s="428">
        <v>20</v>
      </c>
    </row>
    <row r="1091" spans="1:13" s="310" customFormat="1" ht="16.5" customHeight="1">
      <c r="A1091" s="584"/>
      <c r="B1091" s="40" t="s">
        <v>2811</v>
      </c>
      <c r="C1091" s="42"/>
      <c r="D1091" s="41"/>
      <c r="E1091" s="42"/>
      <c r="F1091" s="42" t="s">
        <v>1325</v>
      </c>
      <c r="G1091" s="41">
        <v>6</v>
      </c>
      <c r="H1091" s="66" t="s">
        <v>1063</v>
      </c>
      <c r="I1091" s="41">
        <v>399</v>
      </c>
      <c r="J1091" s="67">
        <f>IF(C1091="СТОП цена",I1091,ROUND(I1091*(1-VLOOKUP(L1091,Оглавление!D:G,3,FALSE)),2))</f>
        <v>399</v>
      </c>
      <c r="K1091" s="58"/>
      <c r="L1091" s="142" t="s">
        <v>2509</v>
      </c>
      <c r="M1091" s="428">
        <v>20</v>
      </c>
    </row>
    <row r="1092" spans="1:13" s="310" customFormat="1" ht="15" customHeight="1">
      <c r="A1092" s="582"/>
      <c r="B1092" s="40" t="s">
        <v>2549</v>
      </c>
      <c r="C1092" s="42" t="s">
        <v>223</v>
      </c>
      <c r="D1092" s="41"/>
      <c r="E1092" s="42"/>
      <c r="F1092" s="42" t="s">
        <v>1172</v>
      </c>
      <c r="G1092" s="41">
        <v>1</v>
      </c>
      <c r="H1092" s="66" t="s">
        <v>1063</v>
      </c>
      <c r="I1092" s="41">
        <v>989</v>
      </c>
      <c r="J1092" s="67">
        <f>IF(C1092="СТОП цена",I1092,ROUND(I1092*(1-VLOOKUP(L1092,Оглавление!D:G,3,FALSE)),2))</f>
        <v>989</v>
      </c>
      <c r="K1092" s="58"/>
      <c r="L1092" s="142" t="s">
        <v>2509</v>
      </c>
      <c r="M1092" s="428">
        <v>20</v>
      </c>
    </row>
    <row r="1093" spans="1:13" s="310" customFormat="1" ht="20.25">
      <c r="A1093" s="591" t="s">
        <v>824</v>
      </c>
      <c r="B1093" s="592"/>
      <c r="C1093" s="592"/>
      <c r="D1093" s="592"/>
      <c r="E1093" s="592"/>
      <c r="F1093" s="592"/>
      <c r="G1093" s="592"/>
      <c r="H1093" s="592"/>
      <c r="I1093" s="592"/>
      <c r="J1093" s="592"/>
      <c r="K1093" s="58"/>
      <c r="L1093" s="142" t="s">
        <v>2509</v>
      </c>
      <c r="M1093" s="52">
        <v>20</v>
      </c>
    </row>
    <row r="1094" spans="1:13" s="310" customFormat="1" ht="18" customHeight="1">
      <c r="A1094" s="588" t="s">
        <v>2550</v>
      </c>
      <c r="B1094" s="40" t="s">
        <v>2557</v>
      </c>
      <c r="C1094" s="42"/>
      <c r="D1094" s="41"/>
      <c r="E1094" s="42"/>
      <c r="F1094" s="42" t="s">
        <v>1325</v>
      </c>
      <c r="G1094" s="41">
        <v>6</v>
      </c>
      <c r="H1094" s="42" t="s">
        <v>1063</v>
      </c>
      <c r="I1094" s="41">
        <v>226</v>
      </c>
      <c r="J1094" s="55">
        <f>IF(C1094="СТОП цена",I1094,ROUND(I1094*(1-VLOOKUP(L1094,Оглавление!D:G,3,FALSE)),2))</f>
        <v>226</v>
      </c>
      <c r="K1094" s="58"/>
      <c r="L1094" s="142" t="s">
        <v>2509</v>
      </c>
      <c r="M1094" s="52">
        <v>20</v>
      </c>
    </row>
    <row r="1095" spans="1:13" s="310" customFormat="1" ht="19.5" customHeight="1">
      <c r="A1095" s="628"/>
      <c r="B1095" s="40" t="s">
        <v>2623</v>
      </c>
      <c r="C1095" s="42" t="s">
        <v>223</v>
      </c>
      <c r="D1095" s="41"/>
      <c r="E1095" s="42"/>
      <c r="F1095" s="42" t="s">
        <v>1172</v>
      </c>
      <c r="G1095" s="41">
        <v>1</v>
      </c>
      <c r="H1095" s="42" t="s">
        <v>1063</v>
      </c>
      <c r="I1095" s="41">
        <v>587</v>
      </c>
      <c r="J1095" s="55">
        <f>IF(C1095="СТОП цена",I1095,ROUND(I1095*(1-VLOOKUP(L1095,Оглавление!D:G,3,FALSE)),2))</f>
        <v>587</v>
      </c>
      <c r="K1095" s="58"/>
      <c r="L1095" s="142" t="s">
        <v>2509</v>
      </c>
      <c r="M1095" s="52">
        <v>20</v>
      </c>
    </row>
    <row r="1096" spans="1:13" s="310" customFormat="1" ht="15" customHeight="1">
      <c r="A1096" s="596"/>
      <c r="B1096" s="40" t="s">
        <v>2624</v>
      </c>
      <c r="C1096" s="42" t="s">
        <v>223</v>
      </c>
      <c r="D1096" s="41"/>
      <c r="E1096" s="42"/>
      <c r="F1096" s="42" t="s">
        <v>1301</v>
      </c>
      <c r="G1096" s="41">
        <v>1</v>
      </c>
      <c r="H1096" s="42" t="s">
        <v>1063</v>
      </c>
      <c r="I1096" s="41">
        <v>2037</v>
      </c>
      <c r="J1096" s="55">
        <f>IF(C1096="СТОП цена",I1096,ROUND(I1096*(1-VLOOKUP(L1096,Оглавление!D:G,3,FALSE)),2))</f>
        <v>2037</v>
      </c>
      <c r="K1096" s="58"/>
      <c r="L1096" s="142" t="s">
        <v>2509</v>
      </c>
      <c r="M1096" s="52">
        <v>20</v>
      </c>
    </row>
    <row r="1097" spans="1:13" s="310" customFormat="1" ht="18" customHeight="1">
      <c r="A1097" s="588" t="s">
        <v>2551</v>
      </c>
      <c r="B1097" s="40" t="s">
        <v>2625</v>
      </c>
      <c r="C1097" s="42"/>
      <c r="D1097" s="41"/>
      <c r="E1097" s="42"/>
      <c r="F1097" s="42" t="s">
        <v>1325</v>
      </c>
      <c r="G1097" s="41">
        <v>6</v>
      </c>
      <c r="H1097" s="42" t="s">
        <v>1063</v>
      </c>
      <c r="I1097" s="41">
        <v>237</v>
      </c>
      <c r="J1097" s="55">
        <f>IF(C1097="СТОП цена",I1097,ROUND(I1097*(1-VLOOKUP(L1097,Оглавление!D:G,3,FALSE)),2))</f>
        <v>237</v>
      </c>
      <c r="K1097" s="58"/>
      <c r="L1097" s="142" t="s">
        <v>2509</v>
      </c>
      <c r="M1097" s="52">
        <v>20</v>
      </c>
    </row>
    <row r="1098" spans="1:13" s="310" customFormat="1" ht="18.75" customHeight="1">
      <c r="A1098" s="628"/>
      <c r="B1098" s="40" t="s">
        <v>2626</v>
      </c>
      <c r="C1098" s="42" t="s">
        <v>223</v>
      </c>
      <c r="D1098" s="41"/>
      <c r="E1098" s="42"/>
      <c r="F1098" s="42" t="s">
        <v>1172</v>
      </c>
      <c r="G1098" s="41">
        <v>1</v>
      </c>
      <c r="H1098" s="42" t="s">
        <v>1063</v>
      </c>
      <c r="I1098" s="41">
        <v>600</v>
      </c>
      <c r="J1098" s="55">
        <f>IF(C1098="СТОП цена",I1098,ROUND(I1098*(1-VLOOKUP(L1098,Оглавление!D:G,3,FALSE)),2))</f>
        <v>600</v>
      </c>
      <c r="K1098" s="58"/>
      <c r="L1098" s="142" t="s">
        <v>2509</v>
      </c>
      <c r="M1098" s="52">
        <v>20</v>
      </c>
    </row>
    <row r="1099" spans="1:13" s="310" customFormat="1" ht="21.75" customHeight="1">
      <c r="A1099" s="596"/>
      <c r="B1099" s="40" t="s">
        <v>2627</v>
      </c>
      <c r="C1099" s="42"/>
      <c r="D1099" s="41"/>
      <c r="E1099" s="42"/>
      <c r="F1099" s="42" t="s">
        <v>1301</v>
      </c>
      <c r="G1099" s="41">
        <v>1</v>
      </c>
      <c r="H1099" s="42" t="s">
        <v>1063</v>
      </c>
      <c r="I1099" s="41">
        <v>2185</v>
      </c>
      <c r="J1099" s="55">
        <f>IF(C1099="СТОП цена",I1099,ROUND(I1099*(1-VLOOKUP(L1099,Оглавление!D:G,3,FALSE)),2))</f>
        <v>2185</v>
      </c>
      <c r="K1099" s="58"/>
      <c r="L1099" s="142" t="s">
        <v>2509</v>
      </c>
      <c r="M1099" s="52">
        <v>20</v>
      </c>
    </row>
    <row r="1100" spans="1:13" s="310" customFormat="1" ht="20.25" customHeight="1">
      <c r="A1100" s="588" t="s">
        <v>2552</v>
      </c>
      <c r="B1100" s="40" t="s">
        <v>2628</v>
      </c>
      <c r="C1100" s="42"/>
      <c r="D1100" s="41"/>
      <c r="E1100" s="42"/>
      <c r="F1100" s="42" t="s">
        <v>1170</v>
      </c>
      <c r="G1100" s="41">
        <v>12</v>
      </c>
      <c r="H1100" s="42" t="s">
        <v>1063</v>
      </c>
      <c r="I1100" s="41">
        <v>63</v>
      </c>
      <c r="J1100" s="55">
        <f>IF(C1100="СТОП цена",I1100,ROUND(I1100*(1-VLOOKUP(L1100,Оглавление!D:G,3,FALSE)),2))</f>
        <v>63</v>
      </c>
      <c r="K1100" s="58"/>
      <c r="L1100" s="142" t="s">
        <v>2509</v>
      </c>
      <c r="M1100" s="52">
        <v>20</v>
      </c>
    </row>
    <row r="1101" spans="1:13" s="310" customFormat="1" ht="17.25" customHeight="1">
      <c r="A1101" s="628"/>
      <c r="B1101" s="40" t="s">
        <v>2629</v>
      </c>
      <c r="C1101" s="42"/>
      <c r="D1101" s="41"/>
      <c r="E1101" s="42"/>
      <c r="F1101" s="42" t="s">
        <v>1175</v>
      </c>
      <c r="G1101" s="41">
        <v>1</v>
      </c>
      <c r="H1101" s="42" t="s">
        <v>1063</v>
      </c>
      <c r="I1101" s="41">
        <v>190</v>
      </c>
      <c r="J1101" s="55">
        <f>IF(C1101="СТОП цена",I1101,ROUND(I1101*(1-VLOOKUP(L1101,Оглавление!D:G,3,FALSE)),2))</f>
        <v>190</v>
      </c>
      <c r="K1101" s="58"/>
      <c r="L1101" s="142" t="s">
        <v>2509</v>
      </c>
      <c r="M1101" s="52">
        <v>20</v>
      </c>
    </row>
    <row r="1102" spans="1:13" s="310" customFormat="1" ht="17.25" customHeight="1">
      <c r="A1102" s="596"/>
      <c r="B1102" s="40" t="s">
        <v>2630</v>
      </c>
      <c r="C1102" s="42"/>
      <c r="D1102" s="41"/>
      <c r="E1102" s="42"/>
      <c r="F1102" s="42" t="s">
        <v>1176</v>
      </c>
      <c r="G1102" s="41">
        <v>1</v>
      </c>
      <c r="H1102" s="42" t="s">
        <v>1063</v>
      </c>
      <c r="I1102" s="41">
        <v>349</v>
      </c>
      <c r="J1102" s="55">
        <f>IF(C1102="СТОП цена",I1102,ROUND(I1102*(1-VLOOKUP(L1102,Оглавление!D:G,3,FALSE)),2))</f>
        <v>349</v>
      </c>
      <c r="K1102" s="58"/>
      <c r="L1102" s="142" t="s">
        <v>2509</v>
      </c>
      <c r="M1102" s="52">
        <v>20</v>
      </c>
    </row>
    <row r="1103" spans="1:13" s="310" customFormat="1" ht="16.5" customHeight="1">
      <c r="A1103" s="588" t="s">
        <v>2555</v>
      </c>
      <c r="B1103" s="40" t="s">
        <v>2631</v>
      </c>
      <c r="C1103" s="42"/>
      <c r="D1103" s="41"/>
      <c r="E1103" s="42"/>
      <c r="F1103" s="42" t="s">
        <v>1170</v>
      </c>
      <c r="G1103" s="41">
        <v>12</v>
      </c>
      <c r="H1103" s="42" t="s">
        <v>1063</v>
      </c>
      <c r="I1103" s="41">
        <v>68</v>
      </c>
      <c r="J1103" s="55">
        <f>IF(C1103="СТОП цена",I1103,ROUND(I1103*(1-VLOOKUP(L1103,Оглавление!D:G,3,FALSE)),2))</f>
        <v>68</v>
      </c>
      <c r="K1103" s="58"/>
      <c r="L1103" s="142" t="s">
        <v>2509</v>
      </c>
      <c r="M1103" s="52">
        <v>20</v>
      </c>
    </row>
    <row r="1104" spans="1:13" s="310" customFormat="1" ht="15" customHeight="1">
      <c r="A1104" s="628"/>
      <c r="B1104" s="40" t="s">
        <v>2632</v>
      </c>
      <c r="C1104" s="42"/>
      <c r="D1104" s="41"/>
      <c r="E1104" s="42"/>
      <c r="F1104" s="42" t="s">
        <v>1175</v>
      </c>
      <c r="G1104" s="41">
        <v>1</v>
      </c>
      <c r="H1104" s="42" t="s">
        <v>1063</v>
      </c>
      <c r="I1104" s="41">
        <v>216</v>
      </c>
      <c r="J1104" s="55">
        <f>IF(C1104="СТОП цена",I1104,ROUND(I1104*(1-VLOOKUP(L1104,Оглавление!D:G,3,FALSE)),2))</f>
        <v>216</v>
      </c>
      <c r="K1104" s="58"/>
      <c r="L1104" s="142" t="s">
        <v>2509</v>
      </c>
      <c r="M1104" s="52">
        <v>20</v>
      </c>
    </row>
    <row r="1105" spans="1:13" s="310" customFormat="1" ht="15.75" customHeight="1">
      <c r="A1105" s="596"/>
      <c r="B1105" s="40" t="s">
        <v>2633</v>
      </c>
      <c r="C1105" s="42"/>
      <c r="D1105" s="41"/>
      <c r="E1105" s="42"/>
      <c r="F1105" s="42" t="s">
        <v>1176</v>
      </c>
      <c r="G1105" s="41">
        <v>1</v>
      </c>
      <c r="H1105" s="42" t="s">
        <v>1063</v>
      </c>
      <c r="I1105" s="41">
        <v>400</v>
      </c>
      <c r="J1105" s="55">
        <f>IF(C1105="СТОП цена",I1105,ROUND(I1105*(1-VLOOKUP(L1105,Оглавление!D:G,3,FALSE)),2))</f>
        <v>400</v>
      </c>
      <c r="K1105" s="58"/>
      <c r="L1105" s="142" t="s">
        <v>2509</v>
      </c>
      <c r="M1105" s="52">
        <v>20</v>
      </c>
    </row>
    <row r="1106" spans="1:13" s="310" customFormat="1" ht="19.5" customHeight="1">
      <c r="A1106" s="588" t="s">
        <v>2553</v>
      </c>
      <c r="B1106" s="40" t="s">
        <v>2634</v>
      </c>
      <c r="C1106" s="42"/>
      <c r="D1106" s="41"/>
      <c r="E1106" s="42"/>
      <c r="F1106" s="42" t="s">
        <v>1175</v>
      </c>
      <c r="G1106" s="41">
        <v>1</v>
      </c>
      <c r="H1106" s="42" t="s">
        <v>1063</v>
      </c>
      <c r="I1106" s="41">
        <v>211</v>
      </c>
      <c r="J1106" s="55">
        <f>IF(C1106="СТОП цена",I1106,ROUND(I1106*(1-VLOOKUP(L1106,Оглавление!D:G,3,FALSE)),2))</f>
        <v>211</v>
      </c>
      <c r="K1106" s="58"/>
      <c r="L1106" s="142" t="s">
        <v>2509</v>
      </c>
      <c r="M1106" s="52">
        <v>20</v>
      </c>
    </row>
    <row r="1107" spans="1:13" s="310" customFormat="1" ht="15.75" customHeight="1">
      <c r="A1107" s="596"/>
      <c r="B1107" s="40" t="s">
        <v>2635</v>
      </c>
      <c r="C1107" s="42"/>
      <c r="D1107" s="41"/>
      <c r="E1107" s="42"/>
      <c r="F1107" s="42" t="s">
        <v>1176</v>
      </c>
      <c r="G1107" s="41">
        <v>1</v>
      </c>
      <c r="H1107" s="42" t="s">
        <v>1063</v>
      </c>
      <c r="I1107" s="41">
        <v>392</v>
      </c>
      <c r="J1107" s="55">
        <f>IF(C1107="СТОП цена",I1107,ROUND(I1107*(1-VLOOKUP(L1107,Оглавление!D:G,3,FALSE)),2))</f>
        <v>392</v>
      </c>
      <c r="K1107" s="58"/>
      <c r="L1107" s="142" t="s">
        <v>2509</v>
      </c>
      <c r="M1107" s="52">
        <v>20</v>
      </c>
    </row>
    <row r="1108" spans="1:13" s="310" customFormat="1" ht="16.5" customHeight="1">
      <c r="A1108" s="588" t="s">
        <v>2554</v>
      </c>
      <c r="B1108" s="40" t="s">
        <v>2926</v>
      </c>
      <c r="C1108" s="42"/>
      <c r="D1108" s="41"/>
      <c r="E1108" s="42"/>
      <c r="F1108" s="42" t="s">
        <v>1320</v>
      </c>
      <c r="G1108" s="41">
        <v>1</v>
      </c>
      <c r="H1108" s="42" t="s">
        <v>1063</v>
      </c>
      <c r="I1108" s="41">
        <v>253</v>
      </c>
      <c r="J1108" s="55">
        <f>IF(C1108="СТОП цена",I1108,ROUND(I1108*(1-VLOOKUP(L1108,Оглавление!D:G,3,FALSE)),2))</f>
        <v>253</v>
      </c>
      <c r="K1108" s="58"/>
      <c r="L1108" s="142" t="s">
        <v>2509</v>
      </c>
      <c r="M1108" s="52">
        <v>20</v>
      </c>
    </row>
    <row r="1109" spans="1:13" s="310" customFormat="1" ht="15.75" customHeight="1">
      <c r="A1109" s="628"/>
      <c r="B1109" s="40" t="s">
        <v>2927</v>
      </c>
      <c r="C1109" s="42"/>
      <c r="D1109" s="41"/>
      <c r="E1109" s="42"/>
      <c r="F1109" s="42" t="s">
        <v>1416</v>
      </c>
      <c r="G1109" s="41">
        <v>1</v>
      </c>
      <c r="H1109" s="42" t="s">
        <v>1063</v>
      </c>
      <c r="I1109" s="41">
        <v>534</v>
      </c>
      <c r="J1109" s="55">
        <f>IF(C1109="СТОП цена",I1109,ROUND(I1109*(1-VLOOKUP(L1109,Оглавление!D:G,3,FALSE)),2))</f>
        <v>534</v>
      </c>
      <c r="K1109" s="58"/>
      <c r="L1109" s="142" t="s">
        <v>2509</v>
      </c>
      <c r="M1109" s="52">
        <v>20</v>
      </c>
    </row>
    <row r="1110" spans="1:13" s="310" customFormat="1" ht="15" customHeight="1">
      <c r="A1110" s="596"/>
      <c r="B1110" s="40" t="s">
        <v>2928</v>
      </c>
      <c r="C1110" s="42"/>
      <c r="D1110" s="41"/>
      <c r="E1110" s="42"/>
      <c r="F1110" s="42" t="s">
        <v>1453</v>
      </c>
      <c r="G1110" s="41">
        <v>1</v>
      </c>
      <c r="H1110" s="42" t="s">
        <v>1063</v>
      </c>
      <c r="I1110" s="41">
        <v>1019</v>
      </c>
      <c r="J1110" s="55">
        <f>IF(C1110="СТОП цена",I1110,ROUND(I1110*(1-VLOOKUP(L1110,Оглавление!D:G,3,FALSE)),2))</f>
        <v>1019</v>
      </c>
      <c r="K1110" s="58"/>
      <c r="L1110" s="142" t="s">
        <v>2509</v>
      </c>
      <c r="M1110" s="52">
        <v>20</v>
      </c>
    </row>
    <row r="1111" spans="1:13" s="310" customFormat="1" ht="19.5" customHeight="1">
      <c r="A1111" s="436" t="s">
        <v>2556</v>
      </c>
      <c r="B1111" s="40" t="s">
        <v>2636</v>
      </c>
      <c r="C1111" s="42" t="s">
        <v>223</v>
      </c>
      <c r="D1111" s="41"/>
      <c r="E1111" s="42"/>
      <c r="F1111" s="42" t="s">
        <v>1344</v>
      </c>
      <c r="G1111" s="41">
        <v>1</v>
      </c>
      <c r="H1111" s="42" t="s">
        <v>1063</v>
      </c>
      <c r="I1111" s="41">
        <v>1048.23</v>
      </c>
      <c r="J1111" s="55">
        <f>IF(C1111="СТОП цена",I1111,ROUND(I1111*(1-VLOOKUP(L1111,Оглавление!D:G,3,FALSE)),2))</f>
        <v>1048.23</v>
      </c>
      <c r="K1111" s="58"/>
      <c r="L1111" s="142" t="s">
        <v>2509</v>
      </c>
      <c r="M1111" s="52">
        <v>20</v>
      </c>
    </row>
    <row r="1112" spans="1:13" s="310" customFormat="1" ht="20.25">
      <c r="A1112" s="591" t="s">
        <v>1064</v>
      </c>
      <c r="B1112" s="592"/>
      <c r="C1112" s="592"/>
      <c r="D1112" s="592"/>
      <c r="E1112" s="592"/>
      <c r="F1112" s="592"/>
      <c r="G1112" s="592">
        <v>1</v>
      </c>
      <c r="H1112" s="592" t="s">
        <v>1063</v>
      </c>
      <c r="I1112" s="592"/>
      <c r="J1112" s="592">
        <f>IF(C1112="СТОП цена",I1112,ROUND(I1112*(1-VLOOKUP(L1112,Оглавление!D:G,3,FALSE)),2))</f>
        <v>0</v>
      </c>
      <c r="K1112" s="58"/>
      <c r="L1112" s="142" t="s">
        <v>2509</v>
      </c>
      <c r="M1112" s="52">
        <v>20</v>
      </c>
    </row>
    <row r="1113" spans="1:13" s="310" customFormat="1" ht="20.25">
      <c r="A1113" s="591" t="s">
        <v>2558</v>
      </c>
      <c r="B1113" s="592"/>
      <c r="C1113" s="592"/>
      <c r="D1113" s="592"/>
      <c r="E1113" s="592"/>
      <c r="F1113" s="592"/>
      <c r="G1113" s="592"/>
      <c r="H1113" s="592"/>
      <c r="I1113" s="592"/>
      <c r="J1113" s="592"/>
      <c r="K1113" s="58"/>
      <c r="L1113" s="142" t="s">
        <v>2509</v>
      </c>
      <c r="M1113" s="52">
        <v>20</v>
      </c>
    </row>
    <row r="1114" spans="1:13" s="310" customFormat="1" ht="18.75" customHeight="1">
      <c r="A1114" s="580" t="s">
        <v>2560</v>
      </c>
      <c r="B1114" s="40" t="s">
        <v>2637</v>
      </c>
      <c r="C1114" s="42"/>
      <c r="D1114" s="41"/>
      <c r="E1114" s="42"/>
      <c r="F1114" s="42" t="s">
        <v>1320</v>
      </c>
      <c r="G1114" s="41">
        <v>1</v>
      </c>
      <c r="H1114" s="42" t="s">
        <v>1063</v>
      </c>
      <c r="I1114" s="41">
        <v>230</v>
      </c>
      <c r="J1114" s="55">
        <f>IF(C1114="СТОП цена",I1114,ROUND(I1114*(1-VLOOKUP(L1114,Оглавление!D:G,3,FALSE)),2))</f>
        <v>230</v>
      </c>
      <c r="K1114" s="58"/>
      <c r="L1114" s="142" t="s">
        <v>2509</v>
      </c>
      <c r="M1114" s="52">
        <v>20</v>
      </c>
    </row>
    <row r="1115" spans="1:13" s="310" customFormat="1" ht="17.25" customHeight="1">
      <c r="A1115" s="582"/>
      <c r="B1115" s="40" t="s">
        <v>2638</v>
      </c>
      <c r="C1115" s="42"/>
      <c r="D1115" s="41"/>
      <c r="E1115" s="42"/>
      <c r="F1115" s="42" t="s">
        <v>1825</v>
      </c>
      <c r="G1115" s="41">
        <v>1</v>
      </c>
      <c r="H1115" s="42" t="s">
        <v>1063</v>
      </c>
      <c r="I1115" s="41">
        <v>700</v>
      </c>
      <c r="J1115" s="55">
        <f>IF(C1115="СТОП цена",I1115,ROUND(I1115*(1-VLOOKUP(L1115,Оглавление!D:G,3,FALSE)),2))</f>
        <v>700</v>
      </c>
      <c r="K1115" s="58"/>
      <c r="L1115" s="142" t="s">
        <v>2509</v>
      </c>
      <c r="M1115" s="52">
        <v>20</v>
      </c>
    </row>
    <row r="1116" spans="1:13" s="310" customFormat="1" ht="20.25" customHeight="1">
      <c r="A1116" s="580" t="s">
        <v>2561</v>
      </c>
      <c r="B1116" s="40" t="s">
        <v>2639</v>
      </c>
      <c r="C1116" s="42" t="s">
        <v>223</v>
      </c>
      <c r="D1116" s="41"/>
      <c r="E1116" s="42"/>
      <c r="F1116" s="42" t="s">
        <v>1825</v>
      </c>
      <c r="G1116" s="41">
        <v>1</v>
      </c>
      <c r="H1116" s="42" t="s">
        <v>1063</v>
      </c>
      <c r="I1116" s="41">
        <v>1190</v>
      </c>
      <c r="J1116" s="55">
        <f>IF(C1116="СТОП цена",I1116,ROUND(I1116*(1-VLOOKUP(L1116,Оглавление!D:G,3,FALSE)),2))</f>
        <v>1190</v>
      </c>
      <c r="K1116" s="58"/>
      <c r="L1116" s="142" t="s">
        <v>2509</v>
      </c>
      <c r="M1116" s="52">
        <v>20</v>
      </c>
    </row>
    <row r="1117" spans="1:13" s="310" customFormat="1" ht="21" customHeight="1">
      <c r="A1117" s="582"/>
      <c r="B1117" s="40" t="s">
        <v>2640</v>
      </c>
      <c r="C1117" s="42" t="s">
        <v>223</v>
      </c>
      <c r="D1117" s="41"/>
      <c r="E1117" s="42"/>
      <c r="F1117" s="42" t="s">
        <v>1320</v>
      </c>
      <c r="G1117" s="41">
        <v>1</v>
      </c>
      <c r="H1117" s="42" t="s">
        <v>1063</v>
      </c>
      <c r="I1117" s="41">
        <v>370</v>
      </c>
      <c r="J1117" s="55">
        <f>IF(C1117="СТОП цена",I1117,ROUND(I1117*(1-VLOOKUP(L1117,Оглавление!D:G,3,FALSE)),2))</f>
        <v>370</v>
      </c>
      <c r="K1117" s="58"/>
      <c r="L1117" s="142" t="s">
        <v>2509</v>
      </c>
      <c r="M1117" s="52">
        <v>20</v>
      </c>
    </row>
    <row r="1118" spans="1:13" s="310" customFormat="1" ht="23.25" customHeight="1">
      <c r="A1118" s="580" t="s">
        <v>2562</v>
      </c>
      <c r="B1118" s="40" t="s">
        <v>2641</v>
      </c>
      <c r="C1118" s="42"/>
      <c r="D1118" s="41"/>
      <c r="E1118" s="42"/>
      <c r="F1118" s="42" t="s">
        <v>1825</v>
      </c>
      <c r="G1118" s="41">
        <v>1</v>
      </c>
      <c r="H1118" s="42" t="s">
        <v>1063</v>
      </c>
      <c r="I1118" s="41">
        <v>1380</v>
      </c>
      <c r="J1118" s="55">
        <f>IF(C1118="СТОП цена",I1118,ROUND(I1118*(1-VLOOKUP(L1118,Оглавление!D:G,3,FALSE)),2))</f>
        <v>1380</v>
      </c>
      <c r="K1118" s="58"/>
      <c r="L1118" s="142" t="s">
        <v>2509</v>
      </c>
      <c r="M1118" s="52">
        <v>20</v>
      </c>
    </row>
    <row r="1119" spans="1:13" s="310" customFormat="1" ht="21" customHeight="1">
      <c r="A1119" s="582"/>
      <c r="B1119" s="40" t="s">
        <v>2642</v>
      </c>
      <c r="C1119" s="42"/>
      <c r="D1119" s="41"/>
      <c r="E1119" s="42"/>
      <c r="F1119" s="42" t="s">
        <v>1320</v>
      </c>
      <c r="G1119" s="41">
        <v>1</v>
      </c>
      <c r="H1119" s="42" t="s">
        <v>1063</v>
      </c>
      <c r="I1119" s="41">
        <v>390</v>
      </c>
      <c r="J1119" s="55">
        <f>IF(C1119="СТОП цена",I1119,ROUND(I1119*(1-VLOOKUP(L1119,Оглавление!D:G,3,FALSE)),2))</f>
        <v>390</v>
      </c>
      <c r="K1119" s="58"/>
      <c r="L1119" s="142" t="s">
        <v>2509</v>
      </c>
      <c r="M1119" s="52">
        <v>20</v>
      </c>
    </row>
    <row r="1120" spans="1:13" s="310" customFormat="1" ht="18.75" customHeight="1">
      <c r="A1120" s="580" t="s">
        <v>2563</v>
      </c>
      <c r="B1120" s="40" t="s">
        <v>2643</v>
      </c>
      <c r="C1120" s="42"/>
      <c r="D1120" s="41"/>
      <c r="E1120" s="42"/>
      <c r="F1120" s="42" t="s">
        <v>2559</v>
      </c>
      <c r="G1120" s="41">
        <v>6</v>
      </c>
      <c r="H1120" s="42" t="s">
        <v>1063</v>
      </c>
      <c r="I1120" s="41">
        <v>109</v>
      </c>
      <c r="J1120" s="55">
        <f>IF(C1120="СТОП цена",I1120,ROUND(I1120*(1-VLOOKUP(L1120,Оглавление!D:G,3,FALSE)),2))</f>
        <v>109</v>
      </c>
      <c r="K1120" s="58"/>
      <c r="L1120" s="142" t="s">
        <v>2509</v>
      </c>
      <c r="M1120" s="52">
        <v>20</v>
      </c>
    </row>
    <row r="1121" spans="1:13" s="310" customFormat="1" ht="18.75" customHeight="1">
      <c r="A1121" s="581"/>
      <c r="B1121" s="40" t="s">
        <v>2644</v>
      </c>
      <c r="C1121" s="42"/>
      <c r="D1121" s="41"/>
      <c r="E1121" s="42"/>
      <c r="F1121" s="42" t="s">
        <v>1825</v>
      </c>
      <c r="G1121" s="41">
        <v>1</v>
      </c>
      <c r="H1121" s="42" t="s">
        <v>1063</v>
      </c>
      <c r="I1121" s="41">
        <v>557</v>
      </c>
      <c r="J1121" s="55">
        <f>IF(C1121="СТОП цена",I1121,ROUND(I1121*(1-VLOOKUP(L1121,Оглавление!D:G,3,FALSE)),2))</f>
        <v>557</v>
      </c>
      <c r="K1121" s="58"/>
      <c r="L1121" s="142" t="s">
        <v>2509</v>
      </c>
      <c r="M1121" s="52">
        <v>20</v>
      </c>
    </row>
    <row r="1122" spans="1:13" s="310" customFormat="1" ht="18" customHeight="1">
      <c r="A1122" s="581"/>
      <c r="B1122" s="40" t="s">
        <v>2645</v>
      </c>
      <c r="C1122" s="42"/>
      <c r="D1122" s="41"/>
      <c r="E1122" s="42"/>
      <c r="F1122" s="42" t="s">
        <v>1038</v>
      </c>
      <c r="G1122" s="41">
        <v>1</v>
      </c>
      <c r="H1122" s="42" t="s">
        <v>1063</v>
      </c>
      <c r="I1122" s="41">
        <v>163</v>
      </c>
      <c r="J1122" s="55">
        <f>IF(C1122="СТОП цена",I1122,ROUND(I1122*(1-VLOOKUP(L1122,Оглавление!D:G,3,FALSE)),2))</f>
        <v>163</v>
      </c>
      <c r="K1122" s="58"/>
      <c r="L1122" s="142" t="s">
        <v>2509</v>
      </c>
      <c r="M1122" s="52">
        <v>20</v>
      </c>
    </row>
    <row r="1123" spans="1:13" s="310" customFormat="1" ht="19.5" customHeight="1">
      <c r="A1123" s="581"/>
      <c r="B1123" s="40" t="s">
        <v>2646</v>
      </c>
      <c r="C1123" s="42"/>
      <c r="D1123" s="41"/>
      <c r="E1123" s="42"/>
      <c r="F1123" s="42" t="s">
        <v>1265</v>
      </c>
      <c r="G1123" s="41">
        <v>1</v>
      </c>
      <c r="H1123" s="42" t="s">
        <v>1063</v>
      </c>
      <c r="I1123" s="41">
        <v>1479</v>
      </c>
      <c r="J1123" s="55">
        <f>IF(C1123="СТОП цена",I1123,ROUND(I1123*(1-VLOOKUP(L1123,Оглавление!D:G,3,FALSE)),2))</f>
        <v>1479</v>
      </c>
      <c r="K1123" s="58"/>
      <c r="L1123" s="142" t="s">
        <v>2509</v>
      </c>
      <c r="M1123" s="52">
        <v>20</v>
      </c>
    </row>
    <row r="1124" spans="1:13" s="310" customFormat="1" ht="19.5" customHeight="1">
      <c r="A1124" s="582"/>
      <c r="B1124" s="40" t="s">
        <v>2647</v>
      </c>
      <c r="C1124" s="42"/>
      <c r="D1124" s="41"/>
      <c r="E1124" s="42"/>
      <c r="F1124" s="42" t="s">
        <v>1366</v>
      </c>
      <c r="G1124" s="41">
        <v>1</v>
      </c>
      <c r="H1124" s="42" t="s">
        <v>1063</v>
      </c>
      <c r="I1124" s="41">
        <v>315</v>
      </c>
      <c r="J1124" s="55">
        <f>IF(C1124="СТОП цена",I1124,ROUND(I1124*(1-VLOOKUP(L1124,Оглавление!D:G,3,FALSE)),2))</f>
        <v>315</v>
      </c>
      <c r="K1124" s="58"/>
      <c r="L1124" s="142" t="s">
        <v>2509</v>
      </c>
      <c r="M1124" s="52">
        <v>20</v>
      </c>
    </row>
    <row r="1125" spans="1:13" s="310" customFormat="1" ht="18" customHeight="1">
      <c r="A1125" s="580" t="s">
        <v>2564</v>
      </c>
      <c r="B1125" s="40" t="s">
        <v>2648</v>
      </c>
      <c r="C1125" s="42"/>
      <c r="D1125" s="41"/>
      <c r="E1125" s="42"/>
      <c r="F1125" s="42" t="s">
        <v>2559</v>
      </c>
      <c r="G1125" s="41">
        <v>6</v>
      </c>
      <c r="H1125" s="42" t="s">
        <v>1063</v>
      </c>
      <c r="I1125" s="41">
        <v>126</v>
      </c>
      <c r="J1125" s="55">
        <f>IF(C1125="СТОП цена",I1125,ROUND(I1125*(1-VLOOKUP(L1125,Оглавление!D:G,3,FALSE)),2))</f>
        <v>126</v>
      </c>
      <c r="K1125" s="58"/>
      <c r="L1125" s="142" t="s">
        <v>2509</v>
      </c>
      <c r="M1125" s="52">
        <v>20</v>
      </c>
    </row>
    <row r="1126" spans="1:13" s="310" customFormat="1" ht="19.5" customHeight="1">
      <c r="A1126" s="581"/>
      <c r="B1126" s="40" t="s">
        <v>2649</v>
      </c>
      <c r="C1126" s="42" t="s">
        <v>1872</v>
      </c>
      <c r="D1126" s="41"/>
      <c r="E1126" s="42"/>
      <c r="F1126" s="42" t="s">
        <v>1451</v>
      </c>
      <c r="G1126" s="41">
        <v>1</v>
      </c>
      <c r="H1126" s="42" t="s">
        <v>1063</v>
      </c>
      <c r="I1126" s="41">
        <v>783</v>
      </c>
      <c r="J1126" s="55">
        <f>IF(C1126="СТОП цена",I1126,ROUND(I1126*(1-VLOOKUP(L1126,Оглавление!D:G,3,FALSE)),2))</f>
        <v>783</v>
      </c>
      <c r="K1126" s="58"/>
      <c r="L1126" s="142" t="s">
        <v>2509</v>
      </c>
      <c r="M1126" s="52">
        <v>20</v>
      </c>
    </row>
    <row r="1127" spans="1:13" s="310" customFormat="1" ht="18.75" customHeight="1">
      <c r="A1127" s="581"/>
      <c r="B1127" s="40" t="s">
        <v>2650</v>
      </c>
      <c r="C1127" s="42"/>
      <c r="D1127" s="41"/>
      <c r="E1127" s="42"/>
      <c r="F1127" s="42" t="s">
        <v>1038</v>
      </c>
      <c r="G1127" s="41">
        <v>1</v>
      </c>
      <c r="H1127" s="42" t="s">
        <v>1063</v>
      </c>
      <c r="I1127" s="41">
        <v>218</v>
      </c>
      <c r="J1127" s="55">
        <f>IF(C1127="СТОП цена",I1127,ROUND(I1127*(1-VLOOKUP(L1127,Оглавление!D:G,3,FALSE)),2))</f>
        <v>218</v>
      </c>
      <c r="K1127" s="58"/>
      <c r="L1127" s="142" t="s">
        <v>2509</v>
      </c>
      <c r="M1127" s="52">
        <v>20</v>
      </c>
    </row>
    <row r="1128" spans="1:13" s="310" customFormat="1" ht="18.75" customHeight="1">
      <c r="A1128" s="581"/>
      <c r="B1128" s="40" t="s">
        <v>2651</v>
      </c>
      <c r="C1128" s="42" t="s">
        <v>223</v>
      </c>
      <c r="D1128" s="41"/>
      <c r="E1128" s="42"/>
      <c r="F1128" s="42" t="s">
        <v>1265</v>
      </c>
      <c r="G1128" s="41">
        <v>1</v>
      </c>
      <c r="H1128" s="42" t="s">
        <v>1063</v>
      </c>
      <c r="I1128" s="41">
        <v>2121</v>
      </c>
      <c r="J1128" s="55">
        <f>IF(C1128="СТОП цена",I1128,ROUND(I1128*(1-VLOOKUP(L1128,Оглавление!D:G,3,FALSE)),2))</f>
        <v>2121</v>
      </c>
      <c r="K1128" s="58"/>
      <c r="L1128" s="142" t="s">
        <v>2509</v>
      </c>
      <c r="M1128" s="52">
        <v>20</v>
      </c>
    </row>
    <row r="1129" spans="1:13" s="310" customFormat="1" ht="18.75" customHeight="1">
      <c r="A1129" s="582"/>
      <c r="B1129" s="40" t="s">
        <v>2652</v>
      </c>
      <c r="C1129" s="42"/>
      <c r="D1129" s="41"/>
      <c r="E1129" s="42"/>
      <c r="F1129" s="42" t="s">
        <v>1366</v>
      </c>
      <c r="G1129" s="41">
        <v>1</v>
      </c>
      <c r="H1129" s="42" t="s">
        <v>1063</v>
      </c>
      <c r="I1129" s="41">
        <v>418</v>
      </c>
      <c r="J1129" s="55">
        <f>IF(C1129="СТОП цена",I1129,ROUND(I1129*(1-VLOOKUP(L1129,Оглавление!D:G,3,FALSE)),2))</f>
        <v>418</v>
      </c>
      <c r="K1129" s="58"/>
      <c r="L1129" s="142" t="s">
        <v>2509</v>
      </c>
      <c r="M1129" s="52">
        <v>20</v>
      </c>
    </row>
    <row r="1130" spans="1:13" s="310" customFormat="1" ht="18.75" customHeight="1">
      <c r="A1130" s="580" t="s">
        <v>2565</v>
      </c>
      <c r="B1130" s="40" t="s">
        <v>2653</v>
      </c>
      <c r="C1130" s="42"/>
      <c r="D1130" s="41"/>
      <c r="E1130" s="42"/>
      <c r="F1130" s="42" t="s">
        <v>2559</v>
      </c>
      <c r="G1130" s="41">
        <v>6</v>
      </c>
      <c r="H1130" s="42" t="s">
        <v>1063</v>
      </c>
      <c r="I1130" s="41">
        <v>163</v>
      </c>
      <c r="J1130" s="55">
        <f>IF(C1130="СТОП цена",I1130,ROUND(I1130*(1-VLOOKUP(L1130,Оглавление!D:G,3,FALSE)),2))</f>
        <v>163</v>
      </c>
      <c r="K1130" s="58"/>
      <c r="L1130" s="142" t="s">
        <v>2509</v>
      </c>
      <c r="M1130" s="52">
        <v>20</v>
      </c>
    </row>
    <row r="1131" spans="1:13" s="310" customFormat="1" ht="19.5" customHeight="1">
      <c r="A1131" s="581"/>
      <c r="B1131" s="40" t="s">
        <v>2654</v>
      </c>
      <c r="C1131" s="42"/>
      <c r="D1131" s="41"/>
      <c r="E1131" s="42"/>
      <c r="F1131" s="42" t="s">
        <v>1825</v>
      </c>
      <c r="G1131" s="41">
        <v>1</v>
      </c>
      <c r="H1131" s="42" t="s">
        <v>1063</v>
      </c>
      <c r="I1131" s="41">
        <v>985</v>
      </c>
      <c r="J1131" s="55">
        <f>IF(C1131="СТОП цена",I1131,ROUND(I1131*(1-VLOOKUP(L1131,Оглавление!D:G,3,FALSE)),2))</f>
        <v>985</v>
      </c>
      <c r="K1131" s="58"/>
      <c r="L1131" s="142" t="s">
        <v>2509</v>
      </c>
      <c r="M1131" s="52">
        <v>20</v>
      </c>
    </row>
    <row r="1132" spans="1:13" s="310" customFormat="1" ht="19.5" customHeight="1">
      <c r="A1132" s="581"/>
      <c r="B1132" s="40" t="s">
        <v>2655</v>
      </c>
      <c r="C1132" s="42"/>
      <c r="D1132" s="41"/>
      <c r="E1132" s="42"/>
      <c r="F1132" s="42" t="s">
        <v>1038</v>
      </c>
      <c r="G1132" s="41">
        <v>1</v>
      </c>
      <c r="H1132" s="42" t="s">
        <v>1063</v>
      </c>
      <c r="I1132" s="41">
        <v>284</v>
      </c>
      <c r="J1132" s="55">
        <f>IF(C1132="СТОП цена",I1132,ROUND(I1132*(1-VLOOKUP(L1132,Оглавление!D:G,3,FALSE)),2))</f>
        <v>284</v>
      </c>
      <c r="K1132" s="58"/>
      <c r="L1132" s="142" t="s">
        <v>2509</v>
      </c>
      <c r="M1132" s="52">
        <v>20</v>
      </c>
    </row>
    <row r="1133" spans="1:13" s="310" customFormat="1" ht="18" customHeight="1">
      <c r="A1133" s="581"/>
      <c r="B1133" s="40" t="s">
        <v>2656</v>
      </c>
      <c r="C1133" s="42" t="s">
        <v>223</v>
      </c>
      <c r="D1133" s="41"/>
      <c r="E1133" s="42"/>
      <c r="F1133" s="42" t="s">
        <v>1265</v>
      </c>
      <c r="G1133" s="41">
        <v>1</v>
      </c>
      <c r="H1133" s="42" t="s">
        <v>1063</v>
      </c>
      <c r="I1133" s="41">
        <v>2931</v>
      </c>
      <c r="J1133" s="55">
        <f>IF(C1133="СТОП цена",I1133,ROUND(I1133*(1-VLOOKUP(L1133,Оглавление!D:G,3,FALSE)),2))</f>
        <v>2931</v>
      </c>
      <c r="K1133" s="58"/>
      <c r="L1133" s="142" t="s">
        <v>2509</v>
      </c>
      <c r="M1133" s="52">
        <v>20</v>
      </c>
    </row>
    <row r="1134" spans="1:13" s="310" customFormat="1" ht="18.75" customHeight="1">
      <c r="A1134" s="582"/>
      <c r="B1134" s="40" t="s">
        <v>2657</v>
      </c>
      <c r="C1134" s="42"/>
      <c r="D1134" s="41"/>
      <c r="E1134" s="42"/>
      <c r="F1134" s="42" t="s">
        <v>1366</v>
      </c>
      <c r="G1134" s="41">
        <v>1</v>
      </c>
      <c r="H1134" s="42" t="s">
        <v>1063</v>
      </c>
      <c r="I1134" s="41">
        <v>561</v>
      </c>
      <c r="J1134" s="55">
        <f>IF(C1134="СТОП цена",I1134,ROUND(I1134*(1-VLOOKUP(L1134,Оглавление!D:G,3,FALSE)),2))</f>
        <v>561</v>
      </c>
      <c r="K1134" s="58"/>
      <c r="L1134" s="142" t="s">
        <v>2509</v>
      </c>
      <c r="M1134" s="52">
        <v>20</v>
      </c>
    </row>
    <row r="1135" spans="1:13" s="310" customFormat="1" ht="18.75" customHeight="1">
      <c r="A1135" s="591" t="s">
        <v>1470</v>
      </c>
      <c r="B1135" s="592"/>
      <c r="C1135" s="592"/>
      <c r="D1135" s="592"/>
      <c r="E1135" s="592"/>
      <c r="F1135" s="592"/>
      <c r="G1135" s="592"/>
      <c r="H1135" s="592"/>
      <c r="I1135" s="592"/>
      <c r="J1135" s="592"/>
      <c r="K1135" s="58"/>
      <c r="L1135" s="142" t="s">
        <v>2509</v>
      </c>
      <c r="M1135" s="52">
        <v>20</v>
      </c>
    </row>
    <row r="1136" spans="1:13" s="310" customFormat="1" ht="23.25" customHeight="1">
      <c r="A1136" s="580" t="s">
        <v>2566</v>
      </c>
      <c r="B1136" s="40" t="s">
        <v>2658</v>
      </c>
      <c r="C1136" s="42" t="s">
        <v>223</v>
      </c>
      <c r="D1136" s="438"/>
      <c r="E1136" s="437"/>
      <c r="F1136" s="42" t="s">
        <v>1825</v>
      </c>
      <c r="G1136" s="41">
        <v>1</v>
      </c>
      <c r="H1136" s="42" t="s">
        <v>1063</v>
      </c>
      <c r="I1136" s="41">
        <v>1739</v>
      </c>
      <c r="J1136" s="55">
        <f>IF(C1136="СТОП цена",I1136,ROUND(I1136*(1-VLOOKUP(L1136,Оглавление!D:G,3,FALSE)),2))</f>
        <v>1739</v>
      </c>
      <c r="K1136" s="58"/>
      <c r="L1136" s="142" t="s">
        <v>2509</v>
      </c>
      <c r="M1136" s="52">
        <v>20</v>
      </c>
    </row>
    <row r="1137" spans="1:13" s="310" customFormat="1" ht="22.5" customHeight="1">
      <c r="A1137" s="581"/>
      <c r="B1137" s="40" t="s">
        <v>2659</v>
      </c>
      <c r="C1137" s="42" t="s">
        <v>223</v>
      </c>
      <c r="D1137" s="438"/>
      <c r="E1137" s="437"/>
      <c r="F1137" s="42" t="s">
        <v>1320</v>
      </c>
      <c r="G1137" s="41">
        <v>1</v>
      </c>
      <c r="H1137" s="42" t="s">
        <v>1063</v>
      </c>
      <c r="I1137" s="41">
        <v>415</v>
      </c>
      <c r="J1137" s="55">
        <f>IF(C1137="СТОП цена",I1137,ROUND(I1137*(1-VLOOKUP(L1137,Оглавление!D:G,3,FALSE)),2))</f>
        <v>415</v>
      </c>
      <c r="K1137" s="58"/>
      <c r="L1137" s="142" t="s">
        <v>2509</v>
      </c>
      <c r="M1137" s="52">
        <v>20</v>
      </c>
    </row>
    <row r="1138" spans="1:13" s="310" customFormat="1" ht="21.75" customHeight="1">
      <c r="A1138" s="586" t="s">
        <v>2567</v>
      </c>
      <c r="B1138" s="40" t="s">
        <v>2660</v>
      </c>
      <c r="C1138" s="437"/>
      <c r="D1138" s="438"/>
      <c r="E1138" s="437"/>
      <c r="F1138" s="42" t="s">
        <v>1825</v>
      </c>
      <c r="G1138" s="41">
        <v>1</v>
      </c>
      <c r="H1138" s="42" t="s">
        <v>1063</v>
      </c>
      <c r="I1138" s="41">
        <v>1550</v>
      </c>
      <c r="J1138" s="55">
        <f>IF(C1138="СТОП цена",I1138,ROUND(I1138*(1-VLOOKUP(L1138,Оглавление!D:G,3,FALSE)),2))</f>
        <v>1550</v>
      </c>
      <c r="K1138" s="58"/>
      <c r="L1138" s="142" t="s">
        <v>2509</v>
      </c>
      <c r="M1138" s="52">
        <v>20</v>
      </c>
    </row>
    <row r="1139" spans="1:13" s="310" customFormat="1" ht="18.75" customHeight="1">
      <c r="A1139" s="587"/>
      <c r="B1139" s="40" t="s">
        <v>2661</v>
      </c>
      <c r="C1139" s="439"/>
      <c r="D1139" s="438"/>
      <c r="E1139" s="437"/>
      <c r="F1139" s="42" t="s">
        <v>1320</v>
      </c>
      <c r="G1139" s="41">
        <v>1</v>
      </c>
      <c r="H1139" s="42" t="s">
        <v>1063</v>
      </c>
      <c r="I1139" s="41">
        <v>420</v>
      </c>
      <c r="J1139" s="55">
        <f>IF(C1139="СТОП цена",I1139,ROUND(I1139*(1-VLOOKUP(L1139,Оглавление!D:G,3,FALSE)),2))</f>
        <v>420</v>
      </c>
      <c r="K1139" s="58"/>
      <c r="L1139" s="142" t="s">
        <v>2509</v>
      </c>
      <c r="M1139" s="52">
        <v>20</v>
      </c>
    </row>
    <row r="1140" spans="1:13" s="310" customFormat="1" ht="18.75" customHeight="1">
      <c r="A1140" s="580" t="s">
        <v>2568</v>
      </c>
      <c r="B1140" s="40" t="s">
        <v>2662</v>
      </c>
      <c r="C1140" s="42"/>
      <c r="D1140" s="41"/>
      <c r="E1140" s="42"/>
      <c r="F1140" s="42" t="s">
        <v>1825</v>
      </c>
      <c r="G1140" s="41">
        <v>1</v>
      </c>
      <c r="H1140" s="42" t="s">
        <v>1063</v>
      </c>
      <c r="I1140" s="41">
        <v>1145</v>
      </c>
      <c r="J1140" s="55">
        <f>IF(C1140="СТОП цена",I1140,ROUND(I1140*(1-VLOOKUP(L1140,Оглавление!D:G,3,FALSE)),2))</f>
        <v>1145</v>
      </c>
      <c r="K1140" s="58"/>
      <c r="L1140" s="142" t="s">
        <v>2509</v>
      </c>
      <c r="M1140" s="52">
        <v>20</v>
      </c>
    </row>
    <row r="1141" spans="1:13" s="310" customFormat="1" ht="18.75" customHeight="1">
      <c r="A1141" s="581"/>
      <c r="B1141" s="40" t="s">
        <v>2663</v>
      </c>
      <c r="C1141" s="42"/>
      <c r="D1141" s="41"/>
      <c r="E1141" s="42"/>
      <c r="F1141" s="42" t="s">
        <v>1038</v>
      </c>
      <c r="G1141" s="41">
        <v>1</v>
      </c>
      <c r="H1141" s="42" t="s">
        <v>1063</v>
      </c>
      <c r="I1141" s="41">
        <v>316</v>
      </c>
      <c r="J1141" s="55">
        <f>IF(C1141="СТОП цена",I1141,ROUND(I1141*(1-VLOOKUP(L1141,Оглавление!D:G,3,FALSE)),2))</f>
        <v>316</v>
      </c>
      <c r="K1141" s="58"/>
      <c r="L1141" s="142" t="s">
        <v>2509</v>
      </c>
      <c r="M1141" s="52">
        <v>20</v>
      </c>
    </row>
    <row r="1142" spans="1:13" s="310" customFormat="1" ht="18.75" customHeight="1">
      <c r="A1142" s="581"/>
      <c r="B1142" s="40" t="s">
        <v>2664</v>
      </c>
      <c r="C1142" s="42" t="s">
        <v>223</v>
      </c>
      <c r="D1142" s="41"/>
      <c r="E1142" s="42"/>
      <c r="F1142" s="42" t="s">
        <v>1265</v>
      </c>
      <c r="G1142" s="41">
        <v>1</v>
      </c>
      <c r="H1142" s="42" t="s">
        <v>1063</v>
      </c>
      <c r="I1142" s="41">
        <v>3374</v>
      </c>
      <c r="J1142" s="55">
        <f>IF(C1142="СТОП цена",I1142,ROUND(I1142*(1-VLOOKUP(L1142,Оглавление!D:G,3,FALSE)),2))</f>
        <v>3374</v>
      </c>
      <c r="K1142" s="58"/>
      <c r="L1142" s="142" t="s">
        <v>2509</v>
      </c>
      <c r="M1142" s="52">
        <v>20</v>
      </c>
    </row>
    <row r="1143" spans="1:13" s="310" customFormat="1" ht="18.75" customHeight="1">
      <c r="A1143" s="582"/>
      <c r="B1143" s="40" t="s">
        <v>2665</v>
      </c>
      <c r="C1143" s="42"/>
      <c r="D1143" s="41"/>
      <c r="E1143" s="42"/>
      <c r="F1143" s="42" t="s">
        <v>1366</v>
      </c>
      <c r="G1143" s="41">
        <v>1</v>
      </c>
      <c r="H1143" s="42" t="s">
        <v>1063</v>
      </c>
      <c r="I1143" s="41">
        <v>641</v>
      </c>
      <c r="J1143" s="55">
        <f>IF(C1143="СТОП цена",I1143,ROUND(I1143*(1-VLOOKUP(L1143,Оглавление!D:G,3,FALSE)),2))</f>
        <v>641</v>
      </c>
      <c r="K1143" s="58"/>
      <c r="L1143" s="142" t="s">
        <v>2509</v>
      </c>
      <c r="M1143" s="52">
        <v>20</v>
      </c>
    </row>
    <row r="1144" spans="1:13" s="310" customFormat="1" ht="18.75" customHeight="1">
      <c r="A1144" s="580" t="s">
        <v>2569</v>
      </c>
      <c r="B1144" s="40" t="s">
        <v>2666</v>
      </c>
      <c r="C1144" s="42" t="s">
        <v>1872</v>
      </c>
      <c r="D1144" s="41"/>
      <c r="E1144" s="42"/>
      <c r="F1144" s="42" t="s">
        <v>1451</v>
      </c>
      <c r="G1144" s="41">
        <v>1</v>
      </c>
      <c r="H1144" s="42" t="s">
        <v>1063</v>
      </c>
      <c r="I1144" s="41">
        <v>1532</v>
      </c>
      <c r="J1144" s="55">
        <f>IF(C1144="СТОП цена",I1144,ROUND(I1144*(1-VLOOKUP(L1144,Оглавление!D:G,3,FALSE)),2))</f>
        <v>1532</v>
      </c>
      <c r="K1144" s="58"/>
      <c r="L1144" s="142" t="s">
        <v>2509</v>
      </c>
      <c r="M1144" s="52">
        <v>21</v>
      </c>
    </row>
    <row r="1145" spans="1:13" s="310" customFormat="1" ht="18.75" customHeight="1">
      <c r="A1145" s="581"/>
      <c r="B1145" s="40" t="s">
        <v>2667</v>
      </c>
      <c r="C1145" s="42" t="s">
        <v>223</v>
      </c>
      <c r="D1145" s="41"/>
      <c r="E1145" s="42"/>
      <c r="F1145" s="42" t="s">
        <v>1038</v>
      </c>
      <c r="G1145" s="41">
        <v>1</v>
      </c>
      <c r="H1145" s="42" t="s">
        <v>1063</v>
      </c>
      <c r="I1145" s="41">
        <v>380</v>
      </c>
      <c r="J1145" s="55">
        <f>IF(C1145="СТОП цена",I1145,ROUND(I1145*(1-VLOOKUP(L1145,Оглавление!D:G,3,FALSE)),2))</f>
        <v>380</v>
      </c>
      <c r="K1145" s="58"/>
      <c r="L1145" s="142" t="s">
        <v>2509</v>
      </c>
      <c r="M1145" s="52">
        <v>21</v>
      </c>
    </row>
    <row r="1146" spans="1:13" s="310" customFormat="1" ht="18.75" customHeight="1">
      <c r="A1146" s="581"/>
      <c r="B1146" s="40" t="s">
        <v>2668</v>
      </c>
      <c r="C1146" s="42" t="s">
        <v>223</v>
      </c>
      <c r="D1146" s="41"/>
      <c r="E1146" s="42"/>
      <c r="F1146" s="42" t="s">
        <v>1265</v>
      </c>
      <c r="G1146" s="41">
        <v>1</v>
      </c>
      <c r="H1146" s="42" t="s">
        <v>1063</v>
      </c>
      <c r="I1146" s="41">
        <v>4216</v>
      </c>
      <c r="J1146" s="55">
        <f>IF(C1146="СТОП цена",I1146,ROUND(I1146*(1-VLOOKUP(L1146,Оглавление!D:G,3,FALSE)),2))</f>
        <v>4216</v>
      </c>
      <c r="K1146" s="58"/>
      <c r="L1146" s="142" t="s">
        <v>2509</v>
      </c>
      <c r="M1146" s="52">
        <v>21</v>
      </c>
    </row>
    <row r="1147" spans="1:13" s="310" customFormat="1" ht="18.75" customHeight="1">
      <c r="A1147" s="582"/>
      <c r="B1147" s="40" t="s">
        <v>2669</v>
      </c>
      <c r="C1147" s="42" t="s">
        <v>223</v>
      </c>
      <c r="D1147" s="41"/>
      <c r="E1147" s="42"/>
      <c r="F1147" s="42" t="s">
        <v>1366</v>
      </c>
      <c r="G1147" s="41">
        <v>1</v>
      </c>
      <c r="H1147" s="42" t="s">
        <v>1063</v>
      </c>
      <c r="I1147" s="41">
        <v>805</v>
      </c>
      <c r="J1147" s="55">
        <f>IF(C1147="СТОП цена",I1147,ROUND(I1147*(1-VLOOKUP(L1147,Оглавление!D:G,3,FALSE)),2))</f>
        <v>805</v>
      </c>
      <c r="K1147" s="58"/>
      <c r="L1147" s="142" t="s">
        <v>2509</v>
      </c>
      <c r="M1147" s="52">
        <v>21</v>
      </c>
    </row>
    <row r="1148" spans="1:13" s="310" customFormat="1" ht="18.75" customHeight="1">
      <c r="A1148" s="586" t="s">
        <v>2570</v>
      </c>
      <c r="B1148" s="40" t="s">
        <v>2670</v>
      </c>
      <c r="C1148" s="42" t="s">
        <v>223</v>
      </c>
      <c r="D1148" s="41"/>
      <c r="E1148" s="42"/>
      <c r="F1148" s="42" t="s">
        <v>381</v>
      </c>
      <c r="G1148" s="41">
        <v>1</v>
      </c>
      <c r="H1148" s="42" t="s">
        <v>1063</v>
      </c>
      <c r="I1148" s="41">
        <v>3353</v>
      </c>
      <c r="J1148" s="55">
        <f>IF(C1148="СТОП цена",I1148,ROUND(I1148*(1-VLOOKUP(L1148,Оглавление!D:G,3,FALSE)),2))</f>
        <v>3353</v>
      </c>
      <c r="K1148" s="58"/>
      <c r="L1148" s="142" t="s">
        <v>2509</v>
      </c>
      <c r="M1148" s="52">
        <v>21</v>
      </c>
    </row>
    <row r="1149" spans="1:13" s="310" customFormat="1" ht="18.75" customHeight="1">
      <c r="A1149" s="587"/>
      <c r="B1149" s="40" t="s">
        <v>2671</v>
      </c>
      <c r="C1149" s="42" t="s">
        <v>223</v>
      </c>
      <c r="D1149" s="41"/>
      <c r="E1149" s="42"/>
      <c r="F1149" s="42" t="s">
        <v>1170</v>
      </c>
      <c r="G1149" s="41">
        <v>6</v>
      </c>
      <c r="H1149" s="42" t="s">
        <v>1063</v>
      </c>
      <c r="I1149" s="41">
        <v>387</v>
      </c>
      <c r="J1149" s="55">
        <f>IF(C1149="СТОП цена",I1149,ROUND(I1149*(1-VLOOKUP(L1149,Оглавление!D:G,3,FALSE)),2))</f>
        <v>387</v>
      </c>
      <c r="K1149" s="58"/>
      <c r="L1149" s="142" t="s">
        <v>2509</v>
      </c>
      <c r="M1149" s="52">
        <v>21</v>
      </c>
    </row>
    <row r="1150" spans="1:13" s="310" customFormat="1" ht="18.75" customHeight="1">
      <c r="A1150" s="442" t="s">
        <v>2580</v>
      </c>
      <c r="B1150" s="40" t="s">
        <v>2672</v>
      </c>
      <c r="C1150" s="42" t="s">
        <v>223</v>
      </c>
      <c r="D1150" s="41"/>
      <c r="E1150" s="42"/>
      <c r="F1150" s="42" t="s">
        <v>1176</v>
      </c>
      <c r="G1150" s="41"/>
      <c r="H1150" s="42" t="s">
        <v>1063</v>
      </c>
      <c r="I1150" s="41">
        <v>3353</v>
      </c>
      <c r="J1150" s="55">
        <f>IF(C1150="СТОП цена",I1150,ROUND(I1150*(1-VLOOKUP(L1150,Оглавление!D:G,3,FALSE)),2))</f>
        <v>3353</v>
      </c>
      <c r="K1150" s="58"/>
      <c r="L1150" s="142" t="s">
        <v>2509</v>
      </c>
      <c r="M1150" s="52">
        <v>21</v>
      </c>
    </row>
    <row r="1151" spans="1:13" s="310" customFormat="1" ht="18.75" customHeight="1">
      <c r="A1151" s="442" t="s">
        <v>2581</v>
      </c>
      <c r="B1151" s="40" t="s">
        <v>2673</v>
      </c>
      <c r="C1151" s="42" t="s">
        <v>223</v>
      </c>
      <c r="D1151" s="41"/>
      <c r="E1151" s="42"/>
      <c r="F1151" s="42" t="s">
        <v>1170</v>
      </c>
      <c r="G1151" s="41"/>
      <c r="H1151" s="42" t="s">
        <v>1063</v>
      </c>
      <c r="I1151" s="41">
        <v>387</v>
      </c>
      <c r="J1151" s="55">
        <f>IF(C1151="СТОП цена",I1151,ROUND(I1151*(1-VLOOKUP(L1151,Оглавление!D:G,3,FALSE)),2))</f>
        <v>387</v>
      </c>
      <c r="K1151" s="58"/>
      <c r="L1151" s="142" t="s">
        <v>2509</v>
      </c>
      <c r="M1151" s="52">
        <v>21</v>
      </c>
    </row>
    <row r="1152" spans="1:13" s="310" customFormat="1" ht="18.75" customHeight="1">
      <c r="A1152" s="442" t="s">
        <v>2582</v>
      </c>
      <c r="B1152" s="40" t="s">
        <v>2674</v>
      </c>
      <c r="C1152" s="42" t="s">
        <v>223</v>
      </c>
      <c r="D1152" s="41"/>
      <c r="E1152" s="42"/>
      <c r="F1152" s="42" t="s">
        <v>1344</v>
      </c>
      <c r="G1152" s="41"/>
      <c r="H1152" s="42" t="s">
        <v>1063</v>
      </c>
      <c r="I1152" s="41">
        <v>1015.98</v>
      </c>
      <c r="J1152" s="55">
        <f>IF(C1152="СТОП цена",I1152,ROUND(I1152*(1-VLOOKUP(L1152,Оглавление!D:G,3,FALSE)),2))</f>
        <v>1015.98</v>
      </c>
      <c r="K1152" s="58"/>
      <c r="L1152" s="142" t="s">
        <v>2509</v>
      </c>
      <c r="M1152" s="52">
        <v>21</v>
      </c>
    </row>
    <row r="1153" spans="1:13" s="310" customFormat="1" ht="18.75" customHeight="1">
      <c r="A1153" s="442" t="s">
        <v>2582</v>
      </c>
      <c r="B1153" s="40" t="s">
        <v>2675</v>
      </c>
      <c r="C1153" s="42" t="s">
        <v>223</v>
      </c>
      <c r="D1153" s="41"/>
      <c r="E1153" s="42"/>
      <c r="F1153" s="42" t="s">
        <v>1505</v>
      </c>
      <c r="G1153" s="41"/>
      <c r="H1153" s="42" t="s">
        <v>1063</v>
      </c>
      <c r="I1153" s="41">
        <v>799</v>
      </c>
      <c r="J1153" s="55">
        <f>IF(C1153="СТОП цена",I1153,ROUND(I1153*(1-VLOOKUP(L1153,Оглавление!D:G,3,FALSE)),2))</f>
        <v>799</v>
      </c>
      <c r="K1153" s="58"/>
      <c r="L1153" s="142" t="s">
        <v>2509</v>
      </c>
      <c r="M1153" s="52">
        <v>21</v>
      </c>
    </row>
    <row r="1154" spans="1:13" s="310" customFormat="1" ht="18.75" customHeight="1">
      <c r="A1154" s="591" t="s">
        <v>2571</v>
      </c>
      <c r="B1154" s="592"/>
      <c r="C1154" s="592"/>
      <c r="D1154" s="592"/>
      <c r="E1154" s="592"/>
      <c r="F1154" s="592"/>
      <c r="G1154" s="592"/>
      <c r="H1154" s="592"/>
      <c r="I1154" s="592"/>
      <c r="J1154" s="592"/>
      <c r="K1154" s="58"/>
      <c r="L1154" s="142" t="s">
        <v>2509</v>
      </c>
      <c r="M1154" s="52">
        <v>21</v>
      </c>
    </row>
    <row r="1155" spans="1:13" s="310" customFormat="1" ht="18.75" customHeight="1">
      <c r="A1155" s="586" t="s">
        <v>2572</v>
      </c>
      <c r="B1155" s="40" t="s">
        <v>2676</v>
      </c>
      <c r="C1155" s="42"/>
      <c r="D1155" s="41"/>
      <c r="E1155" s="42"/>
      <c r="F1155" s="42" t="s">
        <v>1825</v>
      </c>
      <c r="G1155" s="41">
        <v>1</v>
      </c>
      <c r="H1155" s="42" t="s">
        <v>1063</v>
      </c>
      <c r="I1155" s="41">
        <v>1100</v>
      </c>
      <c r="J1155" s="55">
        <f>IF(C1155="СТОП цена",I1155,ROUND(I1155*(1-VLOOKUP(L1155,Оглавление!D:G,3,FALSE)),2))</f>
        <v>1100</v>
      </c>
      <c r="K1155" s="58"/>
      <c r="L1155" s="142" t="s">
        <v>2509</v>
      </c>
      <c r="M1155" s="52">
        <v>21</v>
      </c>
    </row>
    <row r="1156" spans="1:13" s="310" customFormat="1" ht="18.75" customHeight="1">
      <c r="A1156" s="587"/>
      <c r="B1156" s="40" t="s">
        <v>2677</v>
      </c>
      <c r="C1156" s="42"/>
      <c r="D1156" s="41"/>
      <c r="E1156" s="42"/>
      <c r="F1156" s="42" t="s">
        <v>1320</v>
      </c>
      <c r="G1156" s="41">
        <v>1</v>
      </c>
      <c r="H1156" s="42" t="s">
        <v>1063</v>
      </c>
      <c r="I1156" s="41">
        <v>320</v>
      </c>
      <c r="J1156" s="55">
        <f>IF(C1156="СТОП цена",I1156,ROUND(I1156*(1-VLOOKUP(L1156,Оглавление!D:G,3,FALSE)),2))</f>
        <v>320</v>
      </c>
      <c r="K1156" s="58"/>
      <c r="L1156" s="142" t="s">
        <v>2509</v>
      </c>
      <c r="M1156" s="52">
        <v>21</v>
      </c>
    </row>
    <row r="1157" spans="1:13" s="310" customFormat="1" ht="18.75" customHeight="1">
      <c r="A1157" s="580" t="s">
        <v>2573</v>
      </c>
      <c r="B1157" s="40" t="s">
        <v>2678</v>
      </c>
      <c r="C1157" s="439"/>
      <c r="D1157" s="438"/>
      <c r="E1157" s="437"/>
      <c r="F1157" s="42" t="s">
        <v>2559</v>
      </c>
      <c r="G1157" s="41">
        <v>1</v>
      </c>
      <c r="H1157" s="42" t="s">
        <v>1063</v>
      </c>
      <c r="I1157" s="41">
        <v>177</v>
      </c>
      <c r="J1157" s="55">
        <f>IF(C1157="СТОП цена",I1157,ROUND(I1157*(1-VLOOKUP(L1157,Оглавление!D:G,3,FALSE)),2))</f>
        <v>177</v>
      </c>
      <c r="K1157" s="58"/>
      <c r="L1157" s="142" t="s">
        <v>2509</v>
      </c>
      <c r="M1157" s="52">
        <v>21</v>
      </c>
    </row>
    <row r="1158" spans="1:13" s="310" customFormat="1" ht="18.75" customHeight="1">
      <c r="A1158" s="584"/>
      <c r="B1158" s="40" t="s">
        <v>2679</v>
      </c>
      <c r="C1158" s="516" t="s">
        <v>1872</v>
      </c>
      <c r="D1158" s="438"/>
      <c r="E1158" s="437"/>
      <c r="F1158" s="42" t="s">
        <v>1451</v>
      </c>
      <c r="G1158" s="41">
        <v>1</v>
      </c>
      <c r="H1158" s="42" t="s">
        <v>1063</v>
      </c>
      <c r="I1158" s="41">
        <v>1276</v>
      </c>
      <c r="J1158" s="55">
        <f>IF(C1158="СТОП цена",I1158,ROUND(I1158*(1-VLOOKUP(L1158,Оглавление!D:G,3,FALSE)),2))</f>
        <v>1276</v>
      </c>
      <c r="K1158" s="58"/>
      <c r="L1158" s="142" t="s">
        <v>2509</v>
      </c>
      <c r="M1158" s="52">
        <v>21</v>
      </c>
    </row>
    <row r="1159" spans="1:13" s="310" customFormat="1" ht="18.75" customHeight="1">
      <c r="A1159" s="584"/>
      <c r="B1159" s="40" t="s">
        <v>2680</v>
      </c>
      <c r="C1159" s="439"/>
      <c r="D1159" s="438"/>
      <c r="E1159" s="437"/>
      <c r="F1159" s="42" t="s">
        <v>1038</v>
      </c>
      <c r="G1159" s="41">
        <v>1</v>
      </c>
      <c r="H1159" s="42" t="s">
        <v>1063</v>
      </c>
      <c r="I1159" s="41">
        <v>334</v>
      </c>
      <c r="J1159" s="55">
        <f>IF(C1159="СТОП цена",I1159,ROUND(I1159*(1-VLOOKUP(L1159,Оглавление!D:G,3,FALSE)),2))</f>
        <v>334</v>
      </c>
      <c r="K1159" s="58"/>
      <c r="L1159" s="142" t="s">
        <v>2509</v>
      </c>
      <c r="M1159" s="52">
        <v>21</v>
      </c>
    </row>
    <row r="1160" spans="1:13" s="310" customFormat="1" ht="18.75" customHeight="1">
      <c r="A1160" s="584"/>
      <c r="B1160" s="40" t="s">
        <v>2681</v>
      </c>
      <c r="C1160" s="42" t="s">
        <v>223</v>
      </c>
      <c r="D1160" s="438"/>
      <c r="E1160" s="437"/>
      <c r="F1160" s="42" t="s">
        <v>1265</v>
      </c>
      <c r="G1160" s="41">
        <v>1</v>
      </c>
      <c r="H1160" s="42" t="s">
        <v>1063</v>
      </c>
      <c r="I1160" s="41">
        <v>3551</v>
      </c>
      <c r="J1160" s="55">
        <f>IF(C1160="СТОП цена",I1160,ROUND(I1160*(1-VLOOKUP(L1160,Оглавление!D:G,3,FALSE)),2))</f>
        <v>3551</v>
      </c>
      <c r="K1160" s="58"/>
      <c r="L1160" s="142" t="s">
        <v>2509</v>
      </c>
      <c r="M1160" s="52">
        <v>21</v>
      </c>
    </row>
    <row r="1161" spans="1:13" s="310" customFormat="1" ht="18" customHeight="1">
      <c r="A1161" s="585"/>
      <c r="B1161" s="40" t="s">
        <v>2682</v>
      </c>
      <c r="C1161" s="439"/>
      <c r="D1161" s="438"/>
      <c r="E1161" s="437"/>
      <c r="F1161" s="42" t="s">
        <v>1366</v>
      </c>
      <c r="G1161" s="41">
        <v>1</v>
      </c>
      <c r="H1161" s="42" t="s">
        <v>1063</v>
      </c>
      <c r="I1161" s="41">
        <v>670</v>
      </c>
      <c r="J1161" s="55">
        <f>IF(C1161="СТОП цена",I1161,ROUND(I1161*(1-VLOOKUP(L1161,Оглавление!D:G,3,FALSE)),2))</f>
        <v>670</v>
      </c>
      <c r="K1161" s="58"/>
      <c r="L1161" s="142" t="s">
        <v>2509</v>
      </c>
      <c r="M1161" s="52">
        <v>21</v>
      </c>
    </row>
    <row r="1162" spans="1:13" s="310" customFormat="1" ht="20.25">
      <c r="A1162" s="591" t="s">
        <v>54</v>
      </c>
      <c r="B1162" s="592"/>
      <c r="C1162" s="592"/>
      <c r="D1162" s="592"/>
      <c r="E1162" s="592"/>
      <c r="F1162" s="592"/>
      <c r="G1162" s="592"/>
      <c r="H1162" s="592"/>
      <c r="I1162" s="592"/>
      <c r="J1162" s="592"/>
      <c r="K1162" s="58"/>
      <c r="L1162" s="142" t="s">
        <v>2509</v>
      </c>
      <c r="M1162" s="52">
        <v>21</v>
      </c>
    </row>
    <row r="1163" spans="1:13" s="310" customFormat="1" ht="30">
      <c r="A1163" s="443" t="s">
        <v>2574</v>
      </c>
      <c r="B1163" s="40" t="s">
        <v>2685</v>
      </c>
      <c r="C1163" s="42" t="s">
        <v>223</v>
      </c>
      <c r="D1163" s="438"/>
      <c r="E1163" s="437"/>
      <c r="F1163" s="42" t="s">
        <v>1041</v>
      </c>
      <c r="G1163" s="41">
        <v>1</v>
      </c>
      <c r="H1163" s="42" t="s">
        <v>1063</v>
      </c>
      <c r="I1163" s="41">
        <v>700</v>
      </c>
      <c r="J1163" s="55">
        <f>IF(C1163="СТОП цена",I1163,ROUND(I1163*(1-VLOOKUP(L1163,Оглавление!D:G,3,FALSE)),2))</f>
        <v>700</v>
      </c>
      <c r="K1163" s="58"/>
      <c r="L1163" s="142" t="s">
        <v>2509</v>
      </c>
      <c r="M1163" s="52">
        <v>21</v>
      </c>
    </row>
    <row r="1164" spans="1:13" s="310" customFormat="1" ht="12.75">
      <c r="A1164" s="586" t="s">
        <v>2575</v>
      </c>
      <c r="B1164" s="40" t="s">
        <v>2686</v>
      </c>
      <c r="C1164" s="437"/>
      <c r="D1164" s="438"/>
      <c r="E1164" s="437"/>
      <c r="F1164" s="42" t="s">
        <v>1319</v>
      </c>
      <c r="G1164" s="41">
        <v>6</v>
      </c>
      <c r="H1164" s="42" t="s">
        <v>1063</v>
      </c>
      <c r="I1164" s="41">
        <v>93</v>
      </c>
      <c r="J1164" s="55">
        <f>IF(C1164="СТОП цена",I1164,ROUND(I1164*(1-VLOOKUP(L1164,Оглавление!D:G,3,FALSE)),2))</f>
        <v>93</v>
      </c>
      <c r="K1164" s="58"/>
      <c r="L1164" s="142" t="s">
        <v>2509</v>
      </c>
      <c r="M1164" s="52">
        <v>21</v>
      </c>
    </row>
    <row r="1165" spans="1:13" s="310" customFormat="1" ht="12.75">
      <c r="A1165" s="586"/>
      <c r="B1165" s="40" t="s">
        <v>2687</v>
      </c>
      <c r="C1165" s="42" t="s">
        <v>223</v>
      </c>
      <c r="D1165" s="438"/>
      <c r="E1165" s="437"/>
      <c r="F1165" s="42" t="s">
        <v>1041</v>
      </c>
      <c r="G1165" s="41">
        <v>1</v>
      </c>
      <c r="H1165" s="42" t="s">
        <v>1063</v>
      </c>
      <c r="I1165" s="41">
        <v>742</v>
      </c>
      <c r="J1165" s="55">
        <f>IF(C1165="СТОП цена",I1165,ROUND(I1165*(1-VLOOKUP(L1165,Оглавление!D:G,3,FALSE)),2))</f>
        <v>742</v>
      </c>
      <c r="K1165" s="58"/>
      <c r="L1165" s="142" t="s">
        <v>2509</v>
      </c>
      <c r="M1165" s="52">
        <v>21</v>
      </c>
    </row>
    <row r="1166" spans="1:13" s="310" customFormat="1" ht="12.75">
      <c r="A1166" s="586"/>
      <c r="B1166" s="40" t="s">
        <v>2688</v>
      </c>
      <c r="C1166" s="437"/>
      <c r="D1166" s="438"/>
      <c r="E1166" s="437"/>
      <c r="F1166" s="42" t="s">
        <v>1396</v>
      </c>
      <c r="G1166" s="41">
        <v>1</v>
      </c>
      <c r="H1166" s="42" t="s">
        <v>1063</v>
      </c>
      <c r="I1166" s="41">
        <v>184</v>
      </c>
      <c r="J1166" s="55">
        <f>IF(C1166="СТОП цена",I1166,ROUND(I1166*(1-VLOOKUP(L1166,Оглавление!D:G,3,FALSE)),2))</f>
        <v>184</v>
      </c>
      <c r="K1166" s="58"/>
      <c r="L1166" s="142" t="s">
        <v>2509</v>
      </c>
      <c r="M1166" s="52">
        <v>21</v>
      </c>
    </row>
    <row r="1167" spans="1:13" s="310" customFormat="1" ht="12.75">
      <c r="A1167" s="630" t="s">
        <v>2576</v>
      </c>
      <c r="B1167" s="40" t="s">
        <v>2689</v>
      </c>
      <c r="C1167" s="437"/>
      <c r="D1167" s="438"/>
      <c r="E1167" s="437"/>
      <c r="F1167" s="42" t="s">
        <v>1319</v>
      </c>
      <c r="G1167" s="41">
        <v>6</v>
      </c>
      <c r="H1167" s="42" t="s">
        <v>1063</v>
      </c>
      <c r="I1167" s="41">
        <v>150</v>
      </c>
      <c r="J1167" s="55">
        <f>IF(C1167="СТОП цена",I1167,ROUND(I1167*(1-VLOOKUP(L1167,Оглавление!D:G,3,FALSE)),2))</f>
        <v>150</v>
      </c>
      <c r="K1167" s="58"/>
      <c r="L1167" s="142" t="s">
        <v>2509</v>
      </c>
      <c r="M1167" s="52">
        <v>21</v>
      </c>
    </row>
    <row r="1168" spans="1:13" s="310" customFormat="1" ht="12.75">
      <c r="A1168" s="630"/>
      <c r="B1168" s="40" t="s">
        <v>2690</v>
      </c>
      <c r="C1168" s="42" t="s">
        <v>223</v>
      </c>
      <c r="D1168" s="438"/>
      <c r="E1168" s="437"/>
      <c r="F1168" s="42" t="s">
        <v>1041</v>
      </c>
      <c r="G1168" s="41">
        <v>1</v>
      </c>
      <c r="H1168" s="42" t="s">
        <v>1063</v>
      </c>
      <c r="I1168" s="41">
        <v>1536</v>
      </c>
      <c r="J1168" s="55">
        <f>IF(C1168="СТОП цена",I1168,ROUND(I1168*(1-VLOOKUP(L1168,Оглавление!D:G,3,FALSE)),2))</f>
        <v>1536</v>
      </c>
      <c r="K1168" s="58"/>
      <c r="L1168" s="142" t="s">
        <v>2509</v>
      </c>
      <c r="M1168" s="52">
        <v>21</v>
      </c>
    </row>
    <row r="1169" spans="1:13" s="310" customFormat="1" ht="12.75">
      <c r="A1169" s="630"/>
      <c r="B1169" s="40" t="s">
        <v>2691</v>
      </c>
      <c r="C1169" s="437"/>
      <c r="D1169" s="438"/>
      <c r="E1169" s="437"/>
      <c r="F1169" s="42" t="s">
        <v>1396</v>
      </c>
      <c r="G1169" s="41">
        <v>1</v>
      </c>
      <c r="H1169" s="42" t="s">
        <v>1063</v>
      </c>
      <c r="I1169" s="41">
        <v>371</v>
      </c>
      <c r="J1169" s="55">
        <f>IF(C1169="СТОП цена",I1169,ROUND(I1169*(1-VLOOKUP(L1169,Оглавление!D:G,3,FALSE)),2))</f>
        <v>371</v>
      </c>
      <c r="K1169" s="58"/>
      <c r="L1169" s="142" t="s">
        <v>2509</v>
      </c>
      <c r="M1169" s="52">
        <v>21</v>
      </c>
    </row>
    <row r="1170" spans="1:13" s="310" customFormat="1" ht="12.75">
      <c r="A1170" s="630" t="s">
        <v>2577</v>
      </c>
      <c r="B1170" s="40" t="s">
        <v>2692</v>
      </c>
      <c r="C1170" s="437"/>
      <c r="D1170" s="438"/>
      <c r="E1170" s="437"/>
      <c r="F1170" s="42" t="s">
        <v>1319</v>
      </c>
      <c r="G1170" s="41">
        <v>6</v>
      </c>
      <c r="H1170" s="42" t="s">
        <v>1063</v>
      </c>
      <c r="I1170" s="41">
        <v>135</v>
      </c>
      <c r="J1170" s="55">
        <f>IF(C1170="СТОП цена",I1170,ROUND(I1170*(1-VLOOKUP(L1170,Оглавление!D:G,3,FALSE)),2))</f>
        <v>135</v>
      </c>
      <c r="K1170" s="58"/>
      <c r="L1170" s="142" t="s">
        <v>2509</v>
      </c>
      <c r="M1170" s="52">
        <v>21</v>
      </c>
    </row>
    <row r="1171" spans="1:13" s="310" customFormat="1" ht="12.75">
      <c r="A1171" s="631"/>
      <c r="B1171" s="40" t="s">
        <v>2693</v>
      </c>
      <c r="C1171" s="437"/>
      <c r="D1171" s="438"/>
      <c r="E1171" s="437"/>
      <c r="F1171" s="42" t="s">
        <v>1041</v>
      </c>
      <c r="G1171" s="41">
        <v>1</v>
      </c>
      <c r="H1171" s="42" t="s">
        <v>1063</v>
      </c>
      <c r="I1171" s="41">
        <v>1204</v>
      </c>
      <c r="J1171" s="55">
        <f>IF(C1171="СТОП цена",I1171,ROUND(I1171*(1-VLOOKUP(L1171,Оглавление!D:G,3,FALSE)),2))</f>
        <v>1204</v>
      </c>
      <c r="K1171" s="58"/>
      <c r="L1171" s="142" t="s">
        <v>2509</v>
      </c>
      <c r="M1171" s="52">
        <v>21</v>
      </c>
    </row>
    <row r="1172" spans="1:13" s="310" customFormat="1" ht="12.75">
      <c r="A1172" s="631"/>
      <c r="B1172" s="40" t="s">
        <v>2694</v>
      </c>
      <c r="C1172" s="437"/>
      <c r="D1172" s="438"/>
      <c r="E1172" s="437"/>
      <c r="F1172" s="42" t="s">
        <v>1396</v>
      </c>
      <c r="G1172" s="41">
        <v>1</v>
      </c>
      <c r="H1172" s="42" t="s">
        <v>1063</v>
      </c>
      <c r="I1172" s="41">
        <v>294</v>
      </c>
      <c r="J1172" s="55">
        <f>IF(C1172="СТОП цена",I1172,ROUND(I1172*(1-VLOOKUP(L1172,Оглавление!D:G,3,FALSE)),2))</f>
        <v>294</v>
      </c>
      <c r="K1172" s="58"/>
      <c r="L1172" s="142" t="s">
        <v>2509</v>
      </c>
      <c r="M1172" s="52">
        <v>21</v>
      </c>
    </row>
    <row r="1173" spans="1:13" s="310" customFormat="1" ht="17.25" customHeight="1">
      <c r="A1173" s="444" t="s">
        <v>2683</v>
      </c>
      <c r="B1173" s="40" t="s">
        <v>2695</v>
      </c>
      <c r="C1173" s="42"/>
      <c r="D1173" s="41"/>
      <c r="E1173" s="42"/>
      <c r="F1173" s="42" t="s">
        <v>2579</v>
      </c>
      <c r="G1173" s="41">
        <v>6</v>
      </c>
      <c r="H1173" s="42" t="s">
        <v>1063</v>
      </c>
      <c r="I1173" s="41">
        <v>163.79</v>
      </c>
      <c r="J1173" s="55">
        <f>IF(C1173="СТОП цена",I1173,ROUND(I1173*(1-VLOOKUP(L1173,Оглавление!D:G,3,FALSE)),2))</f>
        <v>163.79</v>
      </c>
      <c r="K1173" s="58"/>
      <c r="L1173" s="142" t="s">
        <v>2509</v>
      </c>
      <c r="M1173" s="52">
        <v>21</v>
      </c>
    </row>
    <row r="1174" spans="1:13" s="310" customFormat="1" ht="18" customHeight="1">
      <c r="A1174" s="444" t="s">
        <v>2683</v>
      </c>
      <c r="B1174" s="40" t="s">
        <v>2696</v>
      </c>
      <c r="C1174" s="42"/>
      <c r="D1174" s="41"/>
      <c r="E1174" s="42"/>
      <c r="F1174" s="42" t="s">
        <v>1344</v>
      </c>
      <c r="G1174" s="41">
        <v>1</v>
      </c>
      <c r="H1174" s="42" t="s">
        <v>1063</v>
      </c>
      <c r="I1174" s="41">
        <v>908.58</v>
      </c>
      <c r="J1174" s="55">
        <f>IF(C1174="СТОП цена",I1174,ROUND(I1174*(1-VLOOKUP(L1174,Оглавление!D:G,3,FALSE)),2))</f>
        <v>908.58</v>
      </c>
      <c r="K1174" s="58"/>
      <c r="L1174" s="142" t="s">
        <v>2509</v>
      </c>
      <c r="M1174" s="52">
        <v>21</v>
      </c>
    </row>
    <row r="1175" spans="1:13" s="310" customFormat="1" ht="17.25" customHeight="1">
      <c r="A1175" s="444" t="s">
        <v>2684</v>
      </c>
      <c r="B1175" s="40" t="s">
        <v>2697</v>
      </c>
      <c r="C1175" s="42"/>
      <c r="D1175" s="41"/>
      <c r="E1175" s="42"/>
      <c r="F1175" s="42" t="s">
        <v>2579</v>
      </c>
      <c r="G1175" s="41">
        <v>6</v>
      </c>
      <c r="H1175" s="42" t="s">
        <v>1063</v>
      </c>
      <c r="I1175" s="41">
        <v>167.24</v>
      </c>
      <c r="J1175" s="55">
        <f>IF(C1175="СТОП цена",I1175,ROUND(I1175*(1-VLOOKUP(L1175,Оглавление!D:G,3,FALSE)),2))</f>
        <v>167.24</v>
      </c>
      <c r="K1175" s="58"/>
      <c r="L1175" s="142" t="s">
        <v>2509</v>
      </c>
      <c r="M1175" s="52">
        <v>21</v>
      </c>
    </row>
    <row r="1176" spans="1:13" s="310" customFormat="1" ht="18" customHeight="1">
      <c r="A1176" s="444" t="s">
        <v>2684</v>
      </c>
      <c r="B1176" s="40" t="s">
        <v>2698</v>
      </c>
      <c r="C1176" s="42"/>
      <c r="D1176" s="41"/>
      <c r="E1176" s="42"/>
      <c r="F1176" s="42" t="s">
        <v>1344</v>
      </c>
      <c r="G1176" s="41">
        <v>1</v>
      </c>
      <c r="H1176" s="42" t="s">
        <v>1063</v>
      </c>
      <c r="I1176" s="41">
        <v>925.82</v>
      </c>
      <c r="J1176" s="55">
        <f>IF(C1176="СТОП цена",I1176,ROUND(I1176*(1-VLOOKUP(L1176,Оглавление!D:G,3,FALSE)),2))</f>
        <v>925.82</v>
      </c>
      <c r="K1176" s="58"/>
      <c r="L1176" s="142" t="s">
        <v>2509</v>
      </c>
      <c r="M1176" s="52">
        <v>21</v>
      </c>
    </row>
    <row r="1177" spans="1:13" s="310" customFormat="1" ht="20.25">
      <c r="A1177" s="591" t="s">
        <v>1691</v>
      </c>
      <c r="B1177" s="592"/>
      <c r="C1177" s="592"/>
      <c r="D1177" s="592"/>
      <c r="E1177" s="592"/>
      <c r="F1177" s="592"/>
      <c r="G1177" s="592"/>
      <c r="H1177" s="592"/>
      <c r="I1177" s="592"/>
      <c r="J1177" s="592"/>
      <c r="K1177" s="58"/>
      <c r="L1177" s="142" t="s">
        <v>2509</v>
      </c>
      <c r="M1177" s="52">
        <v>21</v>
      </c>
    </row>
    <row r="1178" spans="1:13" s="310" customFormat="1" ht="12.75">
      <c r="A1178" s="605" t="s">
        <v>2774</v>
      </c>
      <c r="B1178" s="40"/>
      <c r="C1178" s="439"/>
      <c r="D1178" s="438"/>
      <c r="E1178" s="437"/>
      <c r="F1178" s="42" t="s">
        <v>1828</v>
      </c>
      <c r="G1178" s="41">
        <v>6</v>
      </c>
      <c r="H1178" s="42" t="s">
        <v>1063</v>
      </c>
      <c r="I1178" s="41">
        <v>41</v>
      </c>
      <c r="J1178" s="55">
        <f>IF(C1178="СТОП цена",I1178,ROUND(I1178*(1-VLOOKUP(L1178,Оглавление!D:G,3,FALSE)),2))</f>
        <v>41</v>
      </c>
      <c r="K1178" s="58"/>
      <c r="L1178" s="142" t="s">
        <v>2509</v>
      </c>
      <c r="M1178" s="52">
        <v>21</v>
      </c>
    </row>
    <row r="1179" spans="1:13" s="310" customFormat="1" ht="81" customHeight="1">
      <c r="A1179" s="606"/>
      <c r="B1179" s="40"/>
      <c r="C1179" s="439" t="s">
        <v>223</v>
      </c>
      <c r="D1179" s="438"/>
      <c r="E1179" s="437"/>
      <c r="F1179" s="42" t="s">
        <v>2578</v>
      </c>
      <c r="G1179" s="41">
        <v>24</v>
      </c>
      <c r="H1179" s="42" t="s">
        <v>1063</v>
      </c>
      <c r="I1179" s="41">
        <v>154</v>
      </c>
      <c r="J1179" s="55">
        <f>IF(C1179="СТОП цена",I1179,ROUND(I1179*(1-VLOOKUP(L1179,Оглавление!D:G,3,FALSE)),2))</f>
        <v>154</v>
      </c>
      <c r="K1179" s="58"/>
      <c r="L1179" s="142" t="s">
        <v>2509</v>
      </c>
      <c r="M1179" s="52">
        <v>21</v>
      </c>
    </row>
    <row r="1180" spans="1:13" s="310" customFormat="1" ht="18" customHeight="1">
      <c r="A1180" s="591" t="s">
        <v>454</v>
      </c>
      <c r="B1180" s="592"/>
      <c r="C1180" s="592"/>
      <c r="D1180" s="592"/>
      <c r="E1180" s="592"/>
      <c r="F1180" s="592"/>
      <c r="G1180" s="592"/>
      <c r="H1180" s="592"/>
      <c r="I1180" s="592"/>
      <c r="J1180" s="592"/>
      <c r="K1180" s="58"/>
      <c r="L1180" s="142" t="s">
        <v>2509</v>
      </c>
      <c r="M1180" s="52">
        <v>21</v>
      </c>
    </row>
    <row r="1181" spans="1:13" s="310" customFormat="1" ht="15" customHeight="1">
      <c r="A1181" s="442" t="s">
        <v>2586</v>
      </c>
      <c r="B1181" s="70" t="s">
        <v>2699</v>
      </c>
      <c r="C1181" s="503" t="s">
        <v>223</v>
      </c>
      <c r="D1181" s="41"/>
      <c r="E1181" s="42"/>
      <c r="F1181" s="42" t="s">
        <v>1176</v>
      </c>
      <c r="G1181" s="41">
        <v>1</v>
      </c>
      <c r="H1181" s="42" t="s">
        <v>1063</v>
      </c>
      <c r="I1181" s="41">
        <v>2110</v>
      </c>
      <c r="J1181" s="55">
        <f>IF(C1181="СТОП цена",I1181,ROUND(I1181*(1-VLOOKUP(L1181,Оглавление!D:G,3,FALSE)),2))</f>
        <v>2110</v>
      </c>
      <c r="K1181" s="58"/>
      <c r="L1181" s="142" t="s">
        <v>2509</v>
      </c>
      <c r="M1181" s="52">
        <v>21</v>
      </c>
    </row>
    <row r="1182" spans="1:13" s="310" customFormat="1" ht="17.25" customHeight="1">
      <c r="A1182" s="442" t="s">
        <v>2587</v>
      </c>
      <c r="B1182" s="70" t="s">
        <v>2700</v>
      </c>
      <c r="C1182" s="503" t="s">
        <v>223</v>
      </c>
      <c r="D1182" s="41"/>
      <c r="E1182" s="42"/>
      <c r="F1182" s="42" t="s">
        <v>1175</v>
      </c>
      <c r="G1182" s="41">
        <v>1</v>
      </c>
      <c r="H1182" s="42" t="s">
        <v>1063</v>
      </c>
      <c r="I1182" s="41">
        <v>1104</v>
      </c>
      <c r="J1182" s="55">
        <f>IF(C1182="СТОП цена",I1182,ROUND(I1182*(1-VLOOKUP(L1182,Оглавление!D:G,3,FALSE)),2))</f>
        <v>1104</v>
      </c>
      <c r="K1182" s="58"/>
      <c r="L1182" s="142" t="s">
        <v>2509</v>
      </c>
      <c r="M1182" s="52">
        <v>21</v>
      </c>
    </row>
    <row r="1183" spans="1:13" s="310" customFormat="1" ht="15" customHeight="1">
      <c r="A1183" s="442" t="s">
        <v>2588</v>
      </c>
      <c r="B1183" s="70" t="s">
        <v>2701</v>
      </c>
      <c r="C1183" s="42"/>
      <c r="D1183" s="41"/>
      <c r="E1183" s="42"/>
      <c r="F1183" s="42" t="s">
        <v>1170</v>
      </c>
      <c r="G1183" s="41">
        <v>12</v>
      </c>
      <c r="H1183" s="42" t="s">
        <v>1063</v>
      </c>
      <c r="I1183" s="41">
        <v>208</v>
      </c>
      <c r="J1183" s="55">
        <f>IF(C1183="СТОП цена",I1183,ROUND(I1183*(1-VLOOKUP(L1183,Оглавление!D:G,3,FALSE)),2))</f>
        <v>208</v>
      </c>
      <c r="K1183" s="58"/>
      <c r="L1183" s="142" t="s">
        <v>2509</v>
      </c>
      <c r="M1183" s="52">
        <v>21</v>
      </c>
    </row>
    <row r="1184" spans="1:13" s="310" customFormat="1" ht="15" customHeight="1">
      <c r="A1184" s="442" t="s">
        <v>2588</v>
      </c>
      <c r="B1184" s="70" t="s">
        <v>2702</v>
      </c>
      <c r="C1184" s="42"/>
      <c r="D1184" s="41"/>
      <c r="E1184" s="42"/>
      <c r="F1184" s="42" t="s">
        <v>1624</v>
      </c>
      <c r="G1184" s="41">
        <v>6</v>
      </c>
      <c r="H1184" s="42" t="s">
        <v>1063</v>
      </c>
      <c r="I1184" s="41">
        <v>570</v>
      </c>
      <c r="J1184" s="55">
        <f>IF(C1184="СТОП цена",I1184,ROUND(I1184*(1-VLOOKUP(L1184,Оглавление!D:G,3,FALSE)),2))</f>
        <v>570</v>
      </c>
      <c r="K1184" s="58"/>
      <c r="L1184" s="142" t="s">
        <v>2509</v>
      </c>
      <c r="M1184" s="52">
        <v>21</v>
      </c>
    </row>
    <row r="1185" spans="1:13" s="310" customFormat="1" ht="15.75" customHeight="1">
      <c r="A1185" s="442" t="s">
        <v>2589</v>
      </c>
      <c r="B1185" s="70" t="s">
        <v>2703</v>
      </c>
      <c r="C1185" s="503" t="s">
        <v>223</v>
      </c>
      <c r="D1185" s="41"/>
      <c r="E1185" s="42"/>
      <c r="F1185" s="42" t="s">
        <v>1170</v>
      </c>
      <c r="G1185" s="41">
        <v>12</v>
      </c>
      <c r="H1185" s="42" t="s">
        <v>1063</v>
      </c>
      <c r="I1185" s="41">
        <v>188</v>
      </c>
      <c r="J1185" s="55">
        <f>IF(C1185="СТОП цена",I1185,ROUND(I1185*(1-VLOOKUP(L1185,Оглавление!D:G,3,FALSE)),2))</f>
        <v>188</v>
      </c>
      <c r="K1185" s="58"/>
      <c r="L1185" s="142" t="s">
        <v>2509</v>
      </c>
      <c r="M1185" s="52">
        <v>21</v>
      </c>
    </row>
    <row r="1186" spans="1:13" s="310" customFormat="1" ht="15.75" customHeight="1">
      <c r="A1186" s="442" t="s">
        <v>2589</v>
      </c>
      <c r="B1186" s="70" t="s">
        <v>2704</v>
      </c>
      <c r="C1186" s="503" t="s">
        <v>223</v>
      </c>
      <c r="D1186" s="41"/>
      <c r="E1186" s="42"/>
      <c r="F1186" s="42" t="s">
        <v>1624</v>
      </c>
      <c r="G1186" s="41">
        <v>6</v>
      </c>
      <c r="H1186" s="42" t="s">
        <v>1063</v>
      </c>
      <c r="I1186" s="41">
        <v>511</v>
      </c>
      <c r="J1186" s="55">
        <f>IF(C1186="СТОП цена",I1186,ROUND(I1186*(1-VLOOKUP(L1186,Оглавление!D:G,3,FALSE)),2))</f>
        <v>511</v>
      </c>
      <c r="K1186" s="58"/>
      <c r="L1186" s="142" t="s">
        <v>2509</v>
      </c>
      <c r="M1186" s="52">
        <v>21</v>
      </c>
    </row>
    <row r="1187" spans="1:13" s="310" customFormat="1" ht="16.5" customHeight="1">
      <c r="A1187" s="442" t="s">
        <v>2590</v>
      </c>
      <c r="B1187" s="70" t="s">
        <v>2705</v>
      </c>
      <c r="C1187" s="503" t="s">
        <v>223</v>
      </c>
      <c r="D1187" s="41"/>
      <c r="E1187" s="42"/>
      <c r="F1187" s="42" t="s">
        <v>1176</v>
      </c>
      <c r="G1187" s="41">
        <v>1</v>
      </c>
      <c r="H1187" s="42" t="s">
        <v>1063</v>
      </c>
      <c r="I1187" s="41">
        <v>897</v>
      </c>
      <c r="J1187" s="55">
        <f>IF(C1187="СТОП цена",I1187,ROUND(I1187*(1-VLOOKUP(L1187,Оглавление!D:G,3,FALSE)),2))</f>
        <v>897</v>
      </c>
      <c r="K1187" s="58"/>
      <c r="L1187" s="142" t="s">
        <v>2509</v>
      </c>
      <c r="M1187" s="52">
        <v>21</v>
      </c>
    </row>
    <row r="1188" spans="1:13" s="310" customFormat="1" ht="15" customHeight="1">
      <c r="A1188" s="442" t="s">
        <v>2590</v>
      </c>
      <c r="B1188" s="70" t="s">
        <v>2706</v>
      </c>
      <c r="C1188" s="503" t="s">
        <v>223</v>
      </c>
      <c r="D1188" s="41"/>
      <c r="E1188" s="42"/>
      <c r="F1188" s="42" t="s">
        <v>1175</v>
      </c>
      <c r="G1188" s="41">
        <v>1</v>
      </c>
      <c r="H1188" s="42" t="s">
        <v>1063</v>
      </c>
      <c r="I1188" s="41">
        <v>459</v>
      </c>
      <c r="J1188" s="55">
        <f>IF(C1188="СТОП цена",I1188,ROUND(I1188*(1-VLOOKUP(L1188,Оглавление!D:G,3,FALSE)),2))</f>
        <v>459</v>
      </c>
      <c r="K1188" s="58"/>
      <c r="L1188" s="142" t="s">
        <v>2509</v>
      </c>
      <c r="M1188" s="52">
        <v>21</v>
      </c>
    </row>
    <row r="1189" spans="1:13" s="310" customFormat="1" ht="20.25">
      <c r="A1189" s="591" t="s">
        <v>11</v>
      </c>
      <c r="B1189" s="592"/>
      <c r="C1189" s="592"/>
      <c r="D1189" s="592"/>
      <c r="E1189" s="592"/>
      <c r="F1189" s="592"/>
      <c r="G1189" s="592"/>
      <c r="H1189" s="592"/>
      <c r="I1189" s="592"/>
      <c r="J1189" s="592"/>
      <c r="K1189" s="58"/>
      <c r="L1189" s="142" t="s">
        <v>2509</v>
      </c>
      <c r="M1189" s="52">
        <v>21</v>
      </c>
    </row>
    <row r="1190" spans="1:13" s="310" customFormat="1" ht="15">
      <c r="A1190" s="444" t="s">
        <v>2591</v>
      </c>
      <c r="B1190" s="40" t="s">
        <v>2707</v>
      </c>
      <c r="C1190" s="503" t="s">
        <v>223</v>
      </c>
      <c r="D1190" s="41"/>
      <c r="E1190" s="42"/>
      <c r="F1190" s="42" t="s">
        <v>1346</v>
      </c>
      <c r="G1190" s="41">
        <v>25</v>
      </c>
      <c r="H1190" s="42" t="s">
        <v>1063</v>
      </c>
      <c r="I1190" s="41">
        <v>66</v>
      </c>
      <c r="J1190" s="55">
        <f>IF(C1190="СТОП цена",I1190,ROUND(I1190*(1-VLOOKUP(L1190,Оглавление!D:G,3,FALSE)),2))</f>
        <v>66</v>
      </c>
      <c r="K1190" s="58"/>
      <c r="L1190" s="142" t="s">
        <v>2509</v>
      </c>
      <c r="M1190" s="52">
        <v>21</v>
      </c>
    </row>
    <row r="1191" spans="1:13" s="310" customFormat="1" ht="15">
      <c r="A1191" s="444" t="s">
        <v>2591</v>
      </c>
      <c r="B1191" s="40" t="s">
        <v>2708</v>
      </c>
      <c r="C1191" s="503" t="s">
        <v>223</v>
      </c>
      <c r="D1191" s="41"/>
      <c r="E1191" s="42"/>
      <c r="F1191" s="42" t="s">
        <v>1170</v>
      </c>
      <c r="G1191" s="41">
        <v>20</v>
      </c>
      <c r="H1191" s="42" t="s">
        <v>1063</v>
      </c>
      <c r="I1191" s="41">
        <v>124</v>
      </c>
      <c r="J1191" s="55">
        <f>IF(C1191="СТОП цена",I1191,ROUND(I1191*(1-VLOOKUP(L1191,Оглавление!D:G,3,FALSE)),2))</f>
        <v>124</v>
      </c>
      <c r="K1191" s="58"/>
      <c r="L1191" s="142" t="s">
        <v>2509</v>
      </c>
      <c r="M1191" s="52">
        <v>21</v>
      </c>
    </row>
    <row r="1192" spans="1:13" s="310" customFormat="1" ht="15">
      <c r="A1192" s="444" t="s">
        <v>2591</v>
      </c>
      <c r="B1192" s="40" t="s">
        <v>2709</v>
      </c>
      <c r="C1192" s="503" t="s">
        <v>223</v>
      </c>
      <c r="D1192" s="41"/>
      <c r="E1192" s="42"/>
      <c r="F1192" s="42" t="s">
        <v>1624</v>
      </c>
      <c r="G1192" s="41">
        <v>8</v>
      </c>
      <c r="H1192" s="42" t="s">
        <v>1063</v>
      </c>
      <c r="I1192" s="41">
        <v>323</v>
      </c>
      <c r="J1192" s="55">
        <f>IF(C1192="СТОП цена",I1192,ROUND(I1192*(1-VLOOKUP(L1192,Оглавление!D:G,3,FALSE)),2))</f>
        <v>323</v>
      </c>
      <c r="K1192" s="58"/>
      <c r="L1192" s="142" t="s">
        <v>2509</v>
      </c>
      <c r="M1192" s="52">
        <v>21</v>
      </c>
    </row>
    <row r="1193" spans="1:13" s="310" customFormat="1" ht="15">
      <c r="A1193" s="444" t="s">
        <v>2592</v>
      </c>
      <c r="B1193" s="40" t="s">
        <v>2710</v>
      </c>
      <c r="C1193" s="503" t="s">
        <v>223</v>
      </c>
      <c r="D1193" s="41"/>
      <c r="E1193" s="42"/>
      <c r="F1193" s="42" t="s">
        <v>1346</v>
      </c>
      <c r="G1193" s="41">
        <v>25</v>
      </c>
      <c r="H1193" s="42" t="s">
        <v>1063</v>
      </c>
      <c r="I1193" s="41">
        <v>74</v>
      </c>
      <c r="J1193" s="55">
        <f>IF(C1193="СТОП цена",I1193,ROUND(I1193*(1-VLOOKUP(L1193,Оглавление!D:G,3,FALSE)),2))</f>
        <v>74</v>
      </c>
      <c r="K1193" s="58"/>
      <c r="L1193" s="142" t="s">
        <v>2509</v>
      </c>
      <c r="M1193" s="52">
        <v>21</v>
      </c>
    </row>
    <row r="1194" spans="1:13" s="310" customFormat="1" ht="15">
      <c r="A1194" s="444" t="s">
        <v>2593</v>
      </c>
      <c r="B1194" s="40" t="s">
        <v>2711</v>
      </c>
      <c r="C1194" s="503" t="s">
        <v>223</v>
      </c>
      <c r="D1194" s="41"/>
      <c r="E1194" s="42"/>
      <c r="F1194" s="42" t="s">
        <v>1346</v>
      </c>
      <c r="G1194" s="41">
        <v>25</v>
      </c>
      <c r="H1194" s="42" t="s">
        <v>1063</v>
      </c>
      <c r="I1194" s="41">
        <v>76</v>
      </c>
      <c r="J1194" s="55">
        <f>IF(C1194="СТОП цена",I1194,ROUND(I1194*(1-VLOOKUP(L1194,Оглавление!D:G,3,FALSE)),2))</f>
        <v>76</v>
      </c>
      <c r="K1194" s="58"/>
      <c r="L1194" s="142" t="s">
        <v>2509</v>
      </c>
      <c r="M1194" s="52">
        <v>21</v>
      </c>
    </row>
    <row r="1195" spans="1:13" s="310" customFormat="1" ht="15">
      <c r="A1195" s="444" t="s">
        <v>2594</v>
      </c>
      <c r="B1195" s="40" t="s">
        <v>2712</v>
      </c>
      <c r="C1195" s="503" t="s">
        <v>223</v>
      </c>
      <c r="D1195" s="41"/>
      <c r="E1195" s="42"/>
      <c r="F1195" s="42" t="s">
        <v>1346</v>
      </c>
      <c r="G1195" s="41">
        <v>25</v>
      </c>
      <c r="H1195" s="42" t="s">
        <v>1063</v>
      </c>
      <c r="I1195" s="41">
        <v>65</v>
      </c>
      <c r="J1195" s="55">
        <f>IF(C1195="СТОП цена",I1195,ROUND(I1195*(1-VLOOKUP(L1195,Оглавление!D:G,3,FALSE)),2))</f>
        <v>65</v>
      </c>
      <c r="K1195" s="58"/>
      <c r="L1195" s="142" t="s">
        <v>2509</v>
      </c>
      <c r="M1195" s="52">
        <v>21</v>
      </c>
    </row>
    <row r="1196" spans="1:13" s="310" customFormat="1" ht="15">
      <c r="A1196" s="444" t="s">
        <v>2594</v>
      </c>
      <c r="B1196" s="40" t="s">
        <v>2713</v>
      </c>
      <c r="C1196" s="503" t="s">
        <v>223</v>
      </c>
      <c r="D1196" s="41"/>
      <c r="E1196" s="42"/>
      <c r="F1196" s="42" t="s">
        <v>1170</v>
      </c>
      <c r="G1196" s="41">
        <v>20</v>
      </c>
      <c r="H1196" s="42" t="s">
        <v>1063</v>
      </c>
      <c r="I1196" s="41">
        <v>123</v>
      </c>
      <c r="J1196" s="55">
        <f>IF(C1196="СТОП цена",I1196,ROUND(I1196*(1-VLOOKUP(L1196,Оглавление!D:G,3,FALSE)),2))</f>
        <v>123</v>
      </c>
      <c r="K1196" s="58"/>
      <c r="L1196" s="142" t="s">
        <v>2509</v>
      </c>
      <c r="M1196" s="52">
        <v>21</v>
      </c>
    </row>
    <row r="1197" spans="1:13" s="310" customFormat="1" ht="15">
      <c r="A1197" s="444" t="s">
        <v>2595</v>
      </c>
      <c r="B1197" s="40" t="s">
        <v>2714</v>
      </c>
      <c r="C1197" s="42"/>
      <c r="D1197" s="41"/>
      <c r="E1197" s="42"/>
      <c r="F1197" s="42" t="s">
        <v>1346</v>
      </c>
      <c r="G1197" s="41">
        <v>25</v>
      </c>
      <c r="H1197" s="42" t="s">
        <v>1063</v>
      </c>
      <c r="I1197" s="41">
        <v>93</v>
      </c>
      <c r="J1197" s="55">
        <f>IF(C1197="СТОП цена",I1197,ROUND(I1197*(1-VLOOKUP(L1197,Оглавление!D:G,3,FALSE)),2))</f>
        <v>93</v>
      </c>
      <c r="K1197" s="58"/>
      <c r="L1197" s="142" t="s">
        <v>2509</v>
      </c>
      <c r="M1197" s="52">
        <v>21</v>
      </c>
    </row>
    <row r="1198" spans="1:13" s="310" customFormat="1" ht="15">
      <c r="A1198" s="444" t="s">
        <v>2596</v>
      </c>
      <c r="B1198" s="40" t="s">
        <v>2715</v>
      </c>
      <c r="C1198" s="42" t="s">
        <v>223</v>
      </c>
      <c r="D1198" s="41"/>
      <c r="E1198" s="42"/>
      <c r="F1198" s="42" t="s">
        <v>1346</v>
      </c>
      <c r="G1198" s="41">
        <v>25</v>
      </c>
      <c r="H1198" s="42" t="s">
        <v>1063</v>
      </c>
      <c r="I1198" s="41">
        <v>78</v>
      </c>
      <c r="J1198" s="55">
        <f>IF(C1198="СТОП цена",I1198,ROUND(I1198*(1-VLOOKUP(L1198,Оглавление!D:G,3,FALSE)),2))</f>
        <v>78</v>
      </c>
      <c r="K1198" s="58"/>
      <c r="L1198" s="142" t="s">
        <v>2509</v>
      </c>
      <c r="M1198" s="52">
        <v>21</v>
      </c>
    </row>
    <row r="1199" spans="1:13" s="310" customFormat="1" ht="15">
      <c r="A1199" s="444" t="s">
        <v>2597</v>
      </c>
      <c r="B1199" s="40" t="s">
        <v>2716</v>
      </c>
      <c r="C1199" s="42" t="s">
        <v>223</v>
      </c>
      <c r="D1199" s="41"/>
      <c r="E1199" s="42"/>
      <c r="F1199" s="42" t="s">
        <v>1346</v>
      </c>
      <c r="G1199" s="41">
        <v>25</v>
      </c>
      <c r="H1199" s="42" t="s">
        <v>1063</v>
      </c>
      <c r="I1199" s="41">
        <v>77</v>
      </c>
      <c r="J1199" s="55">
        <f>IF(C1199="СТОП цена",I1199,ROUND(I1199*(1-VLOOKUP(L1199,Оглавление!D:G,3,FALSE)),2))</f>
        <v>77</v>
      </c>
      <c r="K1199" s="58"/>
      <c r="L1199" s="142" t="s">
        <v>2509</v>
      </c>
      <c r="M1199" s="52">
        <v>21</v>
      </c>
    </row>
    <row r="1200" spans="1:13" s="310" customFormat="1" ht="15">
      <c r="A1200" s="444" t="s">
        <v>2598</v>
      </c>
      <c r="B1200" s="40" t="s">
        <v>2717</v>
      </c>
      <c r="C1200" s="42" t="s">
        <v>223</v>
      </c>
      <c r="D1200" s="41"/>
      <c r="E1200" s="42"/>
      <c r="F1200" s="42" t="s">
        <v>1346</v>
      </c>
      <c r="G1200" s="41">
        <v>25</v>
      </c>
      <c r="H1200" s="42" t="s">
        <v>1063</v>
      </c>
      <c r="I1200" s="41">
        <v>54</v>
      </c>
      <c r="J1200" s="55">
        <f>IF(C1200="СТОП цена",I1200,ROUND(I1200*(1-VLOOKUP(L1200,Оглавление!D:G,3,FALSE)),2))</f>
        <v>54</v>
      </c>
      <c r="K1200" s="58"/>
      <c r="L1200" s="142" t="s">
        <v>2509</v>
      </c>
      <c r="M1200" s="52">
        <v>21</v>
      </c>
    </row>
    <row r="1201" spans="1:13" s="310" customFormat="1" ht="15">
      <c r="A1201" s="444" t="s">
        <v>2598</v>
      </c>
      <c r="B1201" s="40" t="s">
        <v>2718</v>
      </c>
      <c r="C1201" s="42" t="s">
        <v>223</v>
      </c>
      <c r="D1201" s="41"/>
      <c r="E1201" s="42"/>
      <c r="F1201" s="42" t="s">
        <v>1170</v>
      </c>
      <c r="G1201" s="41">
        <v>20</v>
      </c>
      <c r="H1201" s="42" t="s">
        <v>1063</v>
      </c>
      <c r="I1201" s="41">
        <v>106</v>
      </c>
      <c r="J1201" s="55">
        <f>IF(C1201="СТОП цена",I1201,ROUND(I1201*(1-VLOOKUP(L1201,Оглавление!D:G,3,FALSE)),2))</f>
        <v>106</v>
      </c>
      <c r="K1201" s="58"/>
      <c r="L1201" s="142" t="s">
        <v>2509</v>
      </c>
      <c r="M1201" s="52">
        <v>21</v>
      </c>
    </row>
    <row r="1202" spans="1:13" s="310" customFormat="1" ht="15">
      <c r="A1202" s="444" t="s">
        <v>2598</v>
      </c>
      <c r="B1202" s="40" t="s">
        <v>2719</v>
      </c>
      <c r="C1202" s="42" t="s">
        <v>223</v>
      </c>
      <c r="D1202" s="41"/>
      <c r="E1202" s="42"/>
      <c r="F1202" s="42" t="s">
        <v>1624</v>
      </c>
      <c r="G1202" s="41">
        <v>8</v>
      </c>
      <c r="H1202" s="42" t="s">
        <v>1063</v>
      </c>
      <c r="I1202" s="41">
        <v>277</v>
      </c>
      <c r="J1202" s="55">
        <f>IF(C1202="СТОП цена",I1202,ROUND(I1202*(1-VLOOKUP(L1202,Оглавление!D:G,3,FALSE)),2))</f>
        <v>277</v>
      </c>
      <c r="K1202" s="58"/>
      <c r="L1202" s="142" t="s">
        <v>2509</v>
      </c>
      <c r="M1202" s="52">
        <v>21</v>
      </c>
    </row>
    <row r="1203" spans="1:13" s="310" customFormat="1" ht="15">
      <c r="A1203" s="444" t="s">
        <v>2599</v>
      </c>
      <c r="B1203" s="40" t="s">
        <v>2720</v>
      </c>
      <c r="C1203" s="42" t="s">
        <v>223</v>
      </c>
      <c r="D1203" s="41"/>
      <c r="E1203" s="42"/>
      <c r="F1203" s="42" t="s">
        <v>1041</v>
      </c>
      <c r="G1203" s="41">
        <v>1</v>
      </c>
      <c r="H1203" s="42" t="s">
        <v>1063</v>
      </c>
      <c r="I1203" s="41">
        <v>683</v>
      </c>
      <c r="J1203" s="55">
        <f>IF(C1203="СТОП цена",I1203,ROUND(I1203*(1-VLOOKUP(L1203,Оглавление!D:G,3,FALSE)),2))</f>
        <v>683</v>
      </c>
      <c r="K1203" s="58"/>
      <c r="L1203" s="142" t="s">
        <v>2509</v>
      </c>
      <c r="M1203" s="52">
        <v>22</v>
      </c>
    </row>
    <row r="1204" spans="1:13" s="310" customFormat="1" ht="15">
      <c r="A1204" s="444" t="s">
        <v>2599</v>
      </c>
      <c r="B1204" s="40" t="s">
        <v>2721</v>
      </c>
      <c r="C1204" s="42" t="s">
        <v>223</v>
      </c>
      <c r="D1204" s="41"/>
      <c r="E1204" s="42"/>
      <c r="F1204" s="293" t="s">
        <v>1172</v>
      </c>
      <c r="G1204" s="41">
        <v>1</v>
      </c>
      <c r="H1204" s="42" t="s">
        <v>1063</v>
      </c>
      <c r="I1204" s="41">
        <v>372</v>
      </c>
      <c r="J1204" s="55">
        <f>IF(C1204="СТОП цена",I1204,ROUND(I1204*(1-VLOOKUP(L1204,Оглавление!D:G,3,FALSE)),2))</f>
        <v>372</v>
      </c>
      <c r="K1204" s="58"/>
      <c r="L1204" s="142" t="s">
        <v>2509</v>
      </c>
      <c r="M1204" s="52">
        <v>22</v>
      </c>
    </row>
    <row r="1205" spans="1:13" s="310" customFormat="1" ht="15">
      <c r="A1205" s="444" t="s">
        <v>2600</v>
      </c>
      <c r="B1205" s="40" t="s">
        <v>2722</v>
      </c>
      <c r="C1205" s="42" t="s">
        <v>223</v>
      </c>
      <c r="D1205" s="41"/>
      <c r="E1205" s="42"/>
      <c r="F1205" s="42" t="s">
        <v>1041</v>
      </c>
      <c r="G1205" s="41">
        <v>1</v>
      </c>
      <c r="H1205" s="42" t="s">
        <v>1063</v>
      </c>
      <c r="I1205" s="41">
        <v>603.44000000000005</v>
      </c>
      <c r="J1205" s="55">
        <f>IF(C1205="СТОП цена",I1205,ROUND(I1205*(1-VLOOKUP(L1205,Оглавление!D:G,3,FALSE)),2))</f>
        <v>603.44000000000005</v>
      </c>
      <c r="K1205" s="58"/>
      <c r="L1205" s="142" t="s">
        <v>2509</v>
      </c>
      <c r="M1205" s="52">
        <v>22</v>
      </c>
    </row>
    <row r="1206" spans="1:13" s="310" customFormat="1" ht="15">
      <c r="A1206" s="444" t="s">
        <v>2600</v>
      </c>
      <c r="B1206" s="40" t="s">
        <v>2723</v>
      </c>
      <c r="C1206" s="42"/>
      <c r="D1206" s="41"/>
      <c r="E1206" s="42"/>
      <c r="F1206" s="42" t="s">
        <v>1172</v>
      </c>
      <c r="G1206" s="41">
        <v>1</v>
      </c>
      <c r="H1206" s="42" t="s">
        <v>1063</v>
      </c>
      <c r="I1206" s="41">
        <v>435</v>
      </c>
      <c r="J1206" s="55">
        <f>IF(C1206="СТОП цена",I1206,ROUND(I1206*(1-VLOOKUP(L1206,Оглавление!D:G,3,FALSE)),2))</f>
        <v>435</v>
      </c>
      <c r="K1206" s="58"/>
      <c r="L1206" s="142" t="s">
        <v>2509</v>
      </c>
      <c r="M1206" s="52">
        <v>22</v>
      </c>
    </row>
    <row r="1207" spans="1:13" s="310" customFormat="1" ht="20.25">
      <c r="A1207" s="591" t="s">
        <v>2583</v>
      </c>
      <c r="B1207" s="592"/>
      <c r="C1207" s="592"/>
      <c r="D1207" s="592"/>
      <c r="E1207" s="592"/>
      <c r="F1207" s="592"/>
      <c r="G1207" s="592"/>
      <c r="H1207" s="592"/>
      <c r="I1207" s="592"/>
      <c r="J1207" s="592"/>
      <c r="K1207" s="58"/>
      <c r="L1207" s="142" t="s">
        <v>2509</v>
      </c>
      <c r="M1207" s="52">
        <v>22</v>
      </c>
    </row>
    <row r="1208" spans="1:13" s="310" customFormat="1" ht="15">
      <c r="A1208" s="444" t="s">
        <v>2601</v>
      </c>
      <c r="B1208" s="40" t="s">
        <v>2724</v>
      </c>
      <c r="C1208" s="42" t="s">
        <v>223</v>
      </c>
      <c r="D1208" s="41"/>
      <c r="E1208" s="42"/>
      <c r="F1208" s="42" t="s">
        <v>1755</v>
      </c>
      <c r="G1208" s="41">
        <v>1</v>
      </c>
      <c r="H1208" s="42" t="s">
        <v>1063</v>
      </c>
      <c r="I1208" s="41">
        <v>1016</v>
      </c>
      <c r="J1208" s="55">
        <f>IF(C1208="СТОП цена",I1208,ROUND(I1208*(1-VLOOKUP(L1208,Оглавление!D:G,3,FALSE)),2))</f>
        <v>1016</v>
      </c>
      <c r="K1208" s="58"/>
      <c r="L1208" s="142" t="s">
        <v>2509</v>
      </c>
      <c r="M1208" s="52">
        <v>22</v>
      </c>
    </row>
    <row r="1209" spans="1:13" s="310" customFormat="1" ht="15">
      <c r="A1209" s="444" t="s">
        <v>2602</v>
      </c>
      <c r="B1209" s="40" t="s">
        <v>2725</v>
      </c>
      <c r="C1209" s="42" t="s">
        <v>223</v>
      </c>
      <c r="D1209" s="41"/>
      <c r="E1209" s="42"/>
      <c r="F1209" s="42" t="s">
        <v>1755</v>
      </c>
      <c r="G1209" s="41">
        <v>1</v>
      </c>
      <c r="H1209" s="42" t="s">
        <v>1063</v>
      </c>
      <c r="I1209" s="41">
        <v>1016</v>
      </c>
      <c r="J1209" s="55">
        <f>IF(C1209="СТОП цена",I1209,ROUND(I1209*(1-VLOOKUP(L1209,Оглавление!D:G,3,FALSE)),2))</f>
        <v>1016</v>
      </c>
      <c r="K1209" s="58"/>
      <c r="L1209" s="142" t="s">
        <v>2509</v>
      </c>
      <c r="M1209" s="52">
        <v>22</v>
      </c>
    </row>
    <row r="1210" spans="1:13" s="310" customFormat="1" ht="20.25">
      <c r="A1210" s="591" t="s">
        <v>15</v>
      </c>
      <c r="B1210" s="592"/>
      <c r="C1210" s="592"/>
      <c r="D1210" s="592"/>
      <c r="E1210" s="592"/>
      <c r="F1210" s="592"/>
      <c r="G1210" s="592"/>
      <c r="H1210" s="592"/>
      <c r="I1210" s="592"/>
      <c r="J1210" s="592"/>
      <c r="K1210" s="58"/>
      <c r="L1210" s="142" t="s">
        <v>2509</v>
      </c>
      <c r="M1210" s="52">
        <v>22</v>
      </c>
    </row>
    <row r="1211" spans="1:13" s="310" customFormat="1" ht="15">
      <c r="A1211" s="444" t="s">
        <v>2584</v>
      </c>
      <c r="B1211" s="40" t="s">
        <v>2726</v>
      </c>
      <c r="C1211" s="439"/>
      <c r="D1211" s="440"/>
      <c r="E1211" s="439"/>
      <c r="F1211" s="42" t="s">
        <v>1319</v>
      </c>
      <c r="G1211" s="41">
        <v>14</v>
      </c>
      <c r="H1211" s="42" t="s">
        <v>1063</v>
      </c>
      <c r="I1211" s="41">
        <v>159</v>
      </c>
      <c r="J1211" s="55">
        <f>IF(C1211="СТОП цена",I1211,ROUND(I1211*(1-VLOOKUP(L1211,Оглавление!D:G,3,FALSE)),2))</f>
        <v>159</v>
      </c>
      <c r="K1211" s="58"/>
      <c r="L1211" s="142" t="s">
        <v>2509</v>
      </c>
      <c r="M1211" s="52">
        <v>22</v>
      </c>
    </row>
    <row r="1212" spans="1:13" s="310" customFormat="1" ht="15.75" customHeight="1">
      <c r="A1212" s="444" t="s">
        <v>2585</v>
      </c>
      <c r="B1212" s="40" t="s">
        <v>2727</v>
      </c>
      <c r="C1212" s="439"/>
      <c r="D1212" s="440"/>
      <c r="E1212" s="439"/>
      <c r="F1212" s="42" t="s">
        <v>1326</v>
      </c>
      <c r="G1212" s="41">
        <v>6</v>
      </c>
      <c r="H1212" s="42" t="s">
        <v>1063</v>
      </c>
      <c r="I1212" s="41">
        <v>440</v>
      </c>
      <c r="J1212" s="55">
        <f>IF(C1212="СТОП цена",I1212,ROUND(I1212*(1-VLOOKUP(L1212,Оглавление!D:G,3,FALSE)),2))</f>
        <v>440</v>
      </c>
      <c r="K1212" s="58"/>
      <c r="L1212" s="142" t="s">
        <v>2509</v>
      </c>
      <c r="M1212" s="52">
        <v>22</v>
      </c>
    </row>
    <row r="1213" spans="1:13" s="310" customFormat="1" ht="12.75">
      <c r="A1213" s="630" t="s">
        <v>2798</v>
      </c>
      <c r="B1213" s="40" t="s">
        <v>2728</v>
      </c>
      <c r="C1213" s="439"/>
      <c r="D1213" s="438"/>
      <c r="E1213" s="437"/>
      <c r="F1213" s="42" t="s">
        <v>1319</v>
      </c>
      <c r="G1213" s="41">
        <v>14</v>
      </c>
      <c r="H1213" s="42" t="s">
        <v>1063</v>
      </c>
      <c r="I1213" s="41">
        <v>158</v>
      </c>
      <c r="J1213" s="55">
        <f>IF(C1213="СТОП цена",I1213,ROUND(I1213*(1-VLOOKUP(L1213,Оглавление!D:G,3,FALSE)),2))</f>
        <v>158</v>
      </c>
      <c r="K1213" s="58"/>
      <c r="L1213" s="142" t="s">
        <v>2509</v>
      </c>
      <c r="M1213" s="52">
        <v>22</v>
      </c>
    </row>
    <row r="1214" spans="1:13" s="310" customFormat="1" ht="12.75">
      <c r="A1214" s="630"/>
      <c r="B1214" s="40" t="s">
        <v>2969</v>
      </c>
      <c r="C1214" s="517"/>
      <c r="D1214" s="518"/>
      <c r="E1214" s="517"/>
      <c r="F1214" s="519" t="s">
        <v>1325</v>
      </c>
      <c r="G1214" s="508">
        <v>6</v>
      </c>
      <c r="H1214" s="519" t="s">
        <v>1063</v>
      </c>
      <c r="I1214" s="508">
        <v>300</v>
      </c>
      <c r="J1214" s="509">
        <f>IF(C1214="СТОП цена",I1214,ROUND(I1214*(1-VLOOKUP(L1214,Оглавление!D:G,3,FALSE)),2))</f>
        <v>300</v>
      </c>
      <c r="K1214" s="58"/>
      <c r="L1214" s="142" t="s">
        <v>2509</v>
      </c>
      <c r="M1214" s="52">
        <v>22</v>
      </c>
    </row>
    <row r="1215" spans="1:13" s="310" customFormat="1" ht="12.75">
      <c r="A1215" s="631"/>
      <c r="B1215" s="40" t="s">
        <v>2970</v>
      </c>
      <c r="C1215" s="490" t="s">
        <v>1872</v>
      </c>
      <c r="D1215" s="440"/>
      <c r="E1215" s="439"/>
      <c r="F1215" s="42" t="s">
        <v>1326</v>
      </c>
      <c r="G1215" s="41">
        <v>6</v>
      </c>
      <c r="H1215" s="42" t="s">
        <v>1063</v>
      </c>
      <c r="I1215" s="41">
        <v>385</v>
      </c>
      <c r="J1215" s="55">
        <f>IF(C1215="СТОП цена",I1215,ROUND(I1215*(1-VLOOKUP(L1215,Оглавление!D:G,3,FALSE)),2))</f>
        <v>385</v>
      </c>
      <c r="K1215" s="58"/>
      <c r="L1215" s="142" t="s">
        <v>2509</v>
      </c>
      <c r="M1215" s="52">
        <v>22</v>
      </c>
    </row>
    <row r="1216" spans="1:13" s="310" customFormat="1" ht="12.75">
      <c r="A1216" s="631"/>
      <c r="B1216" s="40" t="s">
        <v>2971</v>
      </c>
      <c r="C1216" s="42" t="s">
        <v>223</v>
      </c>
      <c r="D1216" s="440"/>
      <c r="E1216" s="439"/>
      <c r="F1216" s="42" t="s">
        <v>1301</v>
      </c>
      <c r="G1216" s="41">
        <v>1</v>
      </c>
      <c r="H1216" s="42" t="s">
        <v>1063</v>
      </c>
      <c r="I1216" s="41">
        <v>2664</v>
      </c>
      <c r="J1216" s="55">
        <f>IF(C1216="СТОП цена",I1216,ROUND(I1216*(1-VLOOKUP(L1216,Оглавление!D:G,3,FALSE)),2))</f>
        <v>2664</v>
      </c>
      <c r="K1216" s="58"/>
      <c r="L1216" s="142" t="s">
        <v>2509</v>
      </c>
      <c r="M1216" s="52">
        <v>22</v>
      </c>
    </row>
    <row r="1217" spans="1:13" s="310" customFormat="1" ht="12.75">
      <c r="A1217" s="630" t="s">
        <v>2603</v>
      </c>
      <c r="B1217" s="40" t="s">
        <v>2972</v>
      </c>
      <c r="C1217" s="439"/>
      <c r="D1217" s="440"/>
      <c r="E1217" s="439"/>
      <c r="F1217" s="42" t="s">
        <v>1319</v>
      </c>
      <c r="G1217" s="41">
        <v>14</v>
      </c>
      <c r="H1217" s="42" t="s">
        <v>1063</v>
      </c>
      <c r="I1217" s="41">
        <v>177</v>
      </c>
      <c r="J1217" s="55">
        <f>IF(C1217="СТОП цена",I1217,ROUND(I1217*(1-VLOOKUP(L1217,Оглавление!D:G,3,FALSE)),2))</f>
        <v>177</v>
      </c>
      <c r="K1217" s="58"/>
      <c r="L1217" s="142" t="s">
        <v>2509</v>
      </c>
      <c r="M1217" s="52">
        <v>22</v>
      </c>
    </row>
    <row r="1218" spans="1:13" s="310" customFormat="1" ht="12.75">
      <c r="A1218" s="630"/>
      <c r="B1218" s="40" t="s">
        <v>2970</v>
      </c>
      <c r="C1218" s="517"/>
      <c r="D1218" s="518"/>
      <c r="E1218" s="517"/>
      <c r="F1218" s="519" t="s">
        <v>1325</v>
      </c>
      <c r="G1218" s="508">
        <v>6</v>
      </c>
      <c r="H1218" s="519" t="s">
        <v>1063</v>
      </c>
      <c r="I1218" s="508">
        <v>355</v>
      </c>
      <c r="J1218" s="509">
        <f>IF(C1218="СТОП цена",I1218,ROUND(I1218*(1-VLOOKUP(L1218,Оглавление!D:G,3,FALSE)),2))</f>
        <v>355</v>
      </c>
      <c r="K1218" s="58"/>
      <c r="L1218" s="142" t="s">
        <v>2509</v>
      </c>
      <c r="M1218" s="52">
        <v>22</v>
      </c>
    </row>
    <row r="1219" spans="1:13" s="310" customFormat="1" ht="12.75">
      <c r="A1219" s="631"/>
      <c r="B1219" s="40" t="s">
        <v>2974</v>
      </c>
      <c r="C1219" s="490" t="s">
        <v>1872</v>
      </c>
      <c r="D1219" s="440"/>
      <c r="E1219" s="439"/>
      <c r="F1219" s="42" t="s">
        <v>1326</v>
      </c>
      <c r="G1219" s="41">
        <v>6</v>
      </c>
      <c r="H1219" s="42" t="s">
        <v>1063</v>
      </c>
      <c r="I1219" s="41">
        <v>486</v>
      </c>
      <c r="J1219" s="55">
        <f>IF(C1219="СТОП цена",I1219,ROUND(I1219*(1-VLOOKUP(L1219,Оглавление!D:G,3,FALSE)),2))</f>
        <v>486</v>
      </c>
      <c r="K1219" s="58"/>
      <c r="L1219" s="142" t="s">
        <v>2509</v>
      </c>
      <c r="M1219" s="52">
        <v>22</v>
      </c>
    </row>
    <row r="1220" spans="1:13" s="310" customFormat="1" ht="12.75">
      <c r="A1220" s="631"/>
      <c r="B1220" s="40" t="s">
        <v>2975</v>
      </c>
      <c r="C1220" s="42" t="s">
        <v>223</v>
      </c>
      <c r="D1220" s="440"/>
      <c r="E1220" s="439"/>
      <c r="F1220" s="42" t="s">
        <v>1301</v>
      </c>
      <c r="G1220" s="41">
        <v>1</v>
      </c>
      <c r="H1220" s="42" t="s">
        <v>1063</v>
      </c>
      <c r="I1220" s="41">
        <v>3173</v>
      </c>
      <c r="J1220" s="55">
        <f>IF(C1220="СТОП цена",I1220,ROUND(I1220*(1-VLOOKUP(L1220,Оглавление!D:G,3,FALSE)),2))</f>
        <v>3173</v>
      </c>
      <c r="K1220" s="58"/>
      <c r="L1220" s="142" t="s">
        <v>2509</v>
      </c>
      <c r="M1220" s="52">
        <v>22</v>
      </c>
    </row>
    <row r="1221" spans="1:13" s="310" customFormat="1" ht="12.75">
      <c r="A1221" s="631"/>
      <c r="B1221" s="40" t="s">
        <v>2976</v>
      </c>
      <c r="C1221" s="42" t="s">
        <v>223</v>
      </c>
      <c r="D1221" s="440"/>
      <c r="E1221" s="439"/>
      <c r="F1221" s="42" t="s">
        <v>1172</v>
      </c>
      <c r="G1221" s="41">
        <v>1</v>
      </c>
      <c r="H1221" s="42" t="s">
        <v>1063</v>
      </c>
      <c r="I1221" s="41">
        <v>486</v>
      </c>
      <c r="J1221" s="55">
        <f>IF(C1221="СТОП цена",I1221,ROUND(I1221*(1-VLOOKUP(L1221,Оглавление!D:G,3,FALSE)),2))</f>
        <v>486</v>
      </c>
      <c r="K1221" s="58"/>
      <c r="L1221" s="142" t="s">
        <v>2509</v>
      </c>
      <c r="M1221" s="52">
        <v>22</v>
      </c>
    </row>
    <row r="1222" spans="1:13" s="310" customFormat="1" ht="12.75">
      <c r="A1222" s="630" t="s">
        <v>2604</v>
      </c>
      <c r="B1222" s="40" t="s">
        <v>2977</v>
      </c>
      <c r="C1222" s="439"/>
      <c r="D1222" s="440"/>
      <c r="E1222" s="439"/>
      <c r="F1222" s="42" t="s">
        <v>1319</v>
      </c>
      <c r="G1222" s="41">
        <v>14</v>
      </c>
      <c r="H1222" s="42" t="s">
        <v>1063</v>
      </c>
      <c r="I1222" s="41">
        <v>189</v>
      </c>
      <c r="J1222" s="55">
        <f>IF(C1222="СТОП цена",I1222,ROUND(I1222*(1-VLOOKUP(L1222,Оглавление!D:G,3,FALSE)),2))</f>
        <v>189</v>
      </c>
      <c r="K1222" s="58"/>
      <c r="L1222" s="142" t="s">
        <v>2509</v>
      </c>
      <c r="M1222" s="52">
        <v>22</v>
      </c>
    </row>
    <row r="1223" spans="1:13" s="310" customFormat="1" ht="12.75">
      <c r="A1223" s="630"/>
      <c r="B1223" s="40" t="s">
        <v>2971</v>
      </c>
      <c r="C1223" s="517"/>
      <c r="D1223" s="518"/>
      <c r="E1223" s="517"/>
      <c r="F1223" s="519" t="s">
        <v>1325</v>
      </c>
      <c r="G1223" s="508">
        <v>6</v>
      </c>
      <c r="H1223" s="519" t="s">
        <v>1063</v>
      </c>
      <c r="I1223" s="508">
        <v>370</v>
      </c>
      <c r="J1223" s="509">
        <f>IF(C1223="СТОП цена",I1223,ROUND(I1223*(1-VLOOKUP(L1223,Оглавление!D:G,3,FALSE)),2))</f>
        <v>370</v>
      </c>
      <c r="K1223" s="58"/>
      <c r="L1223" s="142" t="s">
        <v>2509</v>
      </c>
      <c r="M1223" s="52">
        <v>22</v>
      </c>
    </row>
    <row r="1224" spans="1:13" s="310" customFormat="1" ht="12.75">
      <c r="A1224" s="631"/>
      <c r="B1224" s="40" t="s">
        <v>2979</v>
      </c>
      <c r="C1224" s="490" t="s">
        <v>1872</v>
      </c>
      <c r="D1224" s="440"/>
      <c r="E1224" s="439"/>
      <c r="F1224" s="42" t="s">
        <v>1326</v>
      </c>
      <c r="G1224" s="41">
        <v>6</v>
      </c>
      <c r="H1224" s="42" t="s">
        <v>1063</v>
      </c>
      <c r="I1224" s="41">
        <v>496</v>
      </c>
      <c r="J1224" s="55">
        <f>IF(C1224="СТОП цена",I1224,ROUND(I1224*(1-VLOOKUP(L1224,Оглавление!D:G,3,FALSE)),2))</f>
        <v>496</v>
      </c>
      <c r="K1224" s="58"/>
      <c r="L1224" s="142" t="s">
        <v>2509</v>
      </c>
      <c r="M1224" s="52">
        <v>22</v>
      </c>
    </row>
    <row r="1225" spans="1:13" s="310" customFormat="1" ht="12.75">
      <c r="A1225" s="631"/>
      <c r="B1225" s="40" t="s">
        <v>2980</v>
      </c>
      <c r="C1225" s="439" t="s">
        <v>223</v>
      </c>
      <c r="D1225" s="440"/>
      <c r="E1225" s="439"/>
      <c r="F1225" s="42" t="s">
        <v>1301</v>
      </c>
      <c r="G1225" s="41">
        <v>1</v>
      </c>
      <c r="H1225" s="42" t="s">
        <v>1063</v>
      </c>
      <c r="I1225" s="41">
        <v>3248</v>
      </c>
      <c r="J1225" s="55">
        <f>IF(C1225="СТОП цена",I1225,ROUND(I1225*(1-VLOOKUP(L1225,Оглавление!D:G,3,FALSE)),2))</f>
        <v>3248</v>
      </c>
      <c r="K1225" s="58"/>
      <c r="L1225" s="142" t="s">
        <v>2509</v>
      </c>
      <c r="M1225" s="52">
        <v>22</v>
      </c>
    </row>
    <row r="1226" spans="1:13" s="310" customFormat="1" ht="12.75">
      <c r="A1226" s="630" t="s">
        <v>2605</v>
      </c>
      <c r="B1226" s="40" t="s">
        <v>2981</v>
      </c>
      <c r="C1226" s="439"/>
      <c r="D1226" s="440"/>
      <c r="E1226" s="439"/>
      <c r="F1226" s="42" t="s">
        <v>1319</v>
      </c>
      <c r="G1226" s="41">
        <v>14</v>
      </c>
      <c r="H1226" s="42" t="s">
        <v>1063</v>
      </c>
      <c r="I1226" s="41">
        <v>158</v>
      </c>
      <c r="J1226" s="55">
        <f>IF(C1226="СТОП цена",I1226,ROUND(I1226*(1-VLOOKUP(L1226,Оглавление!D:G,3,FALSE)),2))</f>
        <v>158</v>
      </c>
      <c r="K1226" s="58"/>
      <c r="L1226" s="142" t="s">
        <v>2509</v>
      </c>
      <c r="M1226" s="52">
        <v>22</v>
      </c>
    </row>
    <row r="1227" spans="1:13" s="310" customFormat="1" ht="12.75">
      <c r="A1227" s="630"/>
      <c r="B1227" s="40" t="s">
        <v>2972</v>
      </c>
      <c r="C1227" s="517"/>
      <c r="D1227" s="518"/>
      <c r="E1227" s="517"/>
      <c r="F1227" s="519" t="s">
        <v>1325</v>
      </c>
      <c r="G1227" s="508">
        <v>6</v>
      </c>
      <c r="H1227" s="519" t="s">
        <v>1063</v>
      </c>
      <c r="I1227" s="508">
        <v>325</v>
      </c>
      <c r="J1227" s="509">
        <f>IF(C1227="СТОП цена",I1227,ROUND(I1227*(1-VLOOKUP(L1227,Оглавление!D:G,3,FALSE)),2))</f>
        <v>325</v>
      </c>
      <c r="K1227" s="58"/>
      <c r="L1227" s="142" t="s">
        <v>2509</v>
      </c>
      <c r="M1227" s="52">
        <v>22</v>
      </c>
    </row>
    <row r="1228" spans="1:13" s="310" customFormat="1" ht="12.75">
      <c r="A1228" s="631"/>
      <c r="B1228" s="40" t="s">
        <v>2729</v>
      </c>
      <c r="C1228" s="490" t="s">
        <v>1872</v>
      </c>
      <c r="D1228" s="440"/>
      <c r="E1228" s="439"/>
      <c r="F1228" s="42" t="s">
        <v>1326</v>
      </c>
      <c r="G1228" s="41">
        <v>6</v>
      </c>
      <c r="H1228" s="42" t="s">
        <v>1063</v>
      </c>
      <c r="I1228" s="41">
        <v>425</v>
      </c>
      <c r="J1228" s="55">
        <f>IF(C1228="СТОП цена",I1228,ROUND(I1228*(1-VLOOKUP(L1228,Оглавление!D:G,3,FALSE)),2))</f>
        <v>425</v>
      </c>
      <c r="K1228" s="58"/>
      <c r="L1228" s="142" t="s">
        <v>2509</v>
      </c>
      <c r="M1228" s="52">
        <v>22</v>
      </c>
    </row>
    <row r="1229" spans="1:13" s="310" customFormat="1" ht="12.75">
      <c r="A1229" s="631"/>
      <c r="B1229" s="40" t="s">
        <v>2730</v>
      </c>
      <c r="C1229" s="439" t="s">
        <v>223</v>
      </c>
      <c r="D1229" s="440"/>
      <c r="E1229" s="439"/>
      <c r="F1229" s="42" t="s">
        <v>1301</v>
      </c>
      <c r="G1229" s="41">
        <v>1</v>
      </c>
      <c r="H1229" s="42" t="s">
        <v>1063</v>
      </c>
      <c r="I1229" s="41">
        <v>2934</v>
      </c>
      <c r="J1229" s="55">
        <f>IF(C1229="СТОП цена",I1229,ROUND(I1229*(1-VLOOKUP(L1229,Оглавление!D:G,3,FALSE)),2))</f>
        <v>2934</v>
      </c>
      <c r="K1229" s="58"/>
      <c r="L1229" s="142" t="s">
        <v>2509</v>
      </c>
      <c r="M1229" s="52">
        <v>22</v>
      </c>
    </row>
    <row r="1230" spans="1:13" s="310" customFormat="1" ht="12.75">
      <c r="A1230" s="630" t="s">
        <v>2606</v>
      </c>
      <c r="B1230" s="40" t="s">
        <v>2731</v>
      </c>
      <c r="C1230" s="439"/>
      <c r="D1230" s="440"/>
      <c r="E1230" s="439"/>
      <c r="F1230" s="42" t="s">
        <v>1319</v>
      </c>
      <c r="G1230" s="41">
        <v>14</v>
      </c>
      <c r="H1230" s="42" t="s">
        <v>1063</v>
      </c>
      <c r="I1230" s="41">
        <v>183</v>
      </c>
      <c r="J1230" s="55">
        <f>IF(C1230="СТОП цена",I1230,ROUND(I1230*(1-VLOOKUP(L1230,Оглавление!D:G,3,FALSE)),2))</f>
        <v>183</v>
      </c>
      <c r="K1230" s="58"/>
      <c r="L1230" s="142" t="s">
        <v>2509</v>
      </c>
      <c r="M1230" s="52">
        <v>22</v>
      </c>
    </row>
    <row r="1231" spans="1:13" s="310" customFormat="1" ht="12.75">
      <c r="A1231" s="630"/>
      <c r="B1231" s="40" t="s">
        <v>2973</v>
      </c>
      <c r="C1231" s="517"/>
      <c r="D1231" s="518"/>
      <c r="E1231" s="517"/>
      <c r="F1231" s="519" t="s">
        <v>1325</v>
      </c>
      <c r="G1231" s="508">
        <v>6</v>
      </c>
      <c r="H1231" s="519" t="s">
        <v>1063</v>
      </c>
      <c r="I1231" s="508">
        <v>325</v>
      </c>
      <c r="J1231" s="509">
        <f>IF(C1231="СТОП цена",I1231,ROUND(I1231*(1-VLOOKUP(L1231,Оглавление!D:G,3,FALSE)),2))</f>
        <v>325</v>
      </c>
      <c r="K1231" s="58"/>
      <c r="L1231" s="142" t="s">
        <v>2509</v>
      </c>
      <c r="M1231" s="52">
        <v>22</v>
      </c>
    </row>
    <row r="1232" spans="1:13" s="310" customFormat="1" ht="12.75">
      <c r="A1232" s="631"/>
      <c r="B1232" s="40" t="s">
        <v>2732</v>
      </c>
      <c r="C1232" s="490" t="s">
        <v>1872</v>
      </c>
      <c r="D1232" s="440"/>
      <c r="E1232" s="439"/>
      <c r="F1232" s="42" t="s">
        <v>1326</v>
      </c>
      <c r="G1232" s="41">
        <v>6</v>
      </c>
      <c r="H1232" s="42" t="s">
        <v>1063</v>
      </c>
      <c r="I1232" s="41">
        <v>461</v>
      </c>
      <c r="J1232" s="55">
        <f>IF(C1232="СТОП цена",I1232,ROUND(I1232*(1-VLOOKUP(L1232,Оглавление!D:G,3,FALSE)),2))</f>
        <v>461</v>
      </c>
      <c r="K1232" s="58"/>
      <c r="L1232" s="142" t="s">
        <v>2509</v>
      </c>
      <c r="M1232" s="52">
        <v>22</v>
      </c>
    </row>
    <row r="1233" spans="1:13" s="310" customFormat="1" ht="12.75">
      <c r="A1233" s="631"/>
      <c r="B1233" s="40" t="s">
        <v>2733</v>
      </c>
      <c r="C1233" s="439" t="s">
        <v>223</v>
      </c>
      <c r="D1233" s="440"/>
      <c r="E1233" s="439"/>
      <c r="F1233" s="42" t="s">
        <v>1301</v>
      </c>
      <c r="G1233" s="41">
        <v>1</v>
      </c>
      <c r="H1233" s="42" t="s">
        <v>1063</v>
      </c>
      <c r="I1233" s="41">
        <v>3068</v>
      </c>
      <c r="J1233" s="55">
        <f>IF(C1233="СТОП цена",I1233,ROUND(I1233*(1-VLOOKUP(L1233,Оглавление!D:G,3,FALSE)),2))</f>
        <v>3068</v>
      </c>
      <c r="K1233" s="58"/>
      <c r="L1233" s="142" t="s">
        <v>2509</v>
      </c>
      <c r="M1233" s="52">
        <v>22</v>
      </c>
    </row>
    <row r="1234" spans="1:13" s="310" customFormat="1" ht="12.75">
      <c r="A1234" s="630" t="s">
        <v>2607</v>
      </c>
      <c r="B1234" s="40" t="s">
        <v>2734</v>
      </c>
      <c r="C1234" s="439"/>
      <c r="D1234" s="440"/>
      <c r="E1234" s="439"/>
      <c r="F1234" s="42" t="s">
        <v>1319</v>
      </c>
      <c r="G1234" s="41">
        <v>14</v>
      </c>
      <c r="H1234" s="42" t="s">
        <v>1063</v>
      </c>
      <c r="I1234" s="41">
        <v>189</v>
      </c>
      <c r="J1234" s="55">
        <f>IF(C1234="СТОП цена",I1234,ROUND(I1234*(1-VLOOKUP(L1234,Оглавление!D:G,3,FALSE)),2))</f>
        <v>189</v>
      </c>
      <c r="K1234" s="58"/>
      <c r="L1234" s="142" t="s">
        <v>2509</v>
      </c>
      <c r="M1234" s="52">
        <v>22</v>
      </c>
    </row>
    <row r="1235" spans="1:13" s="310" customFormat="1" ht="12.75">
      <c r="A1235" s="630"/>
      <c r="B1235" s="40" t="s">
        <v>2974</v>
      </c>
      <c r="C1235" s="517"/>
      <c r="D1235" s="518"/>
      <c r="E1235" s="517"/>
      <c r="F1235" s="519" t="s">
        <v>1325</v>
      </c>
      <c r="G1235" s="508">
        <v>6</v>
      </c>
      <c r="H1235" s="519" t="s">
        <v>1063</v>
      </c>
      <c r="I1235" s="508">
        <v>335</v>
      </c>
      <c r="J1235" s="509">
        <f>IF(C1235="СТОП цена",I1235,ROUND(I1235*(1-VLOOKUP(L1235,Оглавление!D:G,3,FALSE)),2))</f>
        <v>335</v>
      </c>
      <c r="K1235" s="58"/>
      <c r="L1235" s="142" t="s">
        <v>2509</v>
      </c>
      <c r="M1235" s="52">
        <v>22</v>
      </c>
    </row>
    <row r="1236" spans="1:13" s="310" customFormat="1" ht="12.75">
      <c r="A1236" s="631"/>
      <c r="B1236" s="40" t="s">
        <v>2735</v>
      </c>
      <c r="C1236" s="490" t="s">
        <v>1872</v>
      </c>
      <c r="D1236" s="440"/>
      <c r="E1236" s="439"/>
      <c r="F1236" s="42" t="s">
        <v>1326</v>
      </c>
      <c r="G1236" s="41">
        <v>6</v>
      </c>
      <c r="H1236" s="42" t="s">
        <v>1063</v>
      </c>
      <c r="I1236" s="41">
        <v>437</v>
      </c>
      <c r="J1236" s="55">
        <f>IF(C1236="СТОП цена",I1236,ROUND(I1236*(1-VLOOKUP(L1236,Оглавление!D:G,3,FALSE)),2))</f>
        <v>437</v>
      </c>
      <c r="K1236" s="58"/>
      <c r="L1236" s="142" t="s">
        <v>2509</v>
      </c>
      <c r="M1236" s="52">
        <v>22</v>
      </c>
    </row>
    <row r="1237" spans="1:13" s="310" customFormat="1" ht="12.75">
      <c r="A1237" s="631"/>
      <c r="B1237" s="40" t="s">
        <v>2736</v>
      </c>
      <c r="C1237" s="439" t="s">
        <v>223</v>
      </c>
      <c r="D1237" s="440"/>
      <c r="E1237" s="439"/>
      <c r="F1237" s="42" t="s">
        <v>1301</v>
      </c>
      <c r="G1237" s="41">
        <v>1</v>
      </c>
      <c r="H1237" s="42" t="s">
        <v>1063</v>
      </c>
      <c r="I1237" s="41">
        <v>3173</v>
      </c>
      <c r="J1237" s="55">
        <f>IF(C1237="СТОП цена",I1237,ROUND(I1237*(1-VLOOKUP(L1237,Оглавление!D:G,3,FALSE)),2))</f>
        <v>3173</v>
      </c>
      <c r="K1237" s="58"/>
      <c r="L1237" s="142" t="s">
        <v>2509</v>
      </c>
      <c r="M1237" s="52">
        <v>22</v>
      </c>
    </row>
    <row r="1238" spans="1:13" s="310" customFormat="1" ht="12.75" customHeight="1">
      <c r="A1238" s="630" t="s">
        <v>2608</v>
      </c>
      <c r="B1238" s="40" t="s">
        <v>2737</v>
      </c>
      <c r="C1238" s="439"/>
      <c r="D1238" s="440"/>
      <c r="E1238" s="439"/>
      <c r="F1238" s="42" t="s">
        <v>1319</v>
      </c>
      <c r="G1238" s="41">
        <v>14</v>
      </c>
      <c r="H1238" s="42" t="s">
        <v>1063</v>
      </c>
      <c r="I1238" s="41">
        <v>183</v>
      </c>
      <c r="J1238" s="55">
        <f>IF(C1238="СТОП цена",I1238,ROUND(I1238*(1-VLOOKUP(L1238,Оглавление!D:G,3,FALSE)),2))</f>
        <v>183</v>
      </c>
      <c r="K1238" s="58"/>
      <c r="L1238" s="142" t="s">
        <v>2509</v>
      </c>
      <c r="M1238" s="52">
        <v>22</v>
      </c>
    </row>
    <row r="1239" spans="1:13" s="310" customFormat="1" ht="12.75" customHeight="1">
      <c r="A1239" s="630"/>
      <c r="B1239" s="40" t="s">
        <v>2975</v>
      </c>
      <c r="C1239" s="517"/>
      <c r="D1239" s="518"/>
      <c r="E1239" s="517"/>
      <c r="F1239" s="519" t="s">
        <v>1325</v>
      </c>
      <c r="G1239" s="508">
        <v>6</v>
      </c>
      <c r="H1239" s="519" t="s">
        <v>1063</v>
      </c>
      <c r="I1239" s="508">
        <v>325</v>
      </c>
      <c r="J1239" s="509">
        <f>IF(C1239="СТОП цена",I1239,ROUND(I1239*(1-VLOOKUP(L1239,Оглавление!D:G,3,FALSE)),2))</f>
        <v>325</v>
      </c>
      <c r="K1239" s="58"/>
      <c r="L1239" s="142" t="s">
        <v>2509</v>
      </c>
      <c r="M1239" s="52">
        <v>22</v>
      </c>
    </row>
    <row r="1240" spans="1:13" s="310" customFormat="1" ht="12.75" customHeight="1">
      <c r="A1240" s="631"/>
      <c r="B1240" s="40" t="s">
        <v>2738</v>
      </c>
      <c r="C1240" s="490" t="s">
        <v>1872</v>
      </c>
      <c r="D1240" s="440"/>
      <c r="E1240" s="439"/>
      <c r="F1240" s="42" t="s">
        <v>1326</v>
      </c>
      <c r="G1240" s="41">
        <v>6</v>
      </c>
      <c r="H1240" s="42" t="s">
        <v>1063</v>
      </c>
      <c r="I1240" s="41">
        <v>461</v>
      </c>
      <c r="J1240" s="55">
        <f>IF(C1240="СТОП цена",I1240,ROUND(I1240*(1-VLOOKUP(L1240,Оглавление!D:G,3,FALSE)),2))</f>
        <v>461</v>
      </c>
      <c r="K1240" s="58"/>
      <c r="L1240" s="142" t="s">
        <v>2509</v>
      </c>
      <c r="M1240" s="52">
        <v>22</v>
      </c>
    </row>
    <row r="1241" spans="1:13" s="310" customFormat="1" ht="12.75" customHeight="1">
      <c r="A1241" s="631"/>
      <c r="B1241" s="40" t="s">
        <v>2739</v>
      </c>
      <c r="C1241" s="439" t="s">
        <v>223</v>
      </c>
      <c r="D1241" s="440"/>
      <c r="E1241" s="439"/>
      <c r="F1241" s="42" t="s">
        <v>1301</v>
      </c>
      <c r="G1241" s="41">
        <v>1</v>
      </c>
      <c r="H1241" s="42" t="s">
        <v>1063</v>
      </c>
      <c r="I1241" s="41">
        <v>2873</v>
      </c>
      <c r="J1241" s="55">
        <f>IF(C1241="СТОП цена",I1241,ROUND(I1241*(1-VLOOKUP(L1241,Оглавление!D:G,3,FALSE)),2))</f>
        <v>2873</v>
      </c>
      <c r="K1241" s="58"/>
      <c r="L1241" s="142" t="s">
        <v>2509</v>
      </c>
      <c r="M1241" s="52">
        <v>22</v>
      </c>
    </row>
    <row r="1242" spans="1:13" s="310" customFormat="1" ht="12.75" customHeight="1">
      <c r="A1242" s="605" t="s">
        <v>2609</v>
      </c>
      <c r="B1242" s="40" t="s">
        <v>2740</v>
      </c>
      <c r="C1242" s="439" t="s">
        <v>223</v>
      </c>
      <c r="D1242" s="440"/>
      <c r="E1242" s="439"/>
      <c r="F1242" s="42" t="s">
        <v>1172</v>
      </c>
      <c r="G1242" s="41">
        <v>1</v>
      </c>
      <c r="H1242" s="42" t="s">
        <v>1063</v>
      </c>
      <c r="I1242" s="41">
        <v>461</v>
      </c>
      <c r="J1242" s="55">
        <f>IF(C1242="СТОП цена",I1242,ROUND(I1242*(1-VLOOKUP(L1242,Оглавление!D:G,3,FALSE)),2))</f>
        <v>461</v>
      </c>
      <c r="K1242" s="58"/>
      <c r="L1242" s="142" t="s">
        <v>2509</v>
      </c>
      <c r="M1242" s="52">
        <v>22</v>
      </c>
    </row>
    <row r="1243" spans="1:13" s="310" customFormat="1" ht="12.75" customHeight="1">
      <c r="A1243" s="665"/>
      <c r="B1243" s="40" t="s">
        <v>2741</v>
      </c>
      <c r="C1243" s="439"/>
      <c r="D1243" s="440"/>
      <c r="E1243" s="439"/>
      <c r="F1243" s="42" t="s">
        <v>1319</v>
      </c>
      <c r="G1243" s="41">
        <v>14</v>
      </c>
      <c r="H1243" s="42" t="s">
        <v>1063</v>
      </c>
      <c r="I1243" s="41">
        <v>158</v>
      </c>
      <c r="J1243" s="55">
        <f>IF(C1243="СТОП цена",I1243,ROUND(I1243*(1-VLOOKUP(L1243,Оглавление!D:G,3,FALSE)),2))</f>
        <v>158</v>
      </c>
      <c r="K1243" s="58"/>
      <c r="L1243" s="142" t="s">
        <v>2509</v>
      </c>
      <c r="M1243" s="52">
        <v>22</v>
      </c>
    </row>
    <row r="1244" spans="1:13" s="310" customFormat="1" ht="12.75" customHeight="1">
      <c r="A1244" s="665"/>
      <c r="B1244" s="40" t="s">
        <v>2976</v>
      </c>
      <c r="C1244" s="517"/>
      <c r="D1244" s="518"/>
      <c r="E1244" s="517"/>
      <c r="F1244" s="519" t="s">
        <v>1325</v>
      </c>
      <c r="G1244" s="508">
        <v>6</v>
      </c>
      <c r="H1244" s="519" t="s">
        <v>1063</v>
      </c>
      <c r="I1244" s="508">
        <v>325</v>
      </c>
      <c r="J1244" s="509">
        <f>IF(C1244="СТОП цена",I1244,ROUND(I1244*(1-VLOOKUP(L1244,Оглавление!D:G,3,FALSE)),2))</f>
        <v>325</v>
      </c>
      <c r="K1244" s="58"/>
      <c r="L1244" s="142" t="s">
        <v>2509</v>
      </c>
      <c r="M1244" s="52">
        <v>22</v>
      </c>
    </row>
    <row r="1245" spans="1:13" s="310" customFormat="1" ht="12.75" customHeight="1">
      <c r="A1245" s="665"/>
      <c r="B1245" s="40" t="s">
        <v>2742</v>
      </c>
      <c r="C1245" s="490" t="s">
        <v>1872</v>
      </c>
      <c r="D1245" s="440"/>
      <c r="E1245" s="439"/>
      <c r="F1245" s="42" t="s">
        <v>1326</v>
      </c>
      <c r="G1245" s="41">
        <v>6</v>
      </c>
      <c r="H1245" s="42" t="s">
        <v>1063</v>
      </c>
      <c r="I1245" s="41">
        <v>425</v>
      </c>
      <c r="J1245" s="55">
        <f>IF(C1245="СТОП цена",I1245,ROUND(I1245*(1-VLOOKUP(L1245,Оглавление!D:G,3,FALSE)),2))</f>
        <v>425</v>
      </c>
      <c r="K1245" s="58"/>
      <c r="L1245" s="142" t="s">
        <v>2509</v>
      </c>
      <c r="M1245" s="52">
        <v>22</v>
      </c>
    </row>
    <row r="1246" spans="1:13" s="310" customFormat="1" ht="12.75" customHeight="1">
      <c r="A1246" s="625"/>
      <c r="B1246" s="40" t="s">
        <v>2743</v>
      </c>
      <c r="C1246" s="439" t="s">
        <v>223</v>
      </c>
      <c r="D1246" s="440"/>
      <c r="E1246" s="439"/>
      <c r="F1246" s="42" t="s">
        <v>1301</v>
      </c>
      <c r="G1246" s="41">
        <v>1</v>
      </c>
      <c r="H1246" s="42" t="s">
        <v>1063</v>
      </c>
      <c r="I1246" s="41">
        <v>2844</v>
      </c>
      <c r="J1246" s="55">
        <f>IF(C1246="СТОП цена",I1246,ROUND(I1246*(1-VLOOKUP(L1246,Оглавление!D:G,3,FALSE)),2))</f>
        <v>2844</v>
      </c>
      <c r="K1246" s="58"/>
      <c r="L1246" s="142" t="s">
        <v>2509</v>
      </c>
      <c r="M1246" s="52">
        <v>22</v>
      </c>
    </row>
    <row r="1247" spans="1:13" s="310" customFormat="1" ht="12.75" customHeight="1">
      <c r="A1247" s="605" t="s">
        <v>2610</v>
      </c>
      <c r="B1247" s="40" t="s">
        <v>2744</v>
      </c>
      <c r="C1247" s="439" t="s">
        <v>223</v>
      </c>
      <c r="D1247" s="440"/>
      <c r="E1247" s="439"/>
      <c r="F1247" s="42" t="s">
        <v>1172</v>
      </c>
      <c r="G1247" s="41">
        <v>1</v>
      </c>
      <c r="H1247" s="42" t="s">
        <v>1063</v>
      </c>
      <c r="I1247" s="41">
        <v>425</v>
      </c>
      <c r="J1247" s="55">
        <f>IF(C1247="СТОП цена",I1247,ROUND(I1247*(1-VLOOKUP(L1247,Оглавление!D:G,3,FALSE)),2))</f>
        <v>425</v>
      </c>
      <c r="K1247" s="58"/>
      <c r="L1247" s="142" t="s">
        <v>2509</v>
      </c>
      <c r="M1247" s="52">
        <v>22</v>
      </c>
    </row>
    <row r="1248" spans="1:13" s="310" customFormat="1" ht="12.75" customHeight="1">
      <c r="A1248" s="618"/>
      <c r="B1248" s="40" t="s">
        <v>2745</v>
      </c>
      <c r="C1248" s="439"/>
      <c r="D1248" s="440"/>
      <c r="E1248" s="439"/>
      <c r="F1248" s="42" t="s">
        <v>1319</v>
      </c>
      <c r="G1248" s="41">
        <v>14</v>
      </c>
      <c r="H1248" s="42" t="s">
        <v>1063</v>
      </c>
      <c r="I1248" s="41">
        <v>183</v>
      </c>
      <c r="J1248" s="55">
        <f>IF(C1248="СТОП цена",I1248,ROUND(I1248*(1-VLOOKUP(L1248,Оглавление!D:G,3,FALSE)),2))</f>
        <v>183</v>
      </c>
      <c r="K1248" s="58"/>
      <c r="L1248" s="142" t="s">
        <v>2509</v>
      </c>
      <c r="M1248" s="52">
        <v>22</v>
      </c>
    </row>
    <row r="1249" spans="1:13" s="310" customFormat="1" ht="12.75" customHeight="1">
      <c r="A1249" s="618"/>
      <c r="B1249" s="40" t="s">
        <v>2977</v>
      </c>
      <c r="C1249" s="517"/>
      <c r="D1249" s="518"/>
      <c r="E1249" s="517"/>
      <c r="F1249" s="519" t="s">
        <v>1325</v>
      </c>
      <c r="G1249" s="508">
        <v>6</v>
      </c>
      <c r="H1249" s="519" t="s">
        <v>1063</v>
      </c>
      <c r="I1249" s="508">
        <v>345</v>
      </c>
      <c r="J1249" s="509">
        <f>IF(C1249="СТОП цена",I1249,ROUND(I1249*(1-VLOOKUP(L1249,Оглавление!D:G,3,FALSE)),2))</f>
        <v>345</v>
      </c>
      <c r="K1249" s="58"/>
      <c r="L1249" s="142" t="s">
        <v>2509</v>
      </c>
      <c r="M1249" s="52">
        <v>22</v>
      </c>
    </row>
    <row r="1250" spans="1:13" s="310" customFormat="1" ht="12.75" customHeight="1">
      <c r="A1250" s="618"/>
      <c r="B1250" s="40" t="s">
        <v>2746</v>
      </c>
      <c r="C1250" s="490" t="s">
        <v>1872</v>
      </c>
      <c r="D1250" s="440"/>
      <c r="E1250" s="439"/>
      <c r="F1250" s="42" t="s">
        <v>1326</v>
      </c>
      <c r="G1250" s="41">
        <v>6</v>
      </c>
      <c r="H1250" s="42" t="s">
        <v>1063</v>
      </c>
      <c r="I1250" s="41">
        <v>461</v>
      </c>
      <c r="J1250" s="55">
        <f>IF(C1250="СТОП цена",I1250,ROUND(I1250*(1-VLOOKUP(L1250,Оглавление!D:G,3,FALSE)),2))</f>
        <v>461</v>
      </c>
      <c r="K1250" s="58"/>
      <c r="L1250" s="142" t="s">
        <v>2509</v>
      </c>
      <c r="M1250" s="52">
        <v>22</v>
      </c>
    </row>
    <row r="1251" spans="1:13" s="310" customFormat="1" ht="12.75" customHeight="1">
      <c r="A1251" s="606"/>
      <c r="B1251" s="40" t="s">
        <v>2747</v>
      </c>
      <c r="C1251" s="439" t="s">
        <v>223</v>
      </c>
      <c r="D1251" s="440"/>
      <c r="E1251" s="439"/>
      <c r="F1251" s="42" t="s">
        <v>1301</v>
      </c>
      <c r="G1251" s="41">
        <v>1</v>
      </c>
      <c r="H1251" s="42" t="s">
        <v>1063</v>
      </c>
      <c r="I1251" s="41">
        <v>3291</v>
      </c>
      <c r="J1251" s="55">
        <f>IF(C1251="СТОП цена",I1251,ROUND(I1251*(1-VLOOKUP(L1251,Оглавление!D:G,3,FALSE)),2))</f>
        <v>3291</v>
      </c>
      <c r="K1251" s="58"/>
      <c r="L1251" s="142" t="s">
        <v>2509</v>
      </c>
      <c r="M1251" s="52">
        <v>22</v>
      </c>
    </row>
    <row r="1252" spans="1:13" s="310" customFormat="1" ht="12.75" customHeight="1">
      <c r="A1252" s="605" t="s">
        <v>2611</v>
      </c>
      <c r="B1252" s="40" t="s">
        <v>2748</v>
      </c>
      <c r="C1252" s="439"/>
      <c r="D1252" s="440"/>
      <c r="E1252" s="439"/>
      <c r="F1252" s="42" t="s">
        <v>1319</v>
      </c>
      <c r="G1252" s="41">
        <v>14</v>
      </c>
      <c r="H1252" s="42" t="s">
        <v>1063</v>
      </c>
      <c r="I1252" s="41">
        <v>183</v>
      </c>
      <c r="J1252" s="55">
        <f>IF(C1252="СТОП цена",I1252,ROUND(I1252*(1-VLOOKUP(L1252,Оглавление!D:G,3,FALSE)),2))</f>
        <v>183</v>
      </c>
      <c r="K1252" s="58"/>
      <c r="L1252" s="142" t="s">
        <v>2509</v>
      </c>
      <c r="M1252" s="52">
        <v>22</v>
      </c>
    </row>
    <row r="1253" spans="1:13" s="310" customFormat="1" ht="12.75" customHeight="1">
      <c r="A1253" s="635"/>
      <c r="B1253" s="40" t="s">
        <v>2978</v>
      </c>
      <c r="C1253" s="517"/>
      <c r="D1253" s="518"/>
      <c r="E1253" s="517"/>
      <c r="F1253" s="519" t="s">
        <v>1325</v>
      </c>
      <c r="G1253" s="508">
        <v>6</v>
      </c>
      <c r="H1253" s="519" t="s">
        <v>1063</v>
      </c>
      <c r="I1253" s="508">
        <v>325</v>
      </c>
      <c r="J1253" s="509">
        <f>IF(C1253="СТОП цена",I1253,ROUND(I1253*(1-VLOOKUP(L1253,Оглавление!D:G,3,FALSE)),2))</f>
        <v>325</v>
      </c>
      <c r="K1253" s="58"/>
      <c r="L1253" s="142" t="s">
        <v>2509</v>
      </c>
      <c r="M1253" s="52">
        <v>22</v>
      </c>
    </row>
    <row r="1254" spans="1:13" s="310" customFormat="1" ht="12.75" customHeight="1">
      <c r="A1254" s="635"/>
      <c r="B1254" s="40" t="s">
        <v>2749</v>
      </c>
      <c r="C1254" s="490" t="s">
        <v>1872</v>
      </c>
      <c r="D1254" s="440"/>
      <c r="E1254" s="439"/>
      <c r="F1254" s="42" t="s">
        <v>1326</v>
      </c>
      <c r="G1254" s="41">
        <v>6</v>
      </c>
      <c r="H1254" s="42" t="s">
        <v>1063</v>
      </c>
      <c r="I1254" s="41">
        <v>425</v>
      </c>
      <c r="J1254" s="55">
        <f>IF(C1254="СТОП цена",I1254,ROUND(I1254*(1-VLOOKUP(L1254,Оглавление!D:G,3,FALSE)),2))</f>
        <v>425</v>
      </c>
      <c r="K1254" s="58"/>
      <c r="L1254" s="142" t="s">
        <v>2509</v>
      </c>
      <c r="M1254" s="52">
        <v>22</v>
      </c>
    </row>
    <row r="1255" spans="1:13" s="310" customFormat="1" ht="12.75" customHeight="1">
      <c r="A1255" s="636"/>
      <c r="B1255" s="40" t="s">
        <v>2750</v>
      </c>
      <c r="C1255" s="439" t="s">
        <v>223</v>
      </c>
      <c r="D1255" s="440"/>
      <c r="E1255" s="439"/>
      <c r="F1255" s="42" t="s">
        <v>1301</v>
      </c>
      <c r="G1255" s="41">
        <v>1</v>
      </c>
      <c r="H1255" s="42" t="s">
        <v>1063</v>
      </c>
      <c r="I1255" s="41">
        <v>2903</v>
      </c>
      <c r="J1255" s="55">
        <f>IF(C1255="СТОП цена",I1255,ROUND(I1255*(1-VLOOKUP(L1255,Оглавление!D:G,3,FALSE)),2))</f>
        <v>2903</v>
      </c>
      <c r="K1255" s="58"/>
      <c r="L1255" s="142" t="s">
        <v>2509</v>
      </c>
      <c r="M1255" s="52">
        <v>22</v>
      </c>
    </row>
    <row r="1256" spans="1:13" s="310" customFormat="1" ht="12.75" customHeight="1">
      <c r="A1256" s="605" t="s">
        <v>2612</v>
      </c>
      <c r="B1256" s="40" t="s">
        <v>2751</v>
      </c>
      <c r="C1256" s="439"/>
      <c r="D1256" s="440"/>
      <c r="E1256" s="439"/>
      <c r="F1256" s="42" t="s">
        <v>1319</v>
      </c>
      <c r="G1256" s="41">
        <v>14</v>
      </c>
      <c r="H1256" s="42" t="s">
        <v>1063</v>
      </c>
      <c r="I1256" s="41">
        <v>158</v>
      </c>
      <c r="J1256" s="55">
        <f>IF(C1256="СТОП цена",I1256,ROUND(I1256*(1-VLOOKUP(L1256,Оглавление!D:G,3,FALSE)),2))</f>
        <v>158</v>
      </c>
      <c r="K1256" s="58"/>
      <c r="L1256" s="142" t="s">
        <v>2509</v>
      </c>
      <c r="M1256" s="52">
        <v>22</v>
      </c>
    </row>
    <row r="1257" spans="1:13" s="310" customFormat="1" ht="12.75" customHeight="1">
      <c r="A1257" s="635"/>
      <c r="B1257" s="40" t="s">
        <v>2979</v>
      </c>
      <c r="C1257" s="517"/>
      <c r="D1257" s="518"/>
      <c r="E1257" s="517"/>
      <c r="F1257" s="519" t="s">
        <v>1325</v>
      </c>
      <c r="G1257" s="508">
        <v>6</v>
      </c>
      <c r="H1257" s="519" t="s">
        <v>1063</v>
      </c>
      <c r="I1257" s="508">
        <v>300</v>
      </c>
      <c r="J1257" s="509">
        <f>IF(C1257="СТОП цена",I1257,ROUND(I1257*(1-VLOOKUP(L1257,Оглавление!D:G,3,FALSE)),2))</f>
        <v>300</v>
      </c>
      <c r="K1257" s="58"/>
      <c r="L1257" s="142" t="s">
        <v>2509</v>
      </c>
      <c r="M1257" s="52">
        <v>22</v>
      </c>
    </row>
    <row r="1258" spans="1:13" s="310" customFormat="1" ht="12.75" customHeight="1">
      <c r="A1258" s="635"/>
      <c r="B1258" s="40" t="s">
        <v>2752</v>
      </c>
      <c r="C1258" s="490" t="s">
        <v>1872</v>
      </c>
      <c r="D1258" s="440"/>
      <c r="E1258" s="439"/>
      <c r="F1258" s="42" t="s">
        <v>1326</v>
      </c>
      <c r="G1258" s="41">
        <v>6</v>
      </c>
      <c r="H1258" s="42" t="s">
        <v>1063</v>
      </c>
      <c r="I1258" s="41">
        <v>425</v>
      </c>
      <c r="J1258" s="55">
        <f>IF(C1258="СТОП цена",I1258,ROUND(I1258*(1-VLOOKUP(L1258,Оглавление!D:G,3,FALSE)),2))</f>
        <v>425</v>
      </c>
      <c r="K1258" s="58"/>
      <c r="L1258" s="142" t="s">
        <v>2509</v>
      </c>
      <c r="M1258" s="52">
        <v>22</v>
      </c>
    </row>
    <row r="1259" spans="1:13" s="310" customFormat="1" ht="12.75" customHeight="1">
      <c r="A1259" s="635"/>
      <c r="B1259" s="40" t="s">
        <v>2753</v>
      </c>
      <c r="C1259" s="439" t="s">
        <v>223</v>
      </c>
      <c r="D1259" s="440"/>
      <c r="E1259" s="439"/>
      <c r="F1259" s="42" t="s">
        <v>1301</v>
      </c>
      <c r="G1259" s="41">
        <v>1</v>
      </c>
      <c r="H1259" s="42" t="s">
        <v>1063</v>
      </c>
      <c r="I1259" s="41">
        <v>2632</v>
      </c>
      <c r="J1259" s="55">
        <f>IF(C1259="СТОП цена",I1259,ROUND(I1259*(1-VLOOKUP(L1259,Оглавление!D:G,3,FALSE)),2))</f>
        <v>2632</v>
      </c>
      <c r="K1259" s="58"/>
      <c r="L1259" s="142" t="s">
        <v>2509</v>
      </c>
      <c r="M1259" s="52">
        <v>22</v>
      </c>
    </row>
    <row r="1260" spans="1:13" s="310" customFormat="1" ht="12.75" customHeight="1">
      <c r="A1260" s="636"/>
      <c r="B1260" s="40" t="s">
        <v>2754</v>
      </c>
      <c r="C1260" s="439" t="s">
        <v>223</v>
      </c>
      <c r="D1260" s="440"/>
      <c r="E1260" s="439"/>
      <c r="F1260" s="42" t="s">
        <v>1172</v>
      </c>
      <c r="G1260" s="41">
        <v>1</v>
      </c>
      <c r="H1260" s="42" t="s">
        <v>1063</v>
      </c>
      <c r="I1260" s="41">
        <v>425</v>
      </c>
      <c r="J1260" s="55">
        <f>IF(C1260="СТОП цена",I1260,ROUND(I1260*(1-VLOOKUP(L1260,Оглавление!D:G,3,FALSE)),2))</f>
        <v>425</v>
      </c>
      <c r="K1260" s="58"/>
      <c r="L1260" s="142" t="s">
        <v>2509</v>
      </c>
      <c r="M1260" s="52">
        <v>22</v>
      </c>
    </row>
    <row r="1261" spans="1:13" s="310" customFormat="1" ht="12.75" customHeight="1">
      <c r="A1261" s="605" t="s">
        <v>2613</v>
      </c>
      <c r="B1261" s="40" t="s">
        <v>2755</v>
      </c>
      <c r="C1261" s="439"/>
      <c r="D1261" s="440"/>
      <c r="E1261" s="439"/>
      <c r="F1261" s="42" t="s">
        <v>1319</v>
      </c>
      <c r="G1261" s="41">
        <v>14</v>
      </c>
      <c r="H1261" s="42" t="s">
        <v>1063</v>
      </c>
      <c r="I1261" s="41">
        <v>158</v>
      </c>
      <c r="J1261" s="55">
        <f>IF(C1261="СТОП цена",I1261,ROUND(I1261*(1-VLOOKUP(L1261,Оглавление!D:G,3,FALSE)),2))</f>
        <v>158</v>
      </c>
      <c r="K1261" s="58"/>
      <c r="L1261" s="142" t="s">
        <v>2509</v>
      </c>
      <c r="M1261" s="52">
        <v>22</v>
      </c>
    </row>
    <row r="1262" spans="1:13" s="310" customFormat="1" ht="12.75" customHeight="1">
      <c r="A1262" s="635"/>
      <c r="B1262" s="40" t="s">
        <v>2980</v>
      </c>
      <c r="C1262" s="517"/>
      <c r="D1262" s="518"/>
      <c r="E1262" s="517"/>
      <c r="F1262" s="519" t="s">
        <v>1325</v>
      </c>
      <c r="G1262" s="508">
        <v>6</v>
      </c>
      <c r="H1262" s="519" t="s">
        <v>1063</v>
      </c>
      <c r="I1262" s="508">
        <v>285</v>
      </c>
      <c r="J1262" s="509">
        <f>IF(C1262="СТОП цена",I1262,ROUND(I1262*(1-VLOOKUP(L1262,Оглавление!D:G,3,FALSE)),2))</f>
        <v>285</v>
      </c>
      <c r="K1262" s="58"/>
      <c r="L1262" s="142" t="s">
        <v>2509</v>
      </c>
      <c r="M1262" s="52">
        <v>22</v>
      </c>
    </row>
    <row r="1263" spans="1:13" s="310" customFormat="1" ht="12.75" customHeight="1">
      <c r="A1263" s="635"/>
      <c r="B1263" s="40" t="s">
        <v>2756</v>
      </c>
      <c r="C1263" s="490" t="s">
        <v>1872</v>
      </c>
      <c r="D1263" s="440"/>
      <c r="E1263" s="439"/>
      <c r="F1263" s="42" t="s">
        <v>1326</v>
      </c>
      <c r="G1263" s="41">
        <v>6</v>
      </c>
      <c r="H1263" s="42" t="s">
        <v>1063</v>
      </c>
      <c r="I1263" s="41">
        <v>406</v>
      </c>
      <c r="J1263" s="55">
        <f>IF(C1263="СТОП цена",I1263,ROUND(I1263*(1-VLOOKUP(L1263,Оглавление!D:G,3,FALSE)),2))</f>
        <v>406</v>
      </c>
      <c r="K1263" s="58"/>
      <c r="L1263" s="142" t="s">
        <v>2509</v>
      </c>
      <c r="M1263" s="52">
        <v>22</v>
      </c>
    </row>
    <row r="1264" spans="1:13" s="310" customFormat="1" ht="12.75" customHeight="1">
      <c r="A1264" s="636"/>
      <c r="B1264" s="40" t="s">
        <v>2757</v>
      </c>
      <c r="C1264" s="439" t="s">
        <v>223</v>
      </c>
      <c r="D1264" s="440"/>
      <c r="E1264" s="439"/>
      <c r="F1264" s="42" t="s">
        <v>1301</v>
      </c>
      <c r="G1264" s="41">
        <v>1</v>
      </c>
      <c r="H1264" s="42" t="s">
        <v>1063</v>
      </c>
      <c r="I1264" s="41">
        <v>2632</v>
      </c>
      <c r="J1264" s="55">
        <f>IF(C1264="СТОП цена",I1264,ROUND(I1264*(1-VLOOKUP(L1264,Оглавление!D:G,3,FALSE)),2))</f>
        <v>2632</v>
      </c>
      <c r="K1264" s="58"/>
      <c r="L1264" s="142" t="s">
        <v>2509</v>
      </c>
      <c r="M1264" s="52">
        <v>22</v>
      </c>
    </row>
    <row r="1265" spans="1:13" s="310" customFormat="1" ht="12.75" customHeight="1">
      <c r="A1265" s="605" t="s">
        <v>2614</v>
      </c>
      <c r="B1265" s="40" t="s">
        <v>2758</v>
      </c>
      <c r="C1265" s="439"/>
      <c r="D1265" s="440"/>
      <c r="E1265" s="439"/>
      <c r="F1265" s="42" t="s">
        <v>1319</v>
      </c>
      <c r="G1265" s="41">
        <v>14</v>
      </c>
      <c r="H1265" s="42" t="s">
        <v>1063</v>
      </c>
      <c r="I1265" s="41">
        <v>148</v>
      </c>
      <c r="J1265" s="55">
        <f>IF(C1265="СТОП цена",I1265,ROUND(I1265*(1-VLOOKUP(L1265,Оглавление!D:G,3,FALSE)),2))</f>
        <v>148</v>
      </c>
      <c r="K1265" s="58"/>
      <c r="L1265" s="142" t="s">
        <v>2509</v>
      </c>
      <c r="M1265" s="52">
        <v>22</v>
      </c>
    </row>
    <row r="1266" spans="1:13" s="310" customFormat="1" ht="12.75" customHeight="1">
      <c r="A1266" s="635"/>
      <c r="B1266" s="40" t="s">
        <v>2981</v>
      </c>
      <c r="C1266" s="517"/>
      <c r="D1266" s="518"/>
      <c r="E1266" s="517"/>
      <c r="F1266" s="519" t="s">
        <v>1325</v>
      </c>
      <c r="G1266" s="508">
        <v>6</v>
      </c>
      <c r="H1266" s="519" t="s">
        <v>1063</v>
      </c>
      <c r="I1266" s="508">
        <v>275</v>
      </c>
      <c r="J1266" s="509">
        <f>IF(C1266="СТОП цена",I1266,ROUND(I1266*(1-VLOOKUP(L1266,Оглавление!D:G,3,FALSE)),2))</f>
        <v>275</v>
      </c>
      <c r="K1266" s="58"/>
      <c r="L1266" s="142" t="s">
        <v>2509</v>
      </c>
      <c r="M1266" s="52">
        <v>22</v>
      </c>
    </row>
    <row r="1267" spans="1:13" s="310" customFormat="1" ht="12.75" customHeight="1">
      <c r="A1267" s="635"/>
      <c r="B1267" s="40" t="s">
        <v>2759</v>
      </c>
      <c r="C1267" s="490" t="s">
        <v>1872</v>
      </c>
      <c r="D1267" s="440"/>
      <c r="E1267" s="439"/>
      <c r="F1267" s="42" t="s">
        <v>1326</v>
      </c>
      <c r="G1267" s="41">
        <v>6</v>
      </c>
      <c r="H1267" s="42" t="s">
        <v>1063</v>
      </c>
      <c r="I1267" s="41">
        <v>375</v>
      </c>
      <c r="J1267" s="55">
        <f>IF(C1267="СТОП цена",I1267,ROUND(I1267*(1-VLOOKUP(L1267,Оглавление!D:G,3,FALSE)),2))</f>
        <v>375</v>
      </c>
      <c r="K1267" s="58"/>
      <c r="L1267" s="142" t="s">
        <v>2509</v>
      </c>
      <c r="M1267" s="52">
        <v>22</v>
      </c>
    </row>
    <row r="1268" spans="1:13" s="310" customFormat="1" ht="12.75" customHeight="1">
      <c r="A1268" s="636"/>
      <c r="B1268" s="40" t="s">
        <v>2760</v>
      </c>
      <c r="C1268" s="439" t="s">
        <v>223</v>
      </c>
      <c r="D1268" s="440"/>
      <c r="E1268" s="439"/>
      <c r="F1268" s="42" t="s">
        <v>1301</v>
      </c>
      <c r="G1268" s="41">
        <v>1</v>
      </c>
      <c r="H1268" s="42" t="s">
        <v>1063</v>
      </c>
      <c r="I1268" s="41">
        <v>2469</v>
      </c>
      <c r="J1268" s="55">
        <f>IF(C1268="СТОП цена",I1268,ROUND(I1268*(1-VLOOKUP(L1268,Оглавление!D:G,3,FALSE)),2))</f>
        <v>2469</v>
      </c>
      <c r="K1268" s="58"/>
      <c r="L1268" s="142" t="s">
        <v>2509</v>
      </c>
      <c r="M1268" s="52">
        <v>22</v>
      </c>
    </row>
    <row r="1269" spans="1:13" s="310" customFormat="1" ht="12.75" customHeight="1">
      <c r="A1269" s="605" t="s">
        <v>2615</v>
      </c>
      <c r="B1269" s="40" t="s">
        <v>2761</v>
      </c>
      <c r="C1269" s="439"/>
      <c r="D1269" s="440"/>
      <c r="E1269" s="439"/>
      <c r="F1269" s="42" t="s">
        <v>1319</v>
      </c>
      <c r="G1269" s="41">
        <v>14</v>
      </c>
      <c r="H1269" s="42" t="s">
        <v>1063</v>
      </c>
      <c r="I1269" s="41">
        <v>177</v>
      </c>
      <c r="J1269" s="55">
        <f>IF(C1269="СТОП цена",I1269,ROUND(I1269*(1-VLOOKUP(L1269,Оглавление!D:G,3,FALSE)),2))</f>
        <v>177</v>
      </c>
      <c r="K1269" s="58"/>
      <c r="L1269" s="142" t="s">
        <v>2509</v>
      </c>
      <c r="M1269" s="52">
        <v>22</v>
      </c>
    </row>
    <row r="1270" spans="1:13" s="310" customFormat="1" ht="12.75" customHeight="1">
      <c r="A1270" s="635"/>
      <c r="B1270" s="40" t="s">
        <v>2982</v>
      </c>
      <c r="C1270" s="517"/>
      <c r="D1270" s="518"/>
      <c r="E1270" s="517"/>
      <c r="F1270" s="519" t="s">
        <v>1325</v>
      </c>
      <c r="G1270" s="508">
        <v>6</v>
      </c>
      <c r="H1270" s="519" t="s">
        <v>1063</v>
      </c>
      <c r="I1270" s="508">
        <v>355</v>
      </c>
      <c r="J1270" s="509">
        <f>IF(C1270="СТОП цена",I1270,ROUND(I1270*(1-VLOOKUP(L1270,Оглавление!D:G,3,FALSE)),2))</f>
        <v>355</v>
      </c>
      <c r="K1270" s="58"/>
      <c r="L1270" s="142" t="s">
        <v>2509</v>
      </c>
      <c r="M1270" s="52">
        <v>22</v>
      </c>
    </row>
    <row r="1271" spans="1:13" s="310" customFormat="1" ht="12.75" customHeight="1">
      <c r="A1271" s="635"/>
      <c r="B1271" s="40" t="s">
        <v>2762</v>
      </c>
      <c r="C1271" s="490" t="s">
        <v>1872</v>
      </c>
      <c r="D1271" s="440"/>
      <c r="E1271" s="439"/>
      <c r="F1271" s="42" t="s">
        <v>1326</v>
      </c>
      <c r="G1271" s="41">
        <v>6</v>
      </c>
      <c r="H1271" s="42" t="s">
        <v>1063</v>
      </c>
      <c r="I1271" s="41">
        <v>486</v>
      </c>
      <c r="J1271" s="55">
        <f>IF(C1271="СТОП цена",I1271,ROUND(I1271*(1-VLOOKUP(L1271,Оглавление!D:G,3,FALSE)),2))</f>
        <v>486</v>
      </c>
      <c r="K1271" s="58"/>
      <c r="L1271" s="142" t="s">
        <v>2509</v>
      </c>
      <c r="M1271" s="52">
        <v>22</v>
      </c>
    </row>
    <row r="1272" spans="1:13" s="310" customFormat="1" ht="12.75" customHeight="1">
      <c r="A1272" s="636"/>
      <c r="B1272" s="40" t="s">
        <v>2763</v>
      </c>
      <c r="C1272" s="439" t="s">
        <v>223</v>
      </c>
      <c r="D1272" s="438"/>
      <c r="E1272" s="437"/>
      <c r="F1272" s="42" t="s">
        <v>1301</v>
      </c>
      <c r="G1272" s="41">
        <v>1</v>
      </c>
      <c r="H1272" s="42" t="s">
        <v>1063</v>
      </c>
      <c r="I1272" s="41">
        <v>2918</v>
      </c>
      <c r="J1272" s="55">
        <f>IF(C1272="СТОП цена",I1272,ROUND(I1272*(1-VLOOKUP(L1272,Оглавление!D:G,3,FALSE)),2))</f>
        <v>2918</v>
      </c>
      <c r="K1272" s="58"/>
      <c r="L1272" s="142" t="s">
        <v>2509</v>
      </c>
      <c r="M1272" s="52">
        <v>22</v>
      </c>
    </row>
    <row r="1273" spans="1:13" s="310" customFormat="1" ht="12.75">
      <c r="A1273" s="630" t="s">
        <v>2616</v>
      </c>
      <c r="B1273" s="40" t="s">
        <v>2764</v>
      </c>
      <c r="C1273" s="439"/>
      <c r="D1273" s="41"/>
      <c r="E1273" s="42"/>
      <c r="F1273" s="42" t="s">
        <v>1319</v>
      </c>
      <c r="G1273" s="41">
        <v>14</v>
      </c>
      <c r="H1273" s="42" t="s">
        <v>1063</v>
      </c>
      <c r="I1273" s="41">
        <v>165</v>
      </c>
      <c r="J1273" s="55">
        <f>IF(C1273="СТОП цена",I1273,ROUND(I1273*(1-VLOOKUP(L1273,Оглавление!D:G,3,FALSE)),2))</f>
        <v>165</v>
      </c>
      <c r="K1273" s="58"/>
      <c r="L1273" s="142" t="s">
        <v>2509</v>
      </c>
      <c r="M1273" s="52">
        <v>22</v>
      </c>
    </row>
    <row r="1274" spans="1:13" s="310" customFormat="1" ht="12.75">
      <c r="A1274" s="631"/>
      <c r="B1274" s="40" t="s">
        <v>2765</v>
      </c>
      <c r="C1274" s="439"/>
      <c r="D1274" s="41"/>
      <c r="E1274" s="42"/>
      <c r="F1274" s="42" t="s">
        <v>1326</v>
      </c>
      <c r="G1274" s="41">
        <v>6</v>
      </c>
      <c r="H1274" s="42" t="s">
        <v>1063</v>
      </c>
      <c r="I1274" s="41">
        <v>423</v>
      </c>
      <c r="J1274" s="55">
        <f>IF(C1274="СТОП цена",I1274,ROUND(I1274*(1-VLOOKUP(L1274,Оглавление!D:G,3,FALSE)),2))</f>
        <v>423</v>
      </c>
      <c r="K1274" s="58"/>
      <c r="L1274" s="142" t="s">
        <v>2509</v>
      </c>
      <c r="M1274" s="52">
        <v>22</v>
      </c>
    </row>
    <row r="1275" spans="1:13" s="310" customFormat="1" ht="12.75">
      <c r="A1275" s="631"/>
      <c r="B1275" s="40" t="s">
        <v>2766</v>
      </c>
      <c r="C1275" s="439" t="s">
        <v>223</v>
      </c>
      <c r="D1275" s="41"/>
      <c r="E1275" s="42"/>
      <c r="F1275" s="42" t="s">
        <v>1301</v>
      </c>
      <c r="G1275" s="41">
        <v>1</v>
      </c>
      <c r="H1275" s="42" t="s">
        <v>1063</v>
      </c>
      <c r="I1275" s="41">
        <v>2854</v>
      </c>
      <c r="J1275" s="55">
        <f>IF(C1275="СТОП цена",I1275,ROUND(I1275*(1-VLOOKUP(L1275,Оглавление!D:G,3,FALSE)),2))</f>
        <v>2854</v>
      </c>
      <c r="K1275" s="58"/>
      <c r="L1275" s="142" t="s">
        <v>2509</v>
      </c>
      <c r="M1275" s="52">
        <v>22</v>
      </c>
    </row>
    <row r="1276" spans="1:13" s="310" customFormat="1" ht="12.75">
      <c r="A1276" s="630" t="s">
        <v>2617</v>
      </c>
      <c r="B1276" s="40" t="s">
        <v>2767</v>
      </c>
      <c r="C1276" s="439"/>
      <c r="D1276" s="41"/>
      <c r="E1276" s="42"/>
      <c r="F1276" s="42" t="s">
        <v>1319</v>
      </c>
      <c r="G1276" s="41">
        <v>14</v>
      </c>
      <c r="H1276" s="42" t="s">
        <v>1063</v>
      </c>
      <c r="I1276" s="41">
        <v>165</v>
      </c>
      <c r="J1276" s="55">
        <f>IF(C1276="СТОП цена",I1276,ROUND(I1276*(1-VLOOKUP(L1276,Оглавление!D:G,3,FALSE)),2))</f>
        <v>165</v>
      </c>
      <c r="K1276" s="58"/>
      <c r="L1276" s="142" t="s">
        <v>2509</v>
      </c>
      <c r="M1276" s="52">
        <v>22</v>
      </c>
    </row>
    <row r="1277" spans="1:13" s="310" customFormat="1" ht="12.75">
      <c r="A1277" s="631"/>
      <c r="B1277" s="40" t="s">
        <v>2768</v>
      </c>
      <c r="C1277" s="439"/>
      <c r="D1277" s="41"/>
      <c r="E1277" s="42"/>
      <c r="F1277" s="42" t="s">
        <v>1326</v>
      </c>
      <c r="G1277" s="41">
        <v>6</v>
      </c>
      <c r="H1277" s="42" t="s">
        <v>1063</v>
      </c>
      <c r="I1277" s="41">
        <v>423</v>
      </c>
      <c r="J1277" s="55">
        <f>IF(C1277="СТОП цена",I1277,ROUND(I1277*(1-VLOOKUP(L1277,Оглавление!D:G,3,FALSE)),2))</f>
        <v>423</v>
      </c>
      <c r="K1277" s="58"/>
      <c r="L1277" s="142" t="s">
        <v>2509</v>
      </c>
      <c r="M1277" s="52">
        <v>22</v>
      </c>
    </row>
    <row r="1278" spans="1:13" s="310" customFormat="1" ht="12.75">
      <c r="A1278" s="631"/>
      <c r="B1278" s="40" t="s">
        <v>2769</v>
      </c>
      <c r="C1278" s="439" t="s">
        <v>223</v>
      </c>
      <c r="D1278" s="41"/>
      <c r="E1278" s="42"/>
      <c r="F1278" s="42" t="s">
        <v>1301</v>
      </c>
      <c r="G1278" s="41">
        <v>1</v>
      </c>
      <c r="H1278" s="42" t="s">
        <v>1063</v>
      </c>
      <c r="I1278" s="41">
        <v>2855</v>
      </c>
      <c r="J1278" s="55">
        <f>IF(C1278="СТОП цена",I1278,ROUND(I1278*(1-VLOOKUP(L1278,Оглавление!D:G,3,FALSE)),2))</f>
        <v>2855</v>
      </c>
      <c r="K1278" s="58"/>
      <c r="L1278" s="142" t="s">
        <v>2509</v>
      </c>
      <c r="M1278" s="52">
        <v>22</v>
      </c>
    </row>
    <row r="1279" spans="1:13" s="310" customFormat="1" ht="12.75">
      <c r="A1279" s="630" t="s">
        <v>2618</v>
      </c>
      <c r="B1279" s="40" t="s">
        <v>2770</v>
      </c>
      <c r="C1279" s="439"/>
      <c r="D1279" s="41"/>
      <c r="E1279" s="42"/>
      <c r="F1279" s="42" t="s">
        <v>1319</v>
      </c>
      <c r="G1279" s="41">
        <v>14</v>
      </c>
      <c r="H1279" s="42" t="s">
        <v>1063</v>
      </c>
      <c r="I1279" s="41">
        <v>165</v>
      </c>
      <c r="J1279" s="55">
        <f>IF(C1279="СТОП цена",I1279,ROUND(I1279*(1-VLOOKUP(L1279,Оглавление!D:G,3,FALSE)),2))</f>
        <v>165</v>
      </c>
      <c r="K1279" s="58"/>
      <c r="L1279" s="142" t="s">
        <v>2509</v>
      </c>
      <c r="M1279" s="52">
        <v>22</v>
      </c>
    </row>
    <row r="1280" spans="1:13" s="310" customFormat="1" ht="12.75">
      <c r="A1280" s="631"/>
      <c r="B1280" s="40" t="s">
        <v>2771</v>
      </c>
      <c r="C1280" s="439"/>
      <c r="D1280" s="41"/>
      <c r="E1280" s="42"/>
      <c r="F1280" s="42" t="s">
        <v>1326</v>
      </c>
      <c r="G1280" s="41">
        <v>6</v>
      </c>
      <c r="H1280" s="42" t="s">
        <v>1063</v>
      </c>
      <c r="I1280" s="41">
        <v>423</v>
      </c>
      <c r="J1280" s="55">
        <f>IF(C1280="СТОП цена",I1280,ROUND(I1280*(1-VLOOKUP(L1280,Оглавление!D:G,3,FALSE)),2))</f>
        <v>423</v>
      </c>
      <c r="K1280" s="58"/>
      <c r="L1280" s="142" t="s">
        <v>2509</v>
      </c>
      <c r="M1280" s="52">
        <v>22</v>
      </c>
    </row>
    <row r="1281" spans="1:13" s="310" customFormat="1" ht="12.75">
      <c r="A1281" s="631"/>
      <c r="B1281" s="40" t="s">
        <v>2772</v>
      </c>
      <c r="C1281" s="439" t="s">
        <v>223</v>
      </c>
      <c r="D1281" s="41"/>
      <c r="E1281" s="42"/>
      <c r="F1281" s="42" t="s">
        <v>1301</v>
      </c>
      <c r="G1281" s="41">
        <v>1</v>
      </c>
      <c r="H1281" s="42" t="s">
        <v>1063</v>
      </c>
      <c r="I1281" s="41">
        <v>2854</v>
      </c>
      <c r="J1281" s="55">
        <f>IF(C1281="СТОП цена",I1281,ROUND(I1281*(1-VLOOKUP(L1281,Оглавление!D:G,3,FALSE)),2))</f>
        <v>2854</v>
      </c>
      <c r="K1281" s="58"/>
      <c r="L1281" s="142" t="s">
        <v>2509</v>
      </c>
      <c r="M1281" s="52">
        <v>22</v>
      </c>
    </row>
    <row r="1282" spans="1:13" s="1" customFormat="1" ht="17.25" customHeight="1">
      <c r="A1282" s="593" t="s">
        <v>724</v>
      </c>
      <c r="B1282" s="594"/>
      <c r="C1282" s="594"/>
      <c r="D1282" s="594"/>
      <c r="E1282" s="594"/>
      <c r="F1282" s="594"/>
      <c r="G1282" s="594"/>
      <c r="H1282" s="594"/>
      <c r="I1282" s="594"/>
      <c r="J1282" s="595"/>
      <c r="K1282" s="58" t="s">
        <v>844</v>
      </c>
      <c r="L1282" s="58" t="str">
        <f>IF(ISBLANK(K1282)=FALSE,A1282,L1051)</f>
        <v>ДЮФА РИТЕЙЛ (DUFA RETAIL)</v>
      </c>
      <c r="M1282" s="52">
        <v>23</v>
      </c>
    </row>
    <row r="1283" spans="1:13" ht="24" customHeight="1">
      <c r="A1283" s="591" t="s">
        <v>824</v>
      </c>
      <c r="B1283" s="592"/>
      <c r="C1283" s="592"/>
      <c r="D1283" s="592"/>
      <c r="E1283" s="592"/>
      <c r="F1283" s="592"/>
      <c r="G1283" s="592"/>
      <c r="H1283" s="592"/>
      <c r="I1283" s="592"/>
      <c r="J1283" s="592"/>
      <c r="K1283" s="58"/>
      <c r="L1283" s="58" t="str">
        <f t="shared" si="56"/>
        <v>ДЮФА РИТЕЙЛ (DUFA RETAIL)</v>
      </c>
      <c r="M1283" s="52">
        <v>23</v>
      </c>
    </row>
    <row r="1284" spans="1:13" ht="15" customHeight="1">
      <c r="A1284" s="580" t="s">
        <v>847</v>
      </c>
      <c r="B1284" s="42" t="s">
        <v>1981</v>
      </c>
      <c r="C1284" s="503" t="s">
        <v>223</v>
      </c>
      <c r="D1284" s="42">
        <v>5</v>
      </c>
      <c r="E1284" s="42" t="s">
        <v>564</v>
      </c>
      <c r="F1284" s="42" t="str">
        <f>CONCATENATE(D1284," ",E1284)</f>
        <v>5 л</v>
      </c>
      <c r="G1284" s="42">
        <v>1</v>
      </c>
      <c r="H1284" s="42" t="s">
        <v>1063</v>
      </c>
      <c r="I1284" s="41">
        <v>412</v>
      </c>
      <c r="J1284" s="55">
        <f>IF(C1284="СТОП цена",I1284,ROUND(I1284*(1-VLOOKUP(L1284,Оглавление!D:G,3,FALSE)),2))</f>
        <v>412</v>
      </c>
      <c r="K1284" s="58"/>
      <c r="L1284" s="58" t="str">
        <f t="shared" si="56"/>
        <v>ДЮФА РИТЕЙЛ (DUFA RETAIL)</v>
      </c>
      <c r="M1284" s="52">
        <v>23</v>
      </c>
    </row>
    <row r="1285" spans="1:13" ht="15" customHeight="1">
      <c r="A1285" s="585"/>
      <c r="B1285" s="42" t="s">
        <v>1982</v>
      </c>
      <c r="C1285" s="42"/>
      <c r="D1285" s="42">
        <v>10</v>
      </c>
      <c r="E1285" s="42" t="s">
        <v>564</v>
      </c>
      <c r="F1285" s="42" t="str">
        <f>CONCATENATE(D1285," ",E1285)</f>
        <v>10 л</v>
      </c>
      <c r="G1285" s="42">
        <v>1</v>
      </c>
      <c r="H1285" s="42" t="s">
        <v>1063</v>
      </c>
      <c r="I1285" s="41">
        <v>804</v>
      </c>
      <c r="J1285" s="55">
        <f>IF(C1285="СТОП цена",I1285,ROUND(I1285*(1-VLOOKUP(L1285,Оглавление!D:G,3,FALSE)),2))</f>
        <v>804</v>
      </c>
      <c r="K1285" s="58"/>
      <c r="L1285" s="58" t="str">
        <f t="shared" si="56"/>
        <v>ДЮФА РИТЕЙЛ (DUFA RETAIL)</v>
      </c>
      <c r="M1285" s="52">
        <v>23</v>
      </c>
    </row>
    <row r="1286" spans="1:13" ht="24" customHeight="1">
      <c r="A1286" s="591" t="s">
        <v>454</v>
      </c>
      <c r="B1286" s="592"/>
      <c r="C1286" s="592"/>
      <c r="D1286" s="592"/>
      <c r="E1286" s="592"/>
      <c r="F1286" s="592"/>
      <c r="G1286" s="592"/>
      <c r="H1286" s="592"/>
      <c r="I1286" s="592"/>
      <c r="J1286" s="592"/>
      <c r="K1286" s="58"/>
      <c r="L1286" s="58" t="str">
        <f t="shared" si="56"/>
        <v>ДЮФА РИТЕЙЛ (DUFA RETAIL)</v>
      </c>
      <c r="M1286" s="52">
        <v>23</v>
      </c>
    </row>
    <row r="1287" spans="1:13" ht="15" customHeight="1">
      <c r="A1287" s="588" t="s">
        <v>851</v>
      </c>
      <c r="B1287" s="42" t="s">
        <v>1983</v>
      </c>
      <c r="C1287" s="42"/>
      <c r="D1287" s="42">
        <v>0.75</v>
      </c>
      <c r="E1287" s="42" t="s">
        <v>564</v>
      </c>
      <c r="F1287" s="42" t="str">
        <f t="shared" ref="F1287:F1303" si="59">CONCATENATE(D1287," ",E1287)</f>
        <v>0,75 л</v>
      </c>
      <c r="G1287" s="42"/>
      <c r="H1287" s="42" t="s">
        <v>1063</v>
      </c>
      <c r="I1287" s="41">
        <v>323</v>
      </c>
      <c r="J1287" s="55">
        <f>IF(C1287="СТОП цена",I1287,ROUND(I1287*(1-VLOOKUP(L1287,Оглавление!D:G,3,FALSE)),2))</f>
        <v>323</v>
      </c>
      <c r="K1287" s="58"/>
      <c r="L1287" s="58" t="str">
        <f t="shared" si="56"/>
        <v>ДЮФА РИТЕЙЛ (DUFA RETAIL)</v>
      </c>
      <c r="M1287" s="52">
        <v>23</v>
      </c>
    </row>
    <row r="1288" spans="1:13" ht="15" customHeight="1">
      <c r="A1288" s="589"/>
      <c r="B1288" s="42" t="s">
        <v>1984</v>
      </c>
      <c r="C1288" s="42"/>
      <c r="D1288" s="42">
        <v>2.5</v>
      </c>
      <c r="E1288" s="42" t="s">
        <v>564</v>
      </c>
      <c r="F1288" s="42" t="str">
        <f t="shared" si="59"/>
        <v>2,5 л</v>
      </c>
      <c r="G1288" s="42"/>
      <c r="H1288" s="42" t="s">
        <v>1063</v>
      </c>
      <c r="I1288" s="41">
        <v>1062</v>
      </c>
      <c r="J1288" s="55">
        <f>IF(C1288="СТОП цена",I1288,ROUND(I1288*(1-VLOOKUP(L1288,Оглавление!D:G,3,FALSE)),2))</f>
        <v>1062</v>
      </c>
      <c r="K1288" s="58"/>
      <c r="L1288" s="58" t="str">
        <f t="shared" si="56"/>
        <v>ДЮФА РИТЕЙЛ (DUFA RETAIL)</v>
      </c>
      <c r="M1288" s="52">
        <v>23</v>
      </c>
    </row>
    <row r="1289" spans="1:13" ht="15" customHeight="1">
      <c r="A1289" s="590"/>
      <c r="B1289" s="42" t="s">
        <v>1985</v>
      </c>
      <c r="C1289" s="42"/>
      <c r="D1289" s="42">
        <v>10</v>
      </c>
      <c r="E1289" s="42" t="s">
        <v>564</v>
      </c>
      <c r="F1289" s="42" t="str">
        <f t="shared" si="59"/>
        <v>10 л</v>
      </c>
      <c r="G1289" s="42"/>
      <c r="H1289" s="42" t="s">
        <v>1063</v>
      </c>
      <c r="I1289" s="41">
        <v>3328</v>
      </c>
      <c r="J1289" s="55">
        <f>IF(C1289="СТОП цена",I1289,ROUND(I1289*(1-VLOOKUP(L1289,Оглавление!D:G,3,FALSE)),2))</f>
        <v>3328</v>
      </c>
      <c r="K1289" s="58"/>
      <c r="L1289" s="58" t="str">
        <f t="shared" si="56"/>
        <v>ДЮФА РИТЕЙЛ (DUFA RETAIL)</v>
      </c>
      <c r="M1289" s="52">
        <v>23</v>
      </c>
    </row>
    <row r="1290" spans="1:13" ht="15" customHeight="1">
      <c r="A1290" s="586" t="s">
        <v>852</v>
      </c>
      <c r="B1290" s="42" t="s">
        <v>1986</v>
      </c>
      <c r="C1290" s="503" t="s">
        <v>223</v>
      </c>
      <c r="D1290" s="42">
        <v>0.75</v>
      </c>
      <c r="E1290" s="42" t="s">
        <v>564</v>
      </c>
      <c r="F1290" s="42" t="str">
        <f t="shared" si="59"/>
        <v>0,75 л</v>
      </c>
      <c r="G1290" s="42"/>
      <c r="H1290" s="42" t="s">
        <v>1063</v>
      </c>
      <c r="I1290" s="41">
        <v>366</v>
      </c>
      <c r="J1290" s="55">
        <f>IF(C1290="СТОП цена",I1290,ROUND(I1290*(1-VLOOKUP(L1290,Оглавление!D:G,3,FALSE)),2))</f>
        <v>366</v>
      </c>
      <c r="K1290" s="58"/>
      <c r="L1290" s="58" t="str">
        <f t="shared" si="56"/>
        <v>ДЮФА РИТЕЙЛ (DUFA RETAIL)</v>
      </c>
      <c r="M1290" s="52">
        <v>23</v>
      </c>
    </row>
    <row r="1291" spans="1:13" ht="15" customHeight="1">
      <c r="A1291" s="586"/>
      <c r="B1291" s="42" t="s">
        <v>1987</v>
      </c>
      <c r="C1291" s="503" t="s">
        <v>223</v>
      </c>
      <c r="D1291" s="42">
        <v>2.5</v>
      </c>
      <c r="E1291" s="42" t="s">
        <v>564</v>
      </c>
      <c r="F1291" s="42" t="str">
        <f t="shared" si="59"/>
        <v>2,5 л</v>
      </c>
      <c r="G1291" s="42"/>
      <c r="H1291" s="42" t="s">
        <v>1063</v>
      </c>
      <c r="I1291" s="41">
        <v>1195</v>
      </c>
      <c r="J1291" s="55">
        <f>IF(C1291="СТОП цена",I1291,ROUND(I1291*(1-VLOOKUP(L1291,Оглавление!D:G,3,FALSE)),2))</f>
        <v>1195</v>
      </c>
      <c r="K1291" s="58"/>
      <c r="L1291" s="58" t="str">
        <f t="shared" si="56"/>
        <v>ДЮФА РИТЕЙЛ (DUFA RETAIL)</v>
      </c>
      <c r="M1291" s="52">
        <v>23</v>
      </c>
    </row>
    <row r="1292" spans="1:13" ht="15" customHeight="1">
      <c r="A1292" s="586"/>
      <c r="B1292" s="42" t="s">
        <v>1988</v>
      </c>
      <c r="C1292" s="503" t="s">
        <v>223</v>
      </c>
      <c r="D1292" s="42">
        <v>10</v>
      </c>
      <c r="E1292" s="42" t="s">
        <v>564</v>
      </c>
      <c r="F1292" s="42" t="str">
        <f t="shared" si="59"/>
        <v>10 л</v>
      </c>
      <c r="G1292" s="42"/>
      <c r="H1292" s="42" t="s">
        <v>1063</v>
      </c>
      <c r="I1292" s="41">
        <v>3786</v>
      </c>
      <c r="J1292" s="55">
        <f>IF(C1292="СТОП цена",I1292,ROUND(I1292*(1-VLOOKUP(L1292,Оглавление!D:G,3,FALSE)),2))</f>
        <v>3786</v>
      </c>
      <c r="K1292" s="58"/>
      <c r="L1292" s="58" t="str">
        <f t="shared" si="56"/>
        <v>ДЮФА РИТЕЙЛ (DUFA RETAIL)</v>
      </c>
      <c r="M1292" s="52">
        <v>23</v>
      </c>
    </row>
    <row r="1293" spans="1:13" ht="15" customHeight="1">
      <c r="A1293" s="586" t="s">
        <v>853</v>
      </c>
      <c r="B1293" s="42" t="s">
        <v>1989</v>
      </c>
      <c r="C1293" s="42"/>
      <c r="D1293" s="42">
        <v>0.75</v>
      </c>
      <c r="E1293" s="42" t="s">
        <v>564</v>
      </c>
      <c r="F1293" s="42" t="str">
        <f t="shared" si="59"/>
        <v>0,75 л</v>
      </c>
      <c r="G1293" s="68"/>
      <c r="H1293" s="42" t="s">
        <v>1063</v>
      </c>
      <c r="I1293" s="69">
        <v>339</v>
      </c>
      <c r="J1293" s="55">
        <f>IF(C1293="СТОП цена",I1293,ROUND(I1293*(1-VLOOKUP(L1293,Оглавление!D:G,3,FALSE)),2))</f>
        <v>339</v>
      </c>
      <c r="K1293" s="58"/>
      <c r="L1293" s="58" t="str">
        <f t="shared" si="56"/>
        <v>ДЮФА РИТЕЙЛ (DUFA RETAIL)</v>
      </c>
      <c r="M1293" s="52">
        <v>23</v>
      </c>
    </row>
    <row r="1294" spans="1:13" ht="15" customHeight="1">
      <c r="A1294" s="586"/>
      <c r="B1294" s="42" t="s">
        <v>1990</v>
      </c>
      <c r="C1294" s="42"/>
      <c r="D1294" s="42">
        <v>2.5</v>
      </c>
      <c r="E1294" s="42" t="s">
        <v>564</v>
      </c>
      <c r="F1294" s="42" t="str">
        <f t="shared" si="59"/>
        <v>2,5 л</v>
      </c>
      <c r="G1294" s="68"/>
      <c r="H1294" s="42" t="s">
        <v>1063</v>
      </c>
      <c r="I1294" s="69">
        <v>1123</v>
      </c>
      <c r="J1294" s="55">
        <f>IF(C1294="СТОП цена",I1294,ROUND(I1294*(1-VLOOKUP(L1294,Оглавление!D:G,3,FALSE)),2))</f>
        <v>1123</v>
      </c>
      <c r="K1294" s="58"/>
      <c r="L1294" s="58" t="str">
        <f t="shared" si="56"/>
        <v>ДЮФА РИТЕЙЛ (DUFA RETAIL)</v>
      </c>
      <c r="M1294" s="52">
        <v>23</v>
      </c>
    </row>
    <row r="1295" spans="1:13" ht="15" customHeight="1">
      <c r="A1295" s="586"/>
      <c r="B1295" s="42" t="s">
        <v>1991</v>
      </c>
      <c r="C1295" s="42"/>
      <c r="D1295" s="42">
        <v>10</v>
      </c>
      <c r="E1295" s="42" t="s">
        <v>564</v>
      </c>
      <c r="F1295" s="42" t="str">
        <f t="shared" si="59"/>
        <v>10 л</v>
      </c>
      <c r="G1295" s="68"/>
      <c r="H1295" s="42" t="s">
        <v>1063</v>
      </c>
      <c r="I1295" s="69">
        <v>3460</v>
      </c>
      <c r="J1295" s="55">
        <f>IF(C1295="СТОП цена",I1295,ROUND(I1295*(1-VLOOKUP(L1295,Оглавление!D:G,3,FALSE)),2))</f>
        <v>3460</v>
      </c>
      <c r="K1295" s="58"/>
      <c r="L1295" s="58" t="str">
        <f t="shared" si="56"/>
        <v>ДЮФА РИТЕЙЛ (DUFA RETAIL)</v>
      </c>
      <c r="M1295" s="52">
        <v>23</v>
      </c>
    </row>
    <row r="1296" spans="1:13" ht="15" customHeight="1">
      <c r="A1296" s="580" t="s">
        <v>854</v>
      </c>
      <c r="B1296" s="42" t="s">
        <v>1992</v>
      </c>
      <c r="C1296" s="323"/>
      <c r="D1296" s="68">
        <v>0.75</v>
      </c>
      <c r="E1296" s="42" t="s">
        <v>564</v>
      </c>
      <c r="F1296" s="42" t="str">
        <f t="shared" si="59"/>
        <v>0,75 л</v>
      </c>
      <c r="G1296" s="68"/>
      <c r="H1296" s="42" t="s">
        <v>1063</v>
      </c>
      <c r="I1296" s="69">
        <v>335</v>
      </c>
      <c r="J1296" s="55">
        <f>IF(C1296="СТОП цена",I1296,ROUND(I1296*(1-VLOOKUP(L1296,Оглавление!D:G,3,FALSE)),2))</f>
        <v>335</v>
      </c>
      <c r="K1296" s="58"/>
      <c r="L1296" s="58" t="str">
        <f t="shared" si="56"/>
        <v>ДЮФА РИТЕЙЛ (DUFA RETAIL)</v>
      </c>
      <c r="M1296" s="52">
        <v>23</v>
      </c>
    </row>
    <row r="1297" spans="1:13" ht="15" customHeight="1">
      <c r="A1297" s="584"/>
      <c r="B1297" s="42" t="s">
        <v>1993</v>
      </c>
      <c r="C1297" s="323"/>
      <c r="D1297" s="68">
        <v>2.5</v>
      </c>
      <c r="E1297" s="42" t="s">
        <v>564</v>
      </c>
      <c r="F1297" s="42" t="str">
        <f t="shared" si="59"/>
        <v>2,5 л</v>
      </c>
      <c r="G1297" s="68"/>
      <c r="H1297" s="42" t="s">
        <v>1063</v>
      </c>
      <c r="I1297" s="69">
        <v>1097</v>
      </c>
      <c r="J1297" s="55">
        <f>IF(C1297="СТОП цена",I1297,ROUND(I1297*(1-VLOOKUP(L1297,Оглавление!D:G,3,FALSE)),2))</f>
        <v>1097</v>
      </c>
      <c r="K1297" s="58"/>
      <c r="L1297" s="58" t="str">
        <f t="shared" si="56"/>
        <v>ДЮФА РИТЕЙЛ (DUFA RETAIL)</v>
      </c>
      <c r="M1297" s="52">
        <v>23</v>
      </c>
    </row>
    <row r="1298" spans="1:13" s="151" customFormat="1" ht="15" customHeight="1">
      <c r="A1298" s="585"/>
      <c r="B1298" s="42" t="s">
        <v>1994</v>
      </c>
      <c r="C1298" s="503" t="s">
        <v>223</v>
      </c>
      <c r="D1298" s="153"/>
      <c r="E1298" s="42"/>
      <c r="F1298" s="42" t="s">
        <v>1176</v>
      </c>
      <c r="G1298" s="153"/>
      <c r="H1298" s="42" t="s">
        <v>1063</v>
      </c>
      <c r="I1298" s="152">
        <v>3390</v>
      </c>
      <c r="J1298" s="55">
        <f>IF(C1298="СТОП цена",I1298,ROUND(I1298*(1-VLOOKUP(L1298,Оглавление!D:G,3,FALSE)),2))</f>
        <v>3390</v>
      </c>
      <c r="K1298" s="58"/>
      <c r="L1298" s="58" t="str">
        <f t="shared" si="56"/>
        <v>ДЮФА РИТЕЙЛ (DUFA RETAIL)</v>
      </c>
      <c r="M1298" s="52">
        <v>23</v>
      </c>
    </row>
    <row r="1299" spans="1:13" ht="15" customHeight="1">
      <c r="A1299" s="580" t="s">
        <v>855</v>
      </c>
      <c r="B1299" s="42" t="s">
        <v>1995</v>
      </c>
      <c r="C1299" s="323"/>
      <c r="D1299" s="68">
        <v>0.75</v>
      </c>
      <c r="E1299" s="42" t="s">
        <v>564</v>
      </c>
      <c r="F1299" s="42" t="str">
        <f t="shared" si="59"/>
        <v>0,75 л</v>
      </c>
      <c r="G1299" s="68"/>
      <c r="H1299" s="42" t="s">
        <v>1063</v>
      </c>
      <c r="I1299" s="69">
        <v>355</v>
      </c>
      <c r="J1299" s="55">
        <f>IF(C1299="СТОП цена",I1299,ROUND(I1299*(1-VLOOKUP(L1299,Оглавление!D:G,3,FALSE)),2))</f>
        <v>355</v>
      </c>
      <c r="K1299" s="58"/>
      <c r="L1299" s="58" t="str">
        <f t="shared" si="56"/>
        <v>ДЮФА РИТЕЙЛ (DUFA RETAIL)</v>
      </c>
      <c r="M1299" s="52">
        <v>23</v>
      </c>
    </row>
    <row r="1300" spans="1:13" ht="14.25" customHeight="1">
      <c r="A1300" s="584"/>
      <c r="B1300" s="42" t="s">
        <v>1996</v>
      </c>
      <c r="C1300" s="323"/>
      <c r="D1300" s="68">
        <v>2.5</v>
      </c>
      <c r="E1300" s="42" t="s">
        <v>564</v>
      </c>
      <c r="F1300" s="42" t="str">
        <f t="shared" si="59"/>
        <v>2,5 л</v>
      </c>
      <c r="G1300" s="68"/>
      <c r="H1300" s="42" t="s">
        <v>1063</v>
      </c>
      <c r="I1300" s="69">
        <v>1130</v>
      </c>
      <c r="J1300" s="55">
        <f>IF(C1300="СТОП цена",I1300,ROUND(I1300*(1-VLOOKUP(L1300,Оглавление!D:G,3,FALSE)),2))</f>
        <v>1130</v>
      </c>
      <c r="K1300" s="58"/>
      <c r="L1300" s="58" t="str">
        <f t="shared" si="56"/>
        <v>ДЮФА РИТЕЙЛ (DUFA RETAIL)</v>
      </c>
      <c r="M1300" s="52">
        <v>23</v>
      </c>
    </row>
    <row r="1301" spans="1:13" s="151" customFormat="1" ht="14.25" customHeight="1">
      <c r="A1301" s="585"/>
      <c r="B1301" s="42" t="s">
        <v>1997</v>
      </c>
      <c r="C1301" s="503" t="s">
        <v>223</v>
      </c>
      <c r="D1301" s="153"/>
      <c r="E1301" s="42"/>
      <c r="F1301" s="42" t="s">
        <v>1176</v>
      </c>
      <c r="G1301" s="153"/>
      <c r="H1301" s="42" t="s">
        <v>1063</v>
      </c>
      <c r="I1301" s="152">
        <v>3900</v>
      </c>
      <c r="J1301" s="55">
        <f>IF(C1301="СТОП цена",I1301,ROUND(I1301*(1-VLOOKUP(L1301,Оглавление!D:G,3,FALSE)),2))</f>
        <v>3900</v>
      </c>
      <c r="K1301" s="58"/>
      <c r="L1301" s="58" t="str">
        <f t="shared" si="56"/>
        <v>ДЮФА РИТЕЙЛ (DUFA RETAIL)</v>
      </c>
      <c r="M1301" s="52">
        <v>23</v>
      </c>
    </row>
    <row r="1302" spans="1:13" ht="15" customHeight="1">
      <c r="A1302" s="588" t="s">
        <v>856</v>
      </c>
      <c r="B1302" s="42" t="s">
        <v>1998</v>
      </c>
      <c r="C1302" s="323"/>
      <c r="D1302" s="68">
        <v>0.75</v>
      </c>
      <c r="E1302" s="42" t="s">
        <v>564</v>
      </c>
      <c r="F1302" s="42" t="str">
        <f t="shared" si="59"/>
        <v>0,75 л</v>
      </c>
      <c r="G1302" s="68"/>
      <c r="H1302" s="42" t="s">
        <v>1063</v>
      </c>
      <c r="I1302" s="69">
        <v>350</v>
      </c>
      <c r="J1302" s="55">
        <f>IF(C1302="СТОП цена",I1302,ROUND(I1302*(1-VLOOKUP(L1302,Оглавление!D:G,3,FALSE)),2))</f>
        <v>350</v>
      </c>
      <c r="K1302" s="58"/>
      <c r="L1302" s="58" t="str">
        <f t="shared" si="56"/>
        <v>ДЮФА РИТЕЙЛ (DUFA RETAIL)</v>
      </c>
      <c r="M1302" s="52">
        <v>23</v>
      </c>
    </row>
    <row r="1303" spans="1:13" ht="15" customHeight="1">
      <c r="A1303" s="589"/>
      <c r="B1303" s="42" t="s">
        <v>1999</v>
      </c>
      <c r="C1303" s="42"/>
      <c r="D1303" s="42">
        <v>2.5</v>
      </c>
      <c r="E1303" s="42" t="s">
        <v>564</v>
      </c>
      <c r="F1303" s="42" t="str">
        <f t="shared" si="59"/>
        <v>2,5 л</v>
      </c>
      <c r="G1303" s="42"/>
      <c r="H1303" s="42" t="s">
        <v>1063</v>
      </c>
      <c r="I1303" s="41">
        <v>1124</v>
      </c>
      <c r="J1303" s="55">
        <f>IF(C1303="СТОП цена",I1303,ROUND(I1303*(1-VLOOKUP(L1303,Оглавление!D:G,3,FALSE)),2))</f>
        <v>1124</v>
      </c>
      <c r="K1303" s="58"/>
      <c r="L1303" s="58" t="str">
        <f t="shared" si="56"/>
        <v>ДЮФА РИТЕЙЛ (DUFA RETAIL)</v>
      </c>
      <c r="M1303" s="52">
        <v>23</v>
      </c>
    </row>
    <row r="1304" spans="1:13" s="151" customFormat="1" ht="15" customHeight="1">
      <c r="A1304" s="590"/>
      <c r="B1304" s="42" t="s">
        <v>2000</v>
      </c>
      <c r="C1304" s="503" t="s">
        <v>223</v>
      </c>
      <c r="D1304" s="42"/>
      <c r="E1304" s="42"/>
      <c r="F1304" s="42" t="s">
        <v>1176</v>
      </c>
      <c r="G1304" s="42"/>
      <c r="H1304" s="42" t="s">
        <v>1063</v>
      </c>
      <c r="I1304" s="41">
        <v>3648</v>
      </c>
      <c r="J1304" s="55">
        <f>IF(C1304="СТОП цена",I1304,ROUND(I1304*(1-VLOOKUP(L1304,Оглавление!D:G,3,FALSE)),2))</f>
        <v>3648</v>
      </c>
      <c r="K1304" s="58"/>
      <c r="L1304" s="58" t="str">
        <f t="shared" si="56"/>
        <v>ДЮФА РИТЕЙЛ (DUFA RETAIL)</v>
      </c>
      <c r="M1304" s="52">
        <v>23</v>
      </c>
    </row>
    <row r="1305" spans="1:13" ht="35.25" customHeight="1">
      <c r="A1305" s="591" t="s">
        <v>1064</v>
      </c>
      <c r="B1305" s="592"/>
      <c r="C1305" s="592"/>
      <c r="D1305" s="592"/>
      <c r="E1305" s="592"/>
      <c r="F1305" s="592"/>
      <c r="G1305" s="592"/>
      <c r="H1305" s="592"/>
      <c r="I1305" s="592"/>
      <c r="J1305" s="592"/>
      <c r="K1305" s="58"/>
      <c r="L1305" s="58" t="str">
        <f>IF(ISBLANK(K1305)=FALSE,A1305,L1303)</f>
        <v>ДЮФА РИТЕЙЛ (DUFA RETAIL)</v>
      </c>
      <c r="M1305" s="52">
        <v>23</v>
      </c>
    </row>
    <row r="1306" spans="1:13" ht="16.5" customHeight="1">
      <c r="A1306" s="580" t="s">
        <v>701</v>
      </c>
      <c r="B1306" s="42" t="s">
        <v>2001</v>
      </c>
      <c r="C1306" s="329"/>
      <c r="D1306" s="41">
        <v>2.5</v>
      </c>
      <c r="E1306" s="42" t="s">
        <v>564</v>
      </c>
      <c r="F1306" s="42" t="str">
        <f>CONCATENATE(D1306," ",E1306)</f>
        <v>2,5 л</v>
      </c>
      <c r="G1306" s="41">
        <v>1</v>
      </c>
      <c r="H1306" s="42" t="s">
        <v>1063</v>
      </c>
      <c r="I1306" s="41">
        <v>449</v>
      </c>
      <c r="J1306" s="55">
        <f>IF(C1306="СТОП цена",I1306,ROUND(I1306*(1-VLOOKUP(L1306,Оглавление!D:G,3,FALSE)),2))</f>
        <v>449</v>
      </c>
      <c r="K1306" s="58"/>
      <c r="L1306" s="58" t="str">
        <f t="shared" si="56"/>
        <v>ДЮФА РИТЕЙЛ (DUFA RETAIL)</v>
      </c>
      <c r="M1306" s="52">
        <v>23</v>
      </c>
    </row>
    <row r="1307" spans="1:13" ht="14.25" customHeight="1">
      <c r="A1307" s="585"/>
      <c r="B1307" s="42" t="s">
        <v>2002</v>
      </c>
      <c r="C1307" s="329"/>
      <c r="D1307" s="41">
        <v>10</v>
      </c>
      <c r="E1307" s="42" t="s">
        <v>564</v>
      </c>
      <c r="F1307" s="42" t="str">
        <f>CONCATENATE(D1307," ",E1307)</f>
        <v>10 л</v>
      </c>
      <c r="G1307" s="41">
        <v>1</v>
      </c>
      <c r="H1307" s="42" t="s">
        <v>1063</v>
      </c>
      <c r="I1307" s="41">
        <v>1406</v>
      </c>
      <c r="J1307" s="55">
        <f>IF(C1307="СТОП цена",I1307,ROUND(I1307*(1-VLOOKUP(L1307,Оглавление!D:G,3,FALSE)),2))</f>
        <v>1406</v>
      </c>
      <c r="K1307" s="58"/>
      <c r="L1307" s="58" t="str">
        <f t="shared" si="56"/>
        <v>ДЮФА РИТЕЙЛ (DUFA RETAIL)</v>
      </c>
      <c r="M1307" s="52">
        <v>23</v>
      </c>
    </row>
    <row r="1308" spans="1:13" ht="14.25" customHeight="1">
      <c r="A1308" s="580" t="s">
        <v>702</v>
      </c>
      <c r="B1308" s="42" t="s">
        <v>2003</v>
      </c>
      <c r="C1308" s="320"/>
      <c r="D1308" s="41">
        <v>2.5</v>
      </c>
      <c r="E1308" s="42" t="s">
        <v>564</v>
      </c>
      <c r="F1308" s="42" t="str">
        <f>CONCATENATE(D1308," ",E1308)</f>
        <v>2,5 л</v>
      </c>
      <c r="G1308" s="41">
        <v>1</v>
      </c>
      <c r="H1308" s="42" t="s">
        <v>1063</v>
      </c>
      <c r="I1308" s="41">
        <v>489</v>
      </c>
      <c r="J1308" s="55">
        <f>IF(C1308="СТОП цена",I1308,ROUND(I1308*(1-VLOOKUP(L1308,Оглавление!D:G,3,FALSE)),2))</f>
        <v>489</v>
      </c>
      <c r="K1308" s="58"/>
      <c r="L1308" s="58" t="str">
        <f t="shared" si="56"/>
        <v>ДЮФА РИТЕЙЛ (DUFA RETAIL)</v>
      </c>
      <c r="M1308" s="52">
        <v>23</v>
      </c>
    </row>
    <row r="1309" spans="1:13" ht="14.25" customHeight="1">
      <c r="A1309" s="585"/>
      <c r="B1309" s="42" t="s">
        <v>2004</v>
      </c>
      <c r="C1309" s="320"/>
      <c r="D1309" s="41">
        <v>10</v>
      </c>
      <c r="E1309" s="42" t="s">
        <v>564</v>
      </c>
      <c r="F1309" s="42" t="str">
        <f>CONCATENATE(D1309," ",E1309)</f>
        <v>10 л</v>
      </c>
      <c r="G1309" s="41">
        <v>1</v>
      </c>
      <c r="H1309" s="42" t="s">
        <v>1063</v>
      </c>
      <c r="I1309" s="41">
        <v>1581</v>
      </c>
      <c r="J1309" s="55">
        <f>IF(C1309="СТОП цена",I1309,ROUND(I1309*(1-VLOOKUP(L1309,Оглавление!D:G,3,FALSE)),2))</f>
        <v>1581</v>
      </c>
      <c r="K1309" s="58"/>
      <c r="L1309" s="58" t="str">
        <f t="shared" si="56"/>
        <v>ДЮФА РИТЕЙЛ (DUFA RETAIL)</v>
      </c>
      <c r="M1309" s="52">
        <v>23</v>
      </c>
    </row>
    <row r="1310" spans="1:13" ht="15" customHeight="1">
      <c r="A1310" s="580" t="s">
        <v>1015</v>
      </c>
      <c r="B1310" s="42" t="s">
        <v>2005</v>
      </c>
      <c r="C1310" s="320"/>
      <c r="D1310" s="41">
        <v>2.5</v>
      </c>
      <c r="E1310" s="42" t="s">
        <v>564</v>
      </c>
      <c r="F1310" s="42" t="str">
        <f t="shared" ref="F1310:F1315" si="60">CONCATENATE(D1310," ",E1310)</f>
        <v>2,5 л</v>
      </c>
      <c r="G1310" s="41">
        <v>1</v>
      </c>
      <c r="H1310" s="42" t="s">
        <v>1063</v>
      </c>
      <c r="I1310" s="41">
        <v>476</v>
      </c>
      <c r="J1310" s="55">
        <f>IF(C1310="СТОП цена",I1310,ROUND(I1310*(1-VLOOKUP(L1310,Оглавление!D:G,3,FALSE)),2))</f>
        <v>476</v>
      </c>
      <c r="K1310" s="58"/>
      <c r="L1310" s="58" t="str">
        <f t="shared" ref="L1310:L1334" si="61">IF(ISBLANK(K1310)=FALSE,A1310,L1309)</f>
        <v>ДЮФА РИТЕЙЛ (DUFA RETAIL)</v>
      </c>
      <c r="M1310" s="52">
        <v>23</v>
      </c>
    </row>
    <row r="1311" spans="1:13" ht="16.5" customHeight="1">
      <c r="A1311" s="585"/>
      <c r="B1311" s="42" t="s">
        <v>2006</v>
      </c>
      <c r="C1311" s="320"/>
      <c r="D1311" s="41">
        <v>10</v>
      </c>
      <c r="E1311" s="42" t="s">
        <v>564</v>
      </c>
      <c r="F1311" s="42" t="str">
        <f t="shared" si="60"/>
        <v>10 л</v>
      </c>
      <c r="G1311" s="41">
        <v>1</v>
      </c>
      <c r="H1311" s="42" t="s">
        <v>1063</v>
      </c>
      <c r="I1311" s="41">
        <v>1678</v>
      </c>
      <c r="J1311" s="55">
        <f>IF(C1311="СТОП цена",I1311,ROUND(I1311*(1-VLOOKUP(L1311,Оглавление!D:G,3,FALSE)),2))</f>
        <v>1678</v>
      </c>
      <c r="K1311" s="58"/>
      <c r="L1311" s="58" t="str">
        <f t="shared" si="61"/>
        <v>ДЮФА РИТЕЙЛ (DUFA RETAIL)</v>
      </c>
      <c r="M1311" s="52">
        <v>23</v>
      </c>
    </row>
    <row r="1312" spans="1:13" ht="16.5" customHeight="1">
      <c r="A1312" s="580" t="s">
        <v>598</v>
      </c>
      <c r="B1312" s="42" t="s">
        <v>2007</v>
      </c>
      <c r="C1312" s="503" t="s">
        <v>223</v>
      </c>
      <c r="D1312" s="41">
        <v>2.5</v>
      </c>
      <c r="E1312" s="42" t="s">
        <v>564</v>
      </c>
      <c r="F1312" s="42" t="str">
        <f t="shared" si="60"/>
        <v>2,5 л</v>
      </c>
      <c r="G1312" s="41">
        <v>1</v>
      </c>
      <c r="H1312" s="42" t="s">
        <v>1063</v>
      </c>
      <c r="I1312" s="41">
        <v>533</v>
      </c>
      <c r="J1312" s="55">
        <f>IF(C1312="СТОП цена",I1312,ROUND(I1312*(1-VLOOKUP(L1312,Оглавление!D:G,3,FALSE)),2))</f>
        <v>533</v>
      </c>
      <c r="K1312" s="58"/>
      <c r="L1312" s="58" t="str">
        <f t="shared" si="61"/>
        <v>ДЮФА РИТЕЙЛ (DUFA RETAIL)</v>
      </c>
      <c r="M1312" s="52">
        <v>23</v>
      </c>
    </row>
    <row r="1313" spans="1:13" ht="16.5" customHeight="1">
      <c r="A1313" s="585"/>
      <c r="B1313" s="42" t="s">
        <v>2008</v>
      </c>
      <c r="C1313" s="320"/>
      <c r="D1313" s="41">
        <v>10</v>
      </c>
      <c r="E1313" s="42" t="s">
        <v>564</v>
      </c>
      <c r="F1313" s="42" t="str">
        <f t="shared" si="60"/>
        <v>10 л</v>
      </c>
      <c r="G1313" s="41">
        <v>1</v>
      </c>
      <c r="H1313" s="42" t="s">
        <v>1063</v>
      </c>
      <c r="I1313" s="41">
        <v>1619</v>
      </c>
      <c r="J1313" s="55">
        <f>IF(C1313="СТОП цена",I1313,ROUND(I1313*(1-VLOOKUP(L1313,Оглавление!D:G,3,FALSE)),2))</f>
        <v>1619</v>
      </c>
      <c r="K1313" s="58"/>
      <c r="L1313" s="58" t="str">
        <f t="shared" si="61"/>
        <v>ДЮФА РИТЕЙЛ (DUFA RETAIL)</v>
      </c>
      <c r="M1313" s="52">
        <v>23</v>
      </c>
    </row>
    <row r="1314" spans="1:13" ht="15" customHeight="1">
      <c r="A1314" s="580" t="s">
        <v>845</v>
      </c>
      <c r="B1314" s="42" t="s">
        <v>2009</v>
      </c>
      <c r="C1314" s="331"/>
      <c r="D1314" s="41">
        <v>2.5</v>
      </c>
      <c r="E1314" s="42" t="s">
        <v>564</v>
      </c>
      <c r="F1314" s="42" t="str">
        <f t="shared" si="60"/>
        <v>2,5 л</v>
      </c>
      <c r="G1314" s="41">
        <v>1</v>
      </c>
      <c r="H1314" s="42" t="s">
        <v>1063</v>
      </c>
      <c r="I1314" s="41">
        <v>500</v>
      </c>
      <c r="J1314" s="55">
        <f>IF(C1314="СТОП цена",I1314,ROUND(I1314*(1-VLOOKUP(L1314,Оглавление!D:G,3,FALSE)),2))</f>
        <v>500</v>
      </c>
      <c r="K1314" s="58"/>
      <c r="L1314" s="58" t="str">
        <f t="shared" si="61"/>
        <v>ДЮФА РИТЕЙЛ (DUFA RETAIL)</v>
      </c>
      <c r="M1314" s="52">
        <v>23</v>
      </c>
    </row>
    <row r="1315" spans="1:13" ht="18" customHeight="1">
      <c r="A1315" s="585"/>
      <c r="B1315" s="42" t="s">
        <v>2010</v>
      </c>
      <c r="C1315" s="42"/>
      <c r="D1315" s="41">
        <v>10</v>
      </c>
      <c r="E1315" s="42" t="s">
        <v>564</v>
      </c>
      <c r="F1315" s="42" t="str">
        <f t="shared" si="60"/>
        <v>10 л</v>
      </c>
      <c r="G1315" s="41">
        <v>1</v>
      </c>
      <c r="H1315" s="42" t="s">
        <v>1063</v>
      </c>
      <c r="I1315" s="41">
        <v>1782</v>
      </c>
      <c r="J1315" s="55">
        <f>IF(C1315="СТОП цена",I1315,ROUND(I1315*(1-VLOOKUP(L1315,Оглавление!D:G,3,FALSE)),2))</f>
        <v>1782</v>
      </c>
      <c r="K1315" s="58"/>
      <c r="L1315" s="58" t="str">
        <f t="shared" si="61"/>
        <v>ДЮФА РИТЕЙЛ (DUFA RETAIL)</v>
      </c>
      <c r="M1315" s="52">
        <v>23</v>
      </c>
    </row>
    <row r="1316" spans="1:13" ht="30.75" customHeight="1">
      <c r="A1316" s="591" t="s">
        <v>51</v>
      </c>
      <c r="B1316" s="592"/>
      <c r="C1316" s="592"/>
      <c r="D1316" s="592"/>
      <c r="E1316" s="592"/>
      <c r="F1316" s="592"/>
      <c r="G1316" s="592"/>
      <c r="H1316" s="592"/>
      <c r="I1316" s="592"/>
      <c r="J1316" s="592"/>
      <c r="K1316" s="58"/>
      <c r="L1316" s="58" t="str">
        <f t="shared" si="61"/>
        <v>ДЮФА РИТЕЙЛ (DUFA RETAIL)</v>
      </c>
      <c r="M1316" s="52">
        <v>23</v>
      </c>
    </row>
    <row r="1317" spans="1:13" ht="21" customHeight="1">
      <c r="A1317" s="580" t="s">
        <v>1609</v>
      </c>
      <c r="B1317" s="42" t="s">
        <v>2011</v>
      </c>
      <c r="C1317" s="321"/>
      <c r="D1317" s="41">
        <v>0.75</v>
      </c>
      <c r="E1317" s="42" t="s">
        <v>564</v>
      </c>
      <c r="F1317" s="42" t="str">
        <f>CONCATENATE(D1317," ",E1317)</f>
        <v>0,75 л</v>
      </c>
      <c r="G1317" s="41">
        <v>3</v>
      </c>
      <c r="H1317" s="42" t="s">
        <v>1063</v>
      </c>
      <c r="I1317" s="41">
        <v>450</v>
      </c>
      <c r="J1317" s="55">
        <f>IF(C1317="СТОП цена",I1317,ROUND(I1317*(1-VLOOKUP(L1317,Оглавление!D:G,3,FALSE)),2))</f>
        <v>450</v>
      </c>
      <c r="K1317" s="58"/>
      <c r="L1317" s="58" t="str">
        <f t="shared" si="61"/>
        <v>ДЮФА РИТЕЙЛ (DUFA RETAIL)</v>
      </c>
      <c r="M1317" s="52">
        <v>23</v>
      </c>
    </row>
    <row r="1318" spans="1:13" ht="31.5" customHeight="1">
      <c r="A1318" s="585"/>
      <c r="B1318" s="42" t="s">
        <v>2012</v>
      </c>
      <c r="C1318" s="321"/>
      <c r="D1318" s="41">
        <v>2.5</v>
      </c>
      <c r="E1318" s="42" t="s">
        <v>564</v>
      </c>
      <c r="F1318" s="42" t="str">
        <f>CONCATENATE(D1318," ",E1318)</f>
        <v>2,5 л</v>
      </c>
      <c r="G1318" s="41">
        <v>2</v>
      </c>
      <c r="H1318" s="42" t="s">
        <v>1063</v>
      </c>
      <c r="I1318" s="41">
        <v>1395</v>
      </c>
      <c r="J1318" s="55">
        <f>IF(C1318="СТОП цена",I1318,ROUND(I1318*(1-VLOOKUP(L1318,Оглавление!D:G,3,FALSE)),2))</f>
        <v>1395</v>
      </c>
      <c r="K1318" s="58"/>
      <c r="L1318" s="58" t="str">
        <f t="shared" si="61"/>
        <v>ДЮФА РИТЕЙЛ (DUFA RETAIL)</v>
      </c>
      <c r="M1318" s="52">
        <v>23</v>
      </c>
    </row>
    <row r="1319" spans="1:13" ht="30" customHeight="1">
      <c r="A1319" s="591" t="s">
        <v>47</v>
      </c>
      <c r="B1319" s="592"/>
      <c r="C1319" s="592"/>
      <c r="D1319" s="592"/>
      <c r="E1319" s="592"/>
      <c r="F1319" s="592"/>
      <c r="G1319" s="592"/>
      <c r="H1319" s="592"/>
      <c r="I1319" s="592"/>
      <c r="J1319" s="592"/>
      <c r="K1319" s="58"/>
      <c r="L1319" s="58" t="str">
        <f t="shared" si="61"/>
        <v>ДЮФА РИТЕЙЛ (DUFA RETAIL)</v>
      </c>
      <c r="M1319" s="52">
        <v>23</v>
      </c>
    </row>
    <row r="1320" spans="1:13" ht="13.5" customHeight="1">
      <c r="A1320" s="588" t="s">
        <v>846</v>
      </c>
      <c r="B1320" s="42" t="s">
        <v>2013</v>
      </c>
      <c r="C1320" s="42"/>
      <c r="D1320" s="41">
        <v>2.5</v>
      </c>
      <c r="E1320" s="42" t="s">
        <v>564</v>
      </c>
      <c r="F1320" s="42" t="str">
        <f>CONCATENATE(D1320," ",E1320)</f>
        <v>2,5 л</v>
      </c>
      <c r="G1320" s="41">
        <v>1</v>
      </c>
      <c r="H1320" s="42" t="s">
        <v>1063</v>
      </c>
      <c r="I1320" s="41">
        <v>616</v>
      </c>
      <c r="J1320" s="55">
        <f>IF(C1320="СТОП цена",I1320,ROUND(I1320*(1-VLOOKUP(L1320,Оглавление!D:G,3,FALSE)),2))</f>
        <v>616</v>
      </c>
      <c r="K1320" s="58"/>
      <c r="L1320" s="58" t="str">
        <f t="shared" si="61"/>
        <v>ДЮФА РИТЕЙЛ (DUFA RETAIL)</v>
      </c>
      <c r="M1320" s="52">
        <v>23</v>
      </c>
    </row>
    <row r="1321" spans="1:13" ht="17.25" customHeight="1">
      <c r="A1321" s="590"/>
      <c r="B1321" s="42" t="s">
        <v>2014</v>
      </c>
      <c r="C1321" s="42"/>
      <c r="D1321" s="41">
        <v>10</v>
      </c>
      <c r="E1321" s="42" t="s">
        <v>564</v>
      </c>
      <c r="F1321" s="42" t="str">
        <f>CONCATENATE(D1321," ",E1321)</f>
        <v>10 л</v>
      </c>
      <c r="G1321" s="41">
        <v>1</v>
      </c>
      <c r="H1321" s="42" t="s">
        <v>1063</v>
      </c>
      <c r="I1321" s="41">
        <v>2194</v>
      </c>
      <c r="J1321" s="55">
        <f>IF(C1321="СТОП цена",I1321,ROUND(I1321*(1-VLOOKUP(L1321,Оглавление!D:G,3,FALSE)),2))</f>
        <v>2194</v>
      </c>
      <c r="K1321" s="58"/>
      <c r="L1321" s="58" t="str">
        <f t="shared" si="61"/>
        <v>ДЮФА РИТЕЙЛ (DUFA RETAIL)</v>
      </c>
      <c r="M1321" s="52">
        <v>23</v>
      </c>
    </row>
    <row r="1322" spans="1:13" ht="17.25" customHeight="1">
      <c r="A1322" s="588" t="s">
        <v>602</v>
      </c>
      <c r="B1322" s="42" t="s">
        <v>2015</v>
      </c>
      <c r="C1322" s="42"/>
      <c r="D1322" s="41">
        <v>2.5</v>
      </c>
      <c r="E1322" s="42" t="s">
        <v>564</v>
      </c>
      <c r="F1322" s="42" t="str">
        <f>CONCATENATE(D1322," ",E1322)</f>
        <v>2,5 л</v>
      </c>
      <c r="G1322" s="41">
        <v>1</v>
      </c>
      <c r="H1322" s="42" t="s">
        <v>1063</v>
      </c>
      <c r="I1322" s="41">
        <v>576</v>
      </c>
      <c r="J1322" s="55">
        <f>IF(C1322="СТОП цена",I1322,ROUND(I1322*(1-VLOOKUP(L1322,Оглавление!D:G,3,FALSE)),2))</f>
        <v>576</v>
      </c>
      <c r="K1322" s="58"/>
      <c r="L1322" s="58" t="str">
        <f t="shared" si="61"/>
        <v>ДЮФА РИТЕЙЛ (DUFA RETAIL)</v>
      </c>
      <c r="M1322" s="52">
        <v>23</v>
      </c>
    </row>
    <row r="1323" spans="1:13" ht="17.25" customHeight="1">
      <c r="A1323" s="590"/>
      <c r="B1323" s="42" t="s">
        <v>2016</v>
      </c>
      <c r="C1323" s="503" t="s">
        <v>223</v>
      </c>
      <c r="D1323" s="41">
        <v>10</v>
      </c>
      <c r="E1323" s="42" t="s">
        <v>564</v>
      </c>
      <c r="F1323" s="42" t="str">
        <f>CONCATENATE(D1323," ",E1323)</f>
        <v>10 л</v>
      </c>
      <c r="G1323" s="41">
        <v>1</v>
      </c>
      <c r="H1323" s="42" t="s">
        <v>1063</v>
      </c>
      <c r="I1323" s="41">
        <v>2115</v>
      </c>
      <c r="J1323" s="55">
        <f>IF(C1323="СТОП цена",I1323,ROUND(I1323*(1-VLOOKUP(L1323,Оглавление!D:G,3,FALSE)),2))</f>
        <v>2115</v>
      </c>
      <c r="K1323" s="58"/>
      <c r="L1323" s="58" t="str">
        <f t="shared" si="61"/>
        <v>ДЮФА РИТЕЙЛ (DUFA RETAIL)</v>
      </c>
      <c r="M1323" s="52">
        <v>23</v>
      </c>
    </row>
    <row r="1324" spans="1:13" ht="27.75" customHeight="1">
      <c r="A1324" s="591" t="s">
        <v>315</v>
      </c>
      <c r="B1324" s="592"/>
      <c r="C1324" s="592"/>
      <c r="D1324" s="592"/>
      <c r="E1324" s="592"/>
      <c r="F1324" s="592"/>
      <c r="G1324" s="592"/>
      <c r="H1324" s="592"/>
      <c r="I1324" s="592"/>
      <c r="J1324" s="592"/>
      <c r="K1324" s="58"/>
      <c r="L1324" s="58" t="str">
        <f t="shared" si="61"/>
        <v>ДЮФА РИТЕЙЛ (DUFA RETAIL)</v>
      </c>
      <c r="M1324" s="52">
        <v>23</v>
      </c>
    </row>
    <row r="1325" spans="1:13" ht="40.5" customHeight="1">
      <c r="A1325" s="394" t="s">
        <v>1112</v>
      </c>
      <c r="B1325" s="66" t="s">
        <v>2017</v>
      </c>
      <c r="C1325" s="66"/>
      <c r="D1325" s="54"/>
      <c r="E1325" s="66"/>
      <c r="F1325" s="66" t="s">
        <v>711</v>
      </c>
      <c r="G1325" s="54">
        <v>1</v>
      </c>
      <c r="H1325" s="66" t="s">
        <v>1063</v>
      </c>
      <c r="I1325" s="54">
        <v>1277.93</v>
      </c>
      <c r="J1325" s="55">
        <f>IF(C1325="СТОП цена",I1325,ROUND(I1325*(1-VLOOKUP(L1325,Оглавление!D:G,3,FALSE)),2))</f>
        <v>1277.93</v>
      </c>
      <c r="K1325" s="58"/>
      <c r="L1325" s="58" t="str">
        <f t="shared" si="61"/>
        <v>ДЮФА РИТЕЙЛ (DUFA RETAIL)</v>
      </c>
      <c r="M1325" s="52">
        <v>23</v>
      </c>
    </row>
    <row r="1326" spans="1:13" ht="36.75" customHeight="1">
      <c r="A1326" s="392" t="s">
        <v>1114</v>
      </c>
      <c r="B1326" s="66" t="s">
        <v>2018</v>
      </c>
      <c r="C1326" s="66"/>
      <c r="D1326" s="54"/>
      <c r="E1326" s="66"/>
      <c r="F1326" s="66" t="s">
        <v>1042</v>
      </c>
      <c r="G1326" s="54">
        <v>1</v>
      </c>
      <c r="H1326" s="66" t="s">
        <v>1063</v>
      </c>
      <c r="I1326" s="54">
        <v>1276.93</v>
      </c>
      <c r="J1326" s="55">
        <f>IF(C1326="СТОП цена",I1326,ROUND(I1326*(1-VLOOKUP(L1326,Оглавление!D:G,3,FALSE)),2))</f>
        <v>1276.93</v>
      </c>
      <c r="K1326" s="58"/>
      <c r="L1326" s="58" t="str">
        <f t="shared" si="61"/>
        <v>ДЮФА РИТЕЙЛ (DUFA RETAIL)</v>
      </c>
      <c r="M1326" s="52">
        <v>23</v>
      </c>
    </row>
    <row r="1327" spans="1:13" ht="33" customHeight="1">
      <c r="A1327" s="392" t="s">
        <v>1113</v>
      </c>
      <c r="B1327" s="66" t="s">
        <v>2019</v>
      </c>
      <c r="C1327" s="66"/>
      <c r="D1327" s="54"/>
      <c r="E1327" s="66"/>
      <c r="F1327" s="66" t="s">
        <v>1042</v>
      </c>
      <c r="G1327" s="54">
        <v>1</v>
      </c>
      <c r="H1327" s="66" t="s">
        <v>1063</v>
      </c>
      <c r="I1327" s="54">
        <v>1276.93</v>
      </c>
      <c r="J1327" s="55">
        <f>IF(C1327="СТОП цена",I1327,ROUND(I1327*(1-VLOOKUP(L1327,Оглавление!D:G,3,FALSE)),2))</f>
        <v>1276.93</v>
      </c>
      <c r="K1327" s="58"/>
      <c r="L1327" s="58" t="str">
        <f t="shared" si="61"/>
        <v>ДЮФА РИТЕЙЛ (DUFA RETAIL)</v>
      </c>
      <c r="M1327" s="52">
        <v>23</v>
      </c>
    </row>
    <row r="1328" spans="1:13" ht="20.25" customHeight="1">
      <c r="A1328" s="591" t="s">
        <v>15</v>
      </c>
      <c r="B1328" s="592"/>
      <c r="C1328" s="592"/>
      <c r="D1328" s="592"/>
      <c r="E1328" s="592"/>
      <c r="F1328" s="592"/>
      <c r="G1328" s="592"/>
      <c r="H1328" s="592"/>
      <c r="I1328" s="592"/>
      <c r="J1328" s="592"/>
      <c r="K1328" s="58"/>
      <c r="L1328" s="58" t="str">
        <f t="shared" si="61"/>
        <v>ДЮФА РИТЕЙЛ (DUFA RETAIL)</v>
      </c>
      <c r="M1328" s="52">
        <v>23</v>
      </c>
    </row>
    <row r="1329" spans="1:13" ht="20.25" customHeight="1">
      <c r="A1329" s="586" t="s">
        <v>848</v>
      </c>
      <c r="B1329" s="42" t="s">
        <v>2020</v>
      </c>
      <c r="C1329" s="42"/>
      <c r="D1329" s="41">
        <v>0.75</v>
      </c>
      <c r="E1329" s="42" t="s">
        <v>564</v>
      </c>
      <c r="F1329" s="42" t="str">
        <f t="shared" ref="F1329:F1334" si="62">CONCATENATE(D1329," ",E1329)</f>
        <v>0,75 л</v>
      </c>
      <c r="G1329" s="41">
        <v>3</v>
      </c>
      <c r="H1329" s="42" t="s">
        <v>1063</v>
      </c>
      <c r="I1329" s="54">
        <v>395</v>
      </c>
      <c r="J1329" s="55">
        <f>IF(C1329="СТОП цена",I1329,ROUND(I1329*(1-VLOOKUP(L1329,Оглавление!D:G,3,FALSE)),2))</f>
        <v>395</v>
      </c>
      <c r="K1329" s="58"/>
      <c r="L1329" s="58" t="str">
        <f t="shared" si="61"/>
        <v>ДЮФА РИТЕЙЛ (DUFA RETAIL)</v>
      </c>
      <c r="M1329" s="52">
        <v>23</v>
      </c>
    </row>
    <row r="1330" spans="1:13" ht="21.75" customHeight="1">
      <c r="A1330" s="586"/>
      <c r="B1330" s="42" t="s">
        <v>2021</v>
      </c>
      <c r="C1330" s="42"/>
      <c r="D1330" s="41">
        <v>2.5</v>
      </c>
      <c r="E1330" s="42" t="s">
        <v>564</v>
      </c>
      <c r="F1330" s="42" t="str">
        <f t="shared" si="62"/>
        <v>2,5 л</v>
      </c>
      <c r="G1330" s="41">
        <v>2</v>
      </c>
      <c r="H1330" s="42" t="s">
        <v>1063</v>
      </c>
      <c r="I1330" s="54">
        <v>1162</v>
      </c>
      <c r="J1330" s="55">
        <f>IF(C1330="СТОП цена",I1330,ROUND(I1330*(1-VLOOKUP(L1330,Оглавление!D:G,3,FALSE)),2))</f>
        <v>1162</v>
      </c>
      <c r="K1330" s="58"/>
      <c r="L1330" s="58" t="str">
        <f t="shared" si="61"/>
        <v>ДЮФА РИТЕЙЛ (DUFA RETAIL)</v>
      </c>
      <c r="M1330" s="52">
        <v>23</v>
      </c>
    </row>
    <row r="1331" spans="1:13" ht="21.75" customHeight="1">
      <c r="A1331" s="588" t="s">
        <v>849</v>
      </c>
      <c r="B1331" s="42" t="s">
        <v>2022</v>
      </c>
      <c r="C1331" s="42"/>
      <c r="D1331" s="41">
        <v>0.75</v>
      </c>
      <c r="E1331" s="42" t="s">
        <v>564</v>
      </c>
      <c r="F1331" s="42" t="str">
        <f t="shared" si="62"/>
        <v>0,75 л</v>
      </c>
      <c r="G1331" s="41">
        <v>3</v>
      </c>
      <c r="H1331" s="42" t="s">
        <v>1063</v>
      </c>
      <c r="I1331" s="54">
        <v>299</v>
      </c>
      <c r="J1331" s="55">
        <f>IF(C1331="СТОП цена",I1331,ROUND(I1331*(1-VLOOKUP(L1331,Оглавление!D:G,3,FALSE)),2))</f>
        <v>299</v>
      </c>
      <c r="K1331" s="58"/>
      <c r="L1331" s="58" t="str">
        <f t="shared" si="61"/>
        <v>ДЮФА РИТЕЙЛ (DUFA RETAIL)</v>
      </c>
      <c r="M1331" s="52">
        <v>23</v>
      </c>
    </row>
    <row r="1332" spans="1:13" ht="18.75" customHeight="1">
      <c r="A1332" s="590"/>
      <c r="B1332" s="42" t="s">
        <v>2023</v>
      </c>
      <c r="C1332" s="42"/>
      <c r="D1332" s="41">
        <v>2.5</v>
      </c>
      <c r="E1332" s="42" t="s">
        <v>564</v>
      </c>
      <c r="F1332" s="42" t="str">
        <f t="shared" si="62"/>
        <v>2,5 л</v>
      </c>
      <c r="G1332" s="41">
        <v>2</v>
      </c>
      <c r="H1332" s="42" t="s">
        <v>1063</v>
      </c>
      <c r="I1332" s="54">
        <v>927</v>
      </c>
      <c r="J1332" s="55">
        <f>IF(C1332="СТОП цена",I1332,ROUND(I1332*(1-VLOOKUP(L1332,Оглавление!D:G,3,FALSE)),2))</f>
        <v>927</v>
      </c>
      <c r="K1332" s="58"/>
      <c r="L1332" s="58" t="str">
        <f t="shared" si="61"/>
        <v>ДЮФА РИТЕЙЛ (DUFA RETAIL)</v>
      </c>
      <c r="M1332" s="52">
        <v>23</v>
      </c>
    </row>
    <row r="1333" spans="1:13" ht="18" customHeight="1">
      <c r="A1333" s="588" t="s">
        <v>850</v>
      </c>
      <c r="B1333" s="42" t="s">
        <v>2024</v>
      </c>
      <c r="C1333" s="42"/>
      <c r="D1333" s="41">
        <v>0.75</v>
      </c>
      <c r="E1333" s="42" t="s">
        <v>564</v>
      </c>
      <c r="F1333" s="42" t="str">
        <f t="shared" si="62"/>
        <v>0,75 л</v>
      </c>
      <c r="G1333" s="41">
        <v>3</v>
      </c>
      <c r="H1333" s="42" t="s">
        <v>1063</v>
      </c>
      <c r="I1333" s="54">
        <v>347</v>
      </c>
      <c r="J1333" s="55">
        <f>IF(C1333="СТОП цена",I1333,ROUND(I1333*(1-VLOOKUP(L1333,Оглавление!D:G,3,FALSE)),2))</f>
        <v>347</v>
      </c>
      <c r="K1333" s="58"/>
      <c r="L1333" s="58" t="str">
        <f t="shared" si="61"/>
        <v>ДЮФА РИТЕЙЛ (DUFA RETAIL)</v>
      </c>
      <c r="M1333" s="52">
        <v>23</v>
      </c>
    </row>
    <row r="1334" spans="1:13" ht="18.75" customHeight="1">
      <c r="A1334" s="590"/>
      <c r="B1334" s="42" t="s">
        <v>2025</v>
      </c>
      <c r="C1334" s="42"/>
      <c r="D1334" s="41">
        <v>2.5</v>
      </c>
      <c r="E1334" s="42" t="s">
        <v>564</v>
      </c>
      <c r="F1334" s="42" t="str">
        <f t="shared" si="62"/>
        <v>2,5 л</v>
      </c>
      <c r="G1334" s="41">
        <v>2</v>
      </c>
      <c r="H1334" s="42" t="s">
        <v>1063</v>
      </c>
      <c r="I1334" s="54">
        <v>1046</v>
      </c>
      <c r="J1334" s="55">
        <f>IF(C1334="СТОП цена",I1334,ROUND(I1334*(1-VLOOKUP(L1334,Оглавление!D:G,3,FALSE)),2))</f>
        <v>1046</v>
      </c>
      <c r="K1334" s="58"/>
      <c r="L1334" s="58" t="str">
        <f t="shared" si="61"/>
        <v>ДЮФА РИТЕЙЛ (DUFA RETAIL)</v>
      </c>
      <c r="M1334" s="52">
        <v>23</v>
      </c>
    </row>
    <row r="1335" spans="1:13" s="1" customFormat="1" ht="17.25" customHeight="1">
      <c r="A1335" s="593" t="s">
        <v>726</v>
      </c>
      <c r="B1335" s="594"/>
      <c r="C1335" s="594"/>
      <c r="D1335" s="594"/>
      <c r="E1335" s="594"/>
      <c r="F1335" s="594"/>
      <c r="G1335" s="594"/>
      <c r="H1335" s="594"/>
      <c r="I1335" s="594"/>
      <c r="J1335" s="595"/>
      <c r="K1335" s="58" t="s">
        <v>829</v>
      </c>
      <c r="L1335" s="58" t="str">
        <f>IF(ISBLANK(K1335)=FALSE,A1335,#REF!)</f>
        <v>АЛЬПА (ALPA)</v>
      </c>
      <c r="M1335" s="52">
        <v>24</v>
      </c>
    </row>
    <row r="1336" spans="1:13" s="1" customFormat="1" ht="25.5" customHeight="1">
      <c r="A1336" s="591" t="s">
        <v>53</v>
      </c>
      <c r="B1336" s="592"/>
      <c r="C1336" s="592"/>
      <c r="D1336" s="592"/>
      <c r="E1336" s="592"/>
      <c r="F1336" s="592"/>
      <c r="G1336" s="592"/>
      <c r="H1336" s="592"/>
      <c r="I1336" s="592"/>
      <c r="J1336" s="592"/>
      <c r="K1336" s="58"/>
      <c r="L1336" s="58" t="str">
        <f t="shared" ref="L1336:L1375" si="63">IF(ISBLANK(K1336)=FALSE,A1336,L1335)</f>
        <v>АЛЬПА (ALPA)</v>
      </c>
      <c r="M1336" s="52">
        <v>24</v>
      </c>
    </row>
    <row r="1337" spans="1:13" ht="12.75">
      <c r="A1337" s="586" t="s">
        <v>332</v>
      </c>
      <c r="B1337" s="40"/>
      <c r="C1337" s="40"/>
      <c r="D1337" s="40">
        <v>0.5</v>
      </c>
      <c r="E1337" s="42" t="s">
        <v>564</v>
      </c>
      <c r="F1337" s="42" t="str">
        <f>CONCATENATE(D1337," ",E1337)</f>
        <v>0,5 л</v>
      </c>
      <c r="G1337" s="40">
        <v>6</v>
      </c>
      <c r="H1337" s="42" t="s">
        <v>1063</v>
      </c>
      <c r="I1337" s="41">
        <v>390</v>
      </c>
      <c r="J1337" s="55">
        <f>IF(C1337="СТОП цена",I1337,ROUND(I1337*(1-VLOOKUP(L1337,Оглавление!D:G,3,FALSE)),2))</f>
        <v>390</v>
      </c>
      <c r="K1337" s="58"/>
      <c r="L1337" s="58" t="str">
        <f t="shared" si="63"/>
        <v>АЛЬПА (ALPA)</v>
      </c>
      <c r="M1337" s="52">
        <v>24</v>
      </c>
    </row>
    <row r="1338" spans="1:13" ht="12.75">
      <c r="A1338" s="586"/>
      <c r="B1338" s="40"/>
      <c r="C1338" s="40"/>
      <c r="D1338" s="40">
        <v>2</v>
      </c>
      <c r="E1338" s="42" t="s">
        <v>564</v>
      </c>
      <c r="F1338" s="42" t="str">
        <f>CONCATENATE(D1338," ",E1338)</f>
        <v>2 л</v>
      </c>
      <c r="G1338" s="40">
        <v>1</v>
      </c>
      <c r="H1338" s="42" t="s">
        <v>1063</v>
      </c>
      <c r="I1338" s="41">
        <v>650</v>
      </c>
      <c r="J1338" s="55">
        <f>IF(C1338="СТОП цена",I1338,ROUND(I1338*(1-VLOOKUP(L1338,Оглавление!D:G,3,FALSE)),2))</f>
        <v>650</v>
      </c>
      <c r="K1338" s="58"/>
      <c r="L1338" s="58" t="str">
        <f t="shared" si="63"/>
        <v>АЛЬПА (ALPA)</v>
      </c>
      <c r="M1338" s="52">
        <v>24</v>
      </c>
    </row>
    <row r="1339" spans="1:13" ht="12.75">
      <c r="A1339" s="586"/>
      <c r="B1339" s="40"/>
      <c r="C1339" s="40"/>
      <c r="D1339" s="40">
        <v>5</v>
      </c>
      <c r="E1339" s="42" t="s">
        <v>564</v>
      </c>
      <c r="F1339" s="42" t="str">
        <f>CONCATENATE(D1339," ",E1339)</f>
        <v>5 л</v>
      </c>
      <c r="G1339" s="40">
        <v>2</v>
      </c>
      <c r="H1339" s="42" t="s">
        <v>1063</v>
      </c>
      <c r="I1339" s="41">
        <v>1338</v>
      </c>
      <c r="J1339" s="55">
        <f>IF(C1339="СТОП цена",I1339,ROUND(I1339*(1-VLOOKUP(L1339,Оглавление!D:G,3,FALSE)),2))</f>
        <v>1338</v>
      </c>
      <c r="K1339" s="58"/>
      <c r="L1339" s="58" t="str">
        <f t="shared" si="63"/>
        <v>АЛЬПА (ALPA)</v>
      </c>
      <c r="M1339" s="52">
        <v>24</v>
      </c>
    </row>
    <row r="1340" spans="1:13" s="1" customFormat="1" ht="25.5" customHeight="1">
      <c r="A1340" s="591" t="s">
        <v>824</v>
      </c>
      <c r="B1340" s="592"/>
      <c r="C1340" s="592"/>
      <c r="D1340" s="592"/>
      <c r="E1340" s="592"/>
      <c r="F1340" s="592"/>
      <c r="G1340" s="592"/>
      <c r="H1340" s="592"/>
      <c r="I1340" s="592"/>
      <c r="J1340" s="592"/>
      <c r="K1340" s="58"/>
      <c r="L1340" s="58" t="str">
        <f t="shared" si="63"/>
        <v>АЛЬПА (ALPA)</v>
      </c>
      <c r="M1340" s="52">
        <v>24</v>
      </c>
    </row>
    <row r="1341" spans="1:13" ht="12.75">
      <c r="A1341" s="580" t="s">
        <v>333</v>
      </c>
      <c r="B1341" s="40"/>
      <c r="C1341" s="40"/>
      <c r="D1341" s="40">
        <v>1</v>
      </c>
      <c r="E1341" s="42" t="s">
        <v>564</v>
      </c>
      <c r="F1341" s="42" t="str">
        <f>CONCATENATE(D1341," ",E1341)</f>
        <v>1 л</v>
      </c>
      <c r="G1341" s="40">
        <v>6</v>
      </c>
      <c r="H1341" s="42" t="s">
        <v>1063</v>
      </c>
      <c r="I1341" s="41">
        <v>818</v>
      </c>
      <c r="J1341" s="55">
        <f>IF(C1341="СТОП цена",I1341,ROUND(I1341*(1-VLOOKUP(L1341,Оглавление!D:G,3,FALSE)),2))</f>
        <v>818</v>
      </c>
      <c r="K1341" s="58"/>
      <c r="L1341" s="58" t="str">
        <f t="shared" si="63"/>
        <v>АЛЬПА (ALPA)</v>
      </c>
      <c r="M1341" s="52">
        <v>24</v>
      </c>
    </row>
    <row r="1342" spans="1:13" ht="12.75">
      <c r="A1342" s="584"/>
      <c r="B1342" s="40"/>
      <c r="C1342" s="40"/>
      <c r="D1342" s="40">
        <v>5</v>
      </c>
      <c r="E1342" s="42" t="s">
        <v>564</v>
      </c>
      <c r="F1342" s="42" t="str">
        <f>CONCATENATE(D1342," ",E1342)</f>
        <v>5 л</v>
      </c>
      <c r="G1342" s="40">
        <v>2</v>
      </c>
      <c r="H1342" s="42" t="s">
        <v>1063</v>
      </c>
      <c r="I1342" s="41">
        <v>2975</v>
      </c>
      <c r="J1342" s="55">
        <f>IF(C1342="СТОП цена",I1342,ROUND(I1342*(1-VLOOKUP(L1342,Оглавление!D:G,3,FALSE)),2))</f>
        <v>2975</v>
      </c>
      <c r="K1342" s="58"/>
      <c r="L1342" s="58" t="str">
        <f t="shared" si="63"/>
        <v>АЛЬПА (ALPA)</v>
      </c>
      <c r="M1342" s="52">
        <v>24</v>
      </c>
    </row>
    <row r="1343" spans="1:13" ht="12.75">
      <c r="A1343" s="585"/>
      <c r="B1343" s="41"/>
      <c r="C1343" s="41"/>
      <c r="D1343" s="40">
        <v>19</v>
      </c>
      <c r="E1343" s="42" t="s">
        <v>564</v>
      </c>
      <c r="F1343" s="42" t="str">
        <f>CONCATENATE(D1343," ",E1343)</f>
        <v>19 л</v>
      </c>
      <c r="G1343" s="40">
        <v>1</v>
      </c>
      <c r="H1343" s="42" t="s">
        <v>1063</v>
      </c>
      <c r="I1343" s="41">
        <v>9720</v>
      </c>
      <c r="J1343" s="55">
        <f>IF(C1343="СТОП цена",I1343,ROUND(I1343*(1-VLOOKUP(L1343,Оглавление!D:G,3,FALSE)),2))</f>
        <v>9720</v>
      </c>
      <c r="K1343" s="58"/>
      <c r="L1343" s="58" t="str">
        <f t="shared" si="63"/>
        <v>АЛЬПА (ALPA)</v>
      </c>
      <c r="M1343" s="52">
        <v>24</v>
      </c>
    </row>
    <row r="1344" spans="1:13" s="1" customFormat="1" ht="25.5" customHeight="1">
      <c r="A1344" s="591" t="s">
        <v>1064</v>
      </c>
      <c r="B1344" s="592"/>
      <c r="C1344" s="592"/>
      <c r="D1344" s="592"/>
      <c r="E1344" s="592"/>
      <c r="F1344" s="592"/>
      <c r="G1344" s="592"/>
      <c r="H1344" s="592"/>
      <c r="I1344" s="592"/>
      <c r="J1344" s="592"/>
      <c r="K1344" s="58"/>
      <c r="L1344" s="58" t="str">
        <f t="shared" si="63"/>
        <v>АЛЬПА (ALPA)</v>
      </c>
      <c r="M1344" s="52">
        <v>24</v>
      </c>
    </row>
    <row r="1345" spans="1:13" ht="12.75" customHeight="1">
      <c r="A1345" s="586" t="s">
        <v>839</v>
      </c>
      <c r="B1345" s="46"/>
      <c r="C1345" s="41"/>
      <c r="D1345" s="41">
        <v>2</v>
      </c>
      <c r="E1345" s="42" t="s">
        <v>564</v>
      </c>
      <c r="F1345" s="42" t="str">
        <f t="shared" ref="F1345:F1356" si="64">CONCATENATE(D1345," ",E1345)</f>
        <v>2 л</v>
      </c>
      <c r="G1345" s="42">
        <v>1</v>
      </c>
      <c r="H1345" s="42" t="s">
        <v>1063</v>
      </c>
      <c r="I1345" s="41">
        <v>620</v>
      </c>
      <c r="J1345" s="55">
        <f>IF(C1345="СТОП цена",I1345,ROUND(I1345*(1-VLOOKUP(L1345,Оглавление!D:G,3,FALSE)),2))</f>
        <v>620</v>
      </c>
      <c r="K1345" s="58"/>
      <c r="L1345" s="58" t="str">
        <f t="shared" si="63"/>
        <v>АЛЬПА (ALPA)</v>
      </c>
      <c r="M1345" s="52">
        <v>24</v>
      </c>
    </row>
    <row r="1346" spans="1:13" ht="12.75">
      <c r="A1346" s="586"/>
      <c r="B1346" s="46"/>
      <c r="C1346" s="41" t="s">
        <v>223</v>
      </c>
      <c r="D1346" s="41">
        <v>5</v>
      </c>
      <c r="E1346" s="42" t="s">
        <v>564</v>
      </c>
      <c r="F1346" s="42" t="str">
        <f t="shared" si="64"/>
        <v>5 л</v>
      </c>
      <c r="G1346" s="42">
        <v>1</v>
      </c>
      <c r="H1346" s="42" t="s">
        <v>1063</v>
      </c>
      <c r="I1346" s="41">
        <v>1298</v>
      </c>
      <c r="J1346" s="55">
        <f>IF(C1346="СТОП цена",I1346,ROUND(I1346*(1-VLOOKUP(L1346,Оглавление!D:G,3,FALSE)),2))</f>
        <v>1298</v>
      </c>
      <c r="K1346" s="58"/>
      <c r="L1346" s="58" t="str">
        <f t="shared" si="63"/>
        <v>АЛЬПА (ALPA)</v>
      </c>
      <c r="M1346" s="52">
        <v>24</v>
      </c>
    </row>
    <row r="1347" spans="1:13" ht="12.75">
      <c r="A1347" s="586"/>
      <c r="B1347" s="46"/>
      <c r="C1347" s="41"/>
      <c r="D1347" s="41">
        <v>9</v>
      </c>
      <c r="E1347" s="42" t="s">
        <v>564</v>
      </c>
      <c r="F1347" s="42" t="str">
        <f t="shared" si="64"/>
        <v>9 л</v>
      </c>
      <c r="G1347" s="42">
        <v>1</v>
      </c>
      <c r="H1347" s="42" t="s">
        <v>1063</v>
      </c>
      <c r="I1347" s="41">
        <v>2068</v>
      </c>
      <c r="J1347" s="55">
        <f>IF(C1347="СТОП цена",I1347,ROUND(I1347*(1-VLOOKUP(L1347,Оглавление!D:G,3,FALSE)),2))</f>
        <v>2068</v>
      </c>
      <c r="K1347" s="58"/>
      <c r="L1347" s="58" t="str">
        <f t="shared" si="63"/>
        <v>АЛЬПА (ALPA)</v>
      </c>
      <c r="M1347" s="52">
        <v>24</v>
      </c>
    </row>
    <row r="1348" spans="1:13" s="246" customFormat="1" ht="12.75">
      <c r="A1348" s="580" t="s">
        <v>840</v>
      </c>
      <c r="B1348" s="42"/>
      <c r="C1348" s="41"/>
      <c r="D1348" s="41"/>
      <c r="E1348" s="42"/>
      <c r="F1348" s="42" t="s">
        <v>1360</v>
      </c>
      <c r="G1348" s="42">
        <v>1</v>
      </c>
      <c r="H1348" s="42" t="s">
        <v>1063</v>
      </c>
      <c r="I1348" s="41">
        <v>538</v>
      </c>
      <c r="J1348" s="55">
        <f>IF(C1348="СТОП цена",I1348,ROUND(I1348*(1-VLOOKUP(L1348,Оглавление!D:G,3,FALSE)),2))</f>
        <v>538</v>
      </c>
      <c r="K1348" s="58"/>
      <c r="L1348" s="58" t="str">
        <f t="shared" si="63"/>
        <v>АЛЬПА (ALPA)</v>
      </c>
      <c r="M1348" s="52">
        <v>24</v>
      </c>
    </row>
    <row r="1349" spans="1:13" ht="18" customHeight="1">
      <c r="A1349" s="584"/>
      <c r="B1349" s="46"/>
      <c r="C1349" s="41" t="s">
        <v>172</v>
      </c>
      <c r="D1349" s="41">
        <v>5</v>
      </c>
      <c r="E1349" s="42" t="s">
        <v>564</v>
      </c>
      <c r="F1349" s="42" t="str">
        <f t="shared" si="64"/>
        <v>5 л</v>
      </c>
      <c r="G1349" s="42">
        <v>1</v>
      </c>
      <c r="H1349" s="42" t="s">
        <v>1063</v>
      </c>
      <c r="I1349" s="41">
        <v>927</v>
      </c>
      <c r="J1349" s="55">
        <f>IF(C1349="СТОП цена",I1349,ROUND(I1349*(1-VLOOKUP(L1349,Оглавление!D:G,3,FALSE)),2))</f>
        <v>927</v>
      </c>
      <c r="K1349" s="58"/>
      <c r="L1349" s="58" t="str">
        <f>IF(ISBLANK(K1349)=FALSE,A1348,L1347)</f>
        <v>АЛЬПА (ALPA)</v>
      </c>
      <c r="M1349" s="52">
        <v>24</v>
      </c>
    </row>
    <row r="1350" spans="1:13" ht="21" customHeight="1">
      <c r="A1350" s="585"/>
      <c r="B1350" s="46"/>
      <c r="C1350" s="41"/>
      <c r="D1350" s="41">
        <v>9</v>
      </c>
      <c r="E1350" s="42" t="s">
        <v>564</v>
      </c>
      <c r="F1350" s="42" t="s">
        <v>1397</v>
      </c>
      <c r="G1350" s="42">
        <v>1</v>
      </c>
      <c r="H1350" s="42" t="s">
        <v>1063</v>
      </c>
      <c r="I1350" s="54">
        <v>1658</v>
      </c>
      <c r="J1350" s="55">
        <f>IF(C1350="СТОП цена",I1350,ROUND(I1350*(1-VLOOKUP(L1350,Оглавление!D:G,3,FALSE)),2))</f>
        <v>1658</v>
      </c>
      <c r="K1350" s="58"/>
      <c r="L1350" s="58" t="str">
        <f t="shared" si="63"/>
        <v>АЛЬПА (ALPA)</v>
      </c>
      <c r="M1350" s="52">
        <v>24</v>
      </c>
    </row>
    <row r="1351" spans="1:13" ht="12.75" customHeight="1">
      <c r="A1351" s="586" t="s">
        <v>1311</v>
      </c>
      <c r="B1351" s="46"/>
      <c r="C1351" s="41" t="s">
        <v>223</v>
      </c>
      <c r="D1351" s="41">
        <v>2</v>
      </c>
      <c r="E1351" s="42" t="s">
        <v>564</v>
      </c>
      <c r="F1351" s="42" t="str">
        <f t="shared" si="64"/>
        <v>2 л</v>
      </c>
      <c r="G1351" s="42">
        <v>1</v>
      </c>
      <c r="H1351" s="42" t="s">
        <v>1063</v>
      </c>
      <c r="I1351" s="41">
        <v>676</v>
      </c>
      <c r="J1351" s="55">
        <f>IF(C1351="СТОП цена",I1351,ROUND(I1351*(1-VLOOKUP(L1351,Оглавление!D:G,3,FALSE)),2))</f>
        <v>676</v>
      </c>
      <c r="K1351" s="58"/>
      <c r="L1351" s="58" t="str">
        <f t="shared" si="63"/>
        <v>АЛЬПА (ALPA)</v>
      </c>
      <c r="M1351" s="52">
        <v>24</v>
      </c>
    </row>
    <row r="1352" spans="1:13" ht="12.75" customHeight="1">
      <c r="A1352" s="586"/>
      <c r="B1352" s="46"/>
      <c r="C1352" s="41" t="s">
        <v>223</v>
      </c>
      <c r="D1352" s="41">
        <v>9.06</v>
      </c>
      <c r="E1352" s="42" t="s">
        <v>564</v>
      </c>
      <c r="F1352" s="42" t="str">
        <f t="shared" si="64"/>
        <v>9,06 л</v>
      </c>
      <c r="G1352" s="42">
        <v>1</v>
      </c>
      <c r="H1352" s="42" t="s">
        <v>1063</v>
      </c>
      <c r="I1352" s="41">
        <v>2268</v>
      </c>
      <c r="J1352" s="55">
        <f>IF(C1352="СТОП цена",I1352,ROUND(I1352*(1-VLOOKUP(L1352,Оглавление!D:G,3,FALSE)),2))</f>
        <v>2268</v>
      </c>
      <c r="K1352" s="58"/>
      <c r="L1352" s="58" t="str">
        <f t="shared" si="63"/>
        <v>АЛЬПА (ALPA)</v>
      </c>
      <c r="M1352" s="52">
        <v>24</v>
      </c>
    </row>
    <row r="1353" spans="1:13" ht="12.75" customHeight="1">
      <c r="A1353" s="586"/>
      <c r="B1353" s="46"/>
      <c r="C1353" s="41" t="s">
        <v>223</v>
      </c>
      <c r="D1353" s="41">
        <v>10</v>
      </c>
      <c r="E1353" s="42" t="s">
        <v>564</v>
      </c>
      <c r="F1353" s="42" t="str">
        <f t="shared" si="64"/>
        <v>10 л</v>
      </c>
      <c r="G1353" s="42">
        <v>1</v>
      </c>
      <c r="H1353" s="42" t="s">
        <v>1063</v>
      </c>
      <c r="I1353" s="41">
        <v>2429</v>
      </c>
      <c r="J1353" s="55">
        <f>IF(C1353="СТОП цена",I1353,ROUND(I1353*(1-VLOOKUP(L1353,Оглавление!D:G,3,FALSE)),2))</f>
        <v>2429</v>
      </c>
      <c r="K1353" s="58"/>
      <c r="L1353" s="58" t="str">
        <f t="shared" si="63"/>
        <v>АЛЬПА (ALPA)</v>
      </c>
      <c r="M1353" s="52">
        <v>24</v>
      </c>
    </row>
    <row r="1354" spans="1:13" ht="12.75" customHeight="1">
      <c r="A1354" s="586" t="s">
        <v>990</v>
      </c>
      <c r="B1354" s="40"/>
      <c r="C1354" s="40"/>
      <c r="D1354" s="40">
        <v>2</v>
      </c>
      <c r="E1354" s="42" t="s">
        <v>564</v>
      </c>
      <c r="F1354" s="42" t="str">
        <f t="shared" si="64"/>
        <v>2 л</v>
      </c>
      <c r="G1354" s="42">
        <v>1</v>
      </c>
      <c r="H1354" s="42" t="s">
        <v>1063</v>
      </c>
      <c r="I1354" s="41">
        <v>690</v>
      </c>
      <c r="J1354" s="55">
        <f>IF(C1354="СТОП цена",I1354,ROUND(I1354*(1-VLOOKUP(L1354,Оглавление!D:G,3,FALSE)),2))</f>
        <v>690</v>
      </c>
      <c r="K1354" s="58"/>
      <c r="L1354" s="58" t="str">
        <f t="shared" si="63"/>
        <v>АЛЬПА (ALPA)</v>
      </c>
      <c r="M1354" s="52">
        <v>24</v>
      </c>
    </row>
    <row r="1355" spans="1:13" ht="12.75" customHeight="1">
      <c r="A1355" s="586"/>
      <c r="B1355" s="40"/>
      <c r="C1355" s="40"/>
      <c r="D1355" s="40">
        <v>5</v>
      </c>
      <c r="E1355" s="42" t="s">
        <v>564</v>
      </c>
      <c r="F1355" s="42" t="str">
        <f t="shared" si="64"/>
        <v>5 л</v>
      </c>
      <c r="G1355" s="40">
        <v>2</v>
      </c>
      <c r="H1355" s="42" t="s">
        <v>1063</v>
      </c>
      <c r="I1355" s="41">
        <v>1419</v>
      </c>
      <c r="J1355" s="55">
        <f>IF(C1355="СТОП цена",I1355,ROUND(I1355*(1-VLOOKUP(L1355,Оглавление!D:G,3,FALSE)),2))</f>
        <v>1419</v>
      </c>
      <c r="K1355" s="58"/>
      <c r="L1355" s="58" t="str">
        <f t="shared" si="63"/>
        <v>АЛЬПА (ALPA)</v>
      </c>
      <c r="M1355" s="52">
        <v>24</v>
      </c>
    </row>
    <row r="1356" spans="1:13" ht="12.75" customHeight="1">
      <c r="A1356" s="586"/>
      <c r="B1356" s="40"/>
      <c r="C1356" s="40"/>
      <c r="D1356" s="40">
        <v>10</v>
      </c>
      <c r="E1356" s="42" t="s">
        <v>564</v>
      </c>
      <c r="F1356" s="42" t="str">
        <f t="shared" si="64"/>
        <v>10 л</v>
      </c>
      <c r="G1356" s="40">
        <v>1</v>
      </c>
      <c r="H1356" s="42" t="s">
        <v>1063</v>
      </c>
      <c r="I1356" s="41">
        <v>2558</v>
      </c>
      <c r="J1356" s="55">
        <f>IF(C1356="СТОП цена",I1356,ROUND(I1356*(1-VLOOKUP(L1356,Оглавление!D:G,3,FALSE)),2))</f>
        <v>2558</v>
      </c>
      <c r="K1356" s="58"/>
      <c r="L1356" s="58" t="str">
        <f t="shared" si="63"/>
        <v>АЛЬПА (ALPA)</v>
      </c>
      <c r="M1356" s="52">
        <v>24</v>
      </c>
    </row>
    <row r="1357" spans="1:13" s="253" customFormat="1" ht="12.75" customHeight="1">
      <c r="A1357" s="586" t="s">
        <v>1598</v>
      </c>
      <c r="B1357" s="41"/>
      <c r="C1357" s="41" t="s">
        <v>223</v>
      </c>
      <c r="D1357" s="40"/>
      <c r="E1357" s="42"/>
      <c r="F1357" s="42" t="s">
        <v>1171</v>
      </c>
      <c r="G1357" s="40">
        <v>1</v>
      </c>
      <c r="H1357" s="42" t="s">
        <v>1063</v>
      </c>
      <c r="I1357" s="41">
        <v>1448</v>
      </c>
      <c r="J1357" s="55">
        <f>IF(C1357="СТОП цена",I1357,ROUND(I1357*(1-VLOOKUP(L1357,Оглавление!D:G,3,FALSE)),2))</f>
        <v>1448</v>
      </c>
      <c r="K1357" s="58"/>
      <c r="L1357" s="58" t="str">
        <f t="shared" si="63"/>
        <v>АЛЬПА (ALPA)</v>
      </c>
      <c r="M1357" s="52">
        <v>24</v>
      </c>
    </row>
    <row r="1358" spans="1:13" s="253" customFormat="1" ht="12.75" customHeight="1">
      <c r="A1358" s="586"/>
      <c r="B1358" s="41"/>
      <c r="C1358" s="41" t="s">
        <v>223</v>
      </c>
      <c r="D1358" s="40"/>
      <c r="E1358" s="42"/>
      <c r="F1358" s="42" t="s">
        <v>1176</v>
      </c>
      <c r="G1358" s="40">
        <v>1</v>
      </c>
      <c r="H1358" s="42" t="s">
        <v>1063</v>
      </c>
      <c r="I1358" s="41">
        <v>3948</v>
      </c>
      <c r="J1358" s="55">
        <f>IF(C1358="СТОП цена",I1358,ROUND(I1358*(1-VLOOKUP(L1358,Оглавление!D:G,3,FALSE)),2))</f>
        <v>3948</v>
      </c>
      <c r="K1358" s="58"/>
      <c r="L1358" s="58" t="str">
        <f t="shared" si="63"/>
        <v>АЛЬПА (ALPA)</v>
      </c>
      <c r="M1358" s="52">
        <v>24</v>
      </c>
    </row>
    <row r="1359" spans="1:13" s="253" customFormat="1" ht="12.75" customHeight="1">
      <c r="A1359" s="586" t="s">
        <v>1597</v>
      </c>
      <c r="B1359" s="41"/>
      <c r="C1359" s="41" t="s">
        <v>223</v>
      </c>
      <c r="D1359" s="40"/>
      <c r="E1359" s="42"/>
      <c r="F1359" s="42" t="s">
        <v>1171</v>
      </c>
      <c r="G1359" s="40">
        <v>1</v>
      </c>
      <c r="H1359" s="42" t="s">
        <v>1063</v>
      </c>
      <c r="I1359" s="41">
        <v>1518</v>
      </c>
      <c r="J1359" s="55">
        <f>IF(C1359="СТОП цена",I1359,ROUND(I1359*(1-VLOOKUP(L1359,Оглавление!D:G,3,FALSE)),2))</f>
        <v>1518</v>
      </c>
      <c r="K1359" s="58"/>
      <c r="L1359" s="58" t="str">
        <f t="shared" si="63"/>
        <v>АЛЬПА (ALPA)</v>
      </c>
      <c r="M1359" s="52">
        <v>24</v>
      </c>
    </row>
    <row r="1360" spans="1:13" s="253" customFormat="1" ht="12.75" customHeight="1">
      <c r="A1360" s="586"/>
      <c r="B1360" s="41"/>
      <c r="C1360" s="41" t="s">
        <v>223</v>
      </c>
      <c r="D1360" s="40"/>
      <c r="E1360" s="42"/>
      <c r="F1360" s="42" t="s">
        <v>1176</v>
      </c>
      <c r="G1360" s="40">
        <v>1</v>
      </c>
      <c r="H1360" s="42" t="s">
        <v>1063</v>
      </c>
      <c r="I1360" s="41">
        <v>4228</v>
      </c>
      <c r="J1360" s="55">
        <f>IF(C1360="СТОП цена",I1360,ROUND(I1360*(1-VLOOKUP(L1360,Оглавление!D:G,3,FALSE)),2))</f>
        <v>4228</v>
      </c>
      <c r="K1360" s="58"/>
      <c r="L1360" s="58" t="str">
        <f t="shared" si="63"/>
        <v>АЛЬПА (ALPA)</v>
      </c>
      <c r="M1360" s="52">
        <v>24</v>
      </c>
    </row>
    <row r="1361" spans="1:13" s="1" customFormat="1" ht="25.5" customHeight="1">
      <c r="A1361" s="591" t="s">
        <v>47</v>
      </c>
      <c r="B1361" s="592"/>
      <c r="C1361" s="592"/>
      <c r="D1361" s="592"/>
      <c r="E1361" s="592"/>
      <c r="F1361" s="592"/>
      <c r="G1361" s="592"/>
      <c r="H1361" s="592"/>
      <c r="I1361" s="592"/>
      <c r="J1361" s="592"/>
      <c r="K1361" s="58"/>
      <c r="L1361" s="58" t="str">
        <f>IF(ISBLANK(K1361)=FALSE,A1361,L1356)</f>
        <v>АЛЬПА (ALPA)</v>
      </c>
      <c r="M1361" s="52">
        <v>24</v>
      </c>
    </row>
    <row r="1362" spans="1:13" ht="15">
      <c r="A1362" s="389" t="s">
        <v>991</v>
      </c>
      <c r="B1362" s="40"/>
      <c r="C1362" s="40"/>
      <c r="D1362" s="40">
        <v>9</v>
      </c>
      <c r="E1362" s="42" t="s">
        <v>564</v>
      </c>
      <c r="F1362" s="42" t="str">
        <f>CONCATENATE(D1362," ",E1362)</f>
        <v>9 л</v>
      </c>
      <c r="G1362" s="42">
        <v>1</v>
      </c>
      <c r="H1362" s="42" t="s">
        <v>1063</v>
      </c>
      <c r="I1362" s="41">
        <v>4598</v>
      </c>
      <c r="J1362" s="55">
        <f>IF(C1362="СТОП цена",I1362,ROUND(I1362*(1-VLOOKUP(L1362,Оглавление!D:G,3,FALSE)),2))</f>
        <v>4598</v>
      </c>
      <c r="K1362" s="58"/>
      <c r="L1362" s="58" t="str">
        <f t="shared" si="63"/>
        <v>АЛЬПА (ALPA)</v>
      </c>
      <c r="M1362" s="52">
        <v>24</v>
      </c>
    </row>
    <row r="1363" spans="1:13" ht="15">
      <c r="A1363" s="389" t="s">
        <v>1146</v>
      </c>
      <c r="B1363" s="41"/>
      <c r="C1363" s="41" t="s">
        <v>223</v>
      </c>
      <c r="D1363" s="40">
        <v>8.16</v>
      </c>
      <c r="E1363" s="42" t="s">
        <v>564</v>
      </c>
      <c r="F1363" s="42" t="str">
        <f>CONCATENATE(D1363," ",E1363)</f>
        <v>8,16 л</v>
      </c>
      <c r="G1363" s="42">
        <v>1</v>
      </c>
      <c r="H1363" s="42" t="s">
        <v>1063</v>
      </c>
      <c r="I1363" s="41">
        <v>4480</v>
      </c>
      <c r="J1363" s="55">
        <f>IF(C1363="СТОП цена",I1363,ROUND(I1363*(1-VLOOKUP(L1363,Оглавление!D:G,3,FALSE)),2))</f>
        <v>4480</v>
      </c>
      <c r="K1363" s="58"/>
      <c r="L1363" s="58" t="str">
        <f t="shared" si="63"/>
        <v>АЛЬПА (ALPA)</v>
      </c>
      <c r="M1363" s="52">
        <v>24</v>
      </c>
    </row>
    <row r="1364" spans="1:13" s="1" customFormat="1" ht="25.5" customHeight="1">
      <c r="A1364" s="591" t="s">
        <v>315</v>
      </c>
      <c r="B1364" s="592"/>
      <c r="C1364" s="592"/>
      <c r="D1364" s="592"/>
      <c r="E1364" s="592"/>
      <c r="F1364" s="592"/>
      <c r="G1364" s="592"/>
      <c r="H1364" s="592"/>
      <c r="I1364" s="592"/>
      <c r="J1364" s="592"/>
      <c r="K1364" s="58"/>
      <c r="L1364" s="58" t="str">
        <f t="shared" si="63"/>
        <v>АЛЬПА (ALPA)</v>
      </c>
      <c r="M1364" s="52">
        <v>24</v>
      </c>
    </row>
    <row r="1365" spans="1:13" ht="30">
      <c r="A1365" s="389" t="s">
        <v>992</v>
      </c>
      <c r="B1365" s="41"/>
      <c r="C1365" s="41" t="s">
        <v>172</v>
      </c>
      <c r="D1365" s="41">
        <v>5</v>
      </c>
      <c r="E1365" s="42" t="s">
        <v>564</v>
      </c>
      <c r="F1365" s="42" t="str">
        <f>CONCATENATE(D1365," ",E1365)</f>
        <v>5 л</v>
      </c>
      <c r="G1365" s="42">
        <v>1</v>
      </c>
      <c r="H1365" s="42" t="s">
        <v>1063</v>
      </c>
      <c r="I1365" s="41">
        <v>2424</v>
      </c>
      <c r="J1365" s="55">
        <f>IF(C1365="СТОП цена",I1365,ROUND(I1365*(1-VLOOKUP(L1365,Оглавление!D:G,3,FALSE)),2))</f>
        <v>2424</v>
      </c>
      <c r="K1365" s="58"/>
      <c r="L1365" s="58" t="str">
        <f t="shared" si="63"/>
        <v>АЛЬПА (ALPA)</v>
      </c>
      <c r="M1365" s="52">
        <v>24</v>
      </c>
    </row>
    <row r="1366" spans="1:13" ht="45">
      <c r="A1366" s="389" t="s">
        <v>993</v>
      </c>
      <c r="B1366" s="41"/>
      <c r="C1366" s="41"/>
      <c r="D1366" s="40">
        <v>15</v>
      </c>
      <c r="E1366" s="40" t="s">
        <v>55</v>
      </c>
      <c r="F1366" s="42" t="str">
        <f>CONCATENATE(D1366," ",E1366)</f>
        <v>15 кг</v>
      </c>
      <c r="G1366" s="42">
        <v>1</v>
      </c>
      <c r="H1366" s="42" t="s">
        <v>1063</v>
      </c>
      <c r="I1366" s="41">
        <v>1870</v>
      </c>
      <c r="J1366" s="55">
        <f>IF(C1366="СТОП цена",I1366,ROUND(I1366*(1-VLOOKUP(L1366,Оглавление!D:G,3,FALSE)),2))</f>
        <v>1870</v>
      </c>
      <c r="K1366" s="58"/>
      <c r="L1366" s="58" t="str">
        <f t="shared" si="63"/>
        <v>АЛЬПА (ALPA)</v>
      </c>
      <c r="M1366" s="52">
        <v>24</v>
      </c>
    </row>
    <row r="1367" spans="1:13" s="1" customFormat="1" ht="25.5" customHeight="1">
      <c r="A1367" s="591" t="s">
        <v>15</v>
      </c>
      <c r="B1367" s="592"/>
      <c r="C1367" s="592"/>
      <c r="D1367" s="592"/>
      <c r="E1367" s="592"/>
      <c r="F1367" s="592"/>
      <c r="G1367" s="592"/>
      <c r="H1367" s="592"/>
      <c r="I1367" s="592"/>
      <c r="J1367" s="592"/>
      <c r="K1367" s="58"/>
      <c r="L1367" s="58" t="str">
        <f t="shared" si="63"/>
        <v>АЛЬПА (ALPA)</v>
      </c>
      <c r="M1367" s="52">
        <v>24</v>
      </c>
    </row>
    <row r="1368" spans="1:13" ht="12.75" customHeight="1">
      <c r="A1368" s="586" t="s">
        <v>994</v>
      </c>
      <c r="B1368" s="40"/>
      <c r="C1368" s="41" t="s">
        <v>223</v>
      </c>
      <c r="D1368" s="40">
        <v>0.5</v>
      </c>
      <c r="E1368" s="40" t="s">
        <v>564</v>
      </c>
      <c r="F1368" s="42" t="str">
        <f t="shared" ref="F1368:F1375" si="65">CONCATENATE(D1368," ",E1368)</f>
        <v>0,5 л</v>
      </c>
      <c r="G1368" s="40">
        <v>6</v>
      </c>
      <c r="H1368" s="42" t="s">
        <v>1063</v>
      </c>
      <c r="I1368" s="41">
        <v>382</v>
      </c>
      <c r="J1368" s="55">
        <f>IF(C1368="СТОП цена",I1368,ROUND(I1368*(1-VLOOKUP(L1368,Оглавление!D:G,3,FALSE)),2))</f>
        <v>382</v>
      </c>
      <c r="K1368" s="58"/>
      <c r="L1368" s="58" t="str">
        <f t="shared" si="63"/>
        <v>АЛЬПА (ALPA)</v>
      </c>
      <c r="M1368" s="52">
        <v>24</v>
      </c>
    </row>
    <row r="1369" spans="1:13" ht="24" customHeight="1">
      <c r="A1369" s="586"/>
      <c r="B1369" s="40"/>
      <c r="C1369" s="41" t="s">
        <v>223</v>
      </c>
      <c r="D1369" s="40">
        <v>2.5</v>
      </c>
      <c r="E1369" s="42" t="s">
        <v>564</v>
      </c>
      <c r="F1369" s="42" t="str">
        <f t="shared" si="65"/>
        <v>2,5 л</v>
      </c>
      <c r="G1369" s="40">
        <v>2</v>
      </c>
      <c r="H1369" s="42" t="s">
        <v>1063</v>
      </c>
      <c r="I1369" s="41">
        <v>1396</v>
      </c>
      <c r="J1369" s="55">
        <f>IF(C1369="СТОП цена",I1369,ROUND(I1369*(1-VLOOKUP(L1369,Оглавление!D:G,3,FALSE)),2))</f>
        <v>1396</v>
      </c>
      <c r="K1369" s="58"/>
      <c r="L1369" s="58" t="str">
        <f t="shared" si="63"/>
        <v>АЛЬПА (ALPA)</v>
      </c>
      <c r="M1369" s="52">
        <v>24</v>
      </c>
    </row>
    <row r="1370" spans="1:13" ht="36" customHeight="1">
      <c r="A1370" s="501" t="s">
        <v>995</v>
      </c>
      <c r="B1370" s="40"/>
      <c r="C1370" s="41" t="s">
        <v>223</v>
      </c>
      <c r="D1370" s="40">
        <v>2.5</v>
      </c>
      <c r="E1370" s="42" t="s">
        <v>564</v>
      </c>
      <c r="F1370" s="42" t="str">
        <f t="shared" si="65"/>
        <v>2,5 л</v>
      </c>
      <c r="G1370" s="40">
        <v>2</v>
      </c>
      <c r="H1370" s="42" t="s">
        <v>1063</v>
      </c>
      <c r="I1370" s="41">
        <v>1339</v>
      </c>
      <c r="J1370" s="55">
        <f>IF(C1370="СТОП цена",I1370,ROUND(I1370*(1-VLOOKUP(L1370,Оглавление!D:G,3,FALSE)),2))</f>
        <v>1339</v>
      </c>
      <c r="K1370" s="58"/>
      <c r="L1370" s="58" t="str">
        <f t="shared" si="63"/>
        <v>АЛЬПА (ALPA)</v>
      </c>
      <c r="M1370" s="52">
        <v>24</v>
      </c>
    </row>
    <row r="1371" spans="1:13" ht="12.75" customHeight="1">
      <c r="A1371" s="586" t="s">
        <v>996</v>
      </c>
      <c r="B1371" s="40"/>
      <c r="C1371" s="41" t="s">
        <v>223</v>
      </c>
      <c r="D1371" s="40">
        <v>0.5</v>
      </c>
      <c r="E1371" s="42" t="s">
        <v>564</v>
      </c>
      <c r="F1371" s="42" t="str">
        <f t="shared" si="65"/>
        <v>0,5 л</v>
      </c>
      <c r="G1371" s="40">
        <v>6</v>
      </c>
      <c r="H1371" s="42" t="s">
        <v>1063</v>
      </c>
      <c r="I1371" s="41">
        <v>382</v>
      </c>
      <c r="J1371" s="55">
        <f>IF(C1371="СТОП цена",I1371,ROUND(I1371*(1-VLOOKUP(L1371,Оглавление!D:G,3,FALSE)),2))</f>
        <v>382</v>
      </c>
      <c r="K1371" s="58"/>
      <c r="L1371" s="58" t="str">
        <f t="shared" si="63"/>
        <v>АЛЬПА (ALPA)</v>
      </c>
      <c r="M1371" s="52">
        <v>24</v>
      </c>
    </row>
    <row r="1372" spans="1:13" ht="21" customHeight="1">
      <c r="A1372" s="586"/>
      <c r="B1372" s="40"/>
      <c r="C1372" s="41" t="s">
        <v>223</v>
      </c>
      <c r="D1372" s="40">
        <v>2.5</v>
      </c>
      <c r="E1372" s="42" t="s">
        <v>564</v>
      </c>
      <c r="F1372" s="42" t="str">
        <f t="shared" si="65"/>
        <v>2,5 л</v>
      </c>
      <c r="G1372" s="40">
        <v>2</v>
      </c>
      <c r="H1372" s="42" t="s">
        <v>1063</v>
      </c>
      <c r="I1372" s="41">
        <v>1369</v>
      </c>
      <c r="J1372" s="55">
        <f>IF(C1372="СТОП цена",I1372,ROUND(I1372*(1-VLOOKUP(L1372,Оглавление!D:G,3,FALSE)),2))</f>
        <v>1369</v>
      </c>
      <c r="K1372" s="58"/>
      <c r="L1372" s="58" t="str">
        <f t="shared" si="63"/>
        <v>АЛЬПА (ALPA)</v>
      </c>
      <c r="M1372" s="52">
        <v>24</v>
      </c>
    </row>
    <row r="1373" spans="1:13" ht="18.75" customHeight="1">
      <c r="A1373" s="586" t="s">
        <v>615</v>
      </c>
      <c r="B1373" s="40"/>
      <c r="C1373" s="40"/>
      <c r="D1373" s="41">
        <v>0.5</v>
      </c>
      <c r="E1373" s="42" t="s">
        <v>564</v>
      </c>
      <c r="F1373" s="42" t="str">
        <f t="shared" si="65"/>
        <v>0,5 л</v>
      </c>
      <c r="G1373" s="41">
        <v>6</v>
      </c>
      <c r="H1373" s="42" t="s">
        <v>1063</v>
      </c>
      <c r="I1373" s="41">
        <v>312</v>
      </c>
      <c r="J1373" s="55">
        <f>IF(C1373="СТОП цена",I1373,ROUND(I1373*(1-VLOOKUP(L1373,Оглавление!D:G,3,FALSE)),2))</f>
        <v>312</v>
      </c>
      <c r="K1373" s="58"/>
      <c r="L1373" s="58" t="str">
        <f t="shared" si="63"/>
        <v>АЛЬПА (ALPA)</v>
      </c>
      <c r="M1373" s="52">
        <v>24</v>
      </c>
    </row>
    <row r="1374" spans="1:13" ht="18" customHeight="1">
      <c r="A1374" s="586"/>
      <c r="B1374" s="40"/>
      <c r="C1374" s="40"/>
      <c r="D1374" s="41">
        <v>2.5</v>
      </c>
      <c r="E1374" s="42" t="s">
        <v>564</v>
      </c>
      <c r="F1374" s="42" t="str">
        <f t="shared" si="65"/>
        <v>2,5 л</v>
      </c>
      <c r="G1374" s="40">
        <v>2</v>
      </c>
      <c r="H1374" s="42" t="s">
        <v>1063</v>
      </c>
      <c r="I1374" s="41">
        <v>1132</v>
      </c>
      <c r="J1374" s="55">
        <f>IF(C1374="СТОП цена",I1374,ROUND(I1374*(1-VLOOKUP(L1374,Оглавление!D:G,3,FALSE)),2))</f>
        <v>1132</v>
      </c>
      <c r="K1374" s="58"/>
      <c r="L1374" s="58" t="str">
        <f t="shared" si="63"/>
        <v>АЛЬПА (ALPA)</v>
      </c>
      <c r="M1374" s="52">
        <v>24</v>
      </c>
    </row>
    <row r="1375" spans="1:13" ht="19.5" customHeight="1">
      <c r="A1375" s="389" t="s">
        <v>1145</v>
      </c>
      <c r="B1375" s="41"/>
      <c r="C1375" s="41"/>
      <c r="D1375" s="41">
        <v>0.5</v>
      </c>
      <c r="E1375" s="42" t="s">
        <v>564</v>
      </c>
      <c r="F1375" s="42" t="str">
        <f t="shared" si="65"/>
        <v>0,5 л</v>
      </c>
      <c r="G1375" s="40">
        <v>6</v>
      </c>
      <c r="H1375" s="42" t="s">
        <v>1063</v>
      </c>
      <c r="I1375" s="41">
        <v>425</v>
      </c>
      <c r="J1375" s="55">
        <f>IF(C1375="СТОП цена",I1375,ROUND(I1375*(1-VLOOKUP(L1375,Оглавление!D:G,3,FALSE)),2))</f>
        <v>425</v>
      </c>
      <c r="K1375" s="58"/>
      <c r="L1375" s="58" t="str">
        <f t="shared" si="63"/>
        <v>АЛЬПА (ALPA)</v>
      </c>
      <c r="M1375" s="52">
        <v>24</v>
      </c>
    </row>
    <row r="1376" spans="1:13" s="1" customFormat="1" ht="17.25" customHeight="1">
      <c r="A1376" s="593" t="s">
        <v>727</v>
      </c>
      <c r="B1376" s="594"/>
      <c r="C1376" s="594"/>
      <c r="D1376" s="594"/>
      <c r="E1376" s="594"/>
      <c r="F1376" s="594"/>
      <c r="G1376" s="594"/>
      <c r="H1376" s="594"/>
      <c r="I1376" s="594"/>
      <c r="J1376" s="595"/>
      <c r="K1376" s="58" t="s">
        <v>830</v>
      </c>
      <c r="L1376" s="58" t="str">
        <f t="shared" ref="L1376:L1444" si="66">IF(ISBLANK(K1376)=FALSE,A1376,L1375)</f>
        <v>БЕККЕРС (BECKERS)</v>
      </c>
      <c r="M1376" s="52">
        <v>24</v>
      </c>
    </row>
    <row r="1377" spans="1:13" s="1" customFormat="1" ht="28.5" customHeight="1">
      <c r="A1377" s="591" t="s">
        <v>1492</v>
      </c>
      <c r="B1377" s="592"/>
      <c r="C1377" s="592"/>
      <c r="D1377" s="592"/>
      <c r="E1377" s="592"/>
      <c r="F1377" s="592"/>
      <c r="G1377" s="592"/>
      <c r="H1377" s="592"/>
      <c r="I1377" s="592"/>
      <c r="J1377" s="592"/>
      <c r="K1377" s="58"/>
      <c r="L1377" s="58" t="str">
        <f t="shared" si="66"/>
        <v>БЕККЕРС (BECKERS)</v>
      </c>
      <c r="M1377" s="52">
        <v>24</v>
      </c>
    </row>
    <row r="1378" spans="1:13" ht="15">
      <c r="A1378" s="389" t="s">
        <v>1495</v>
      </c>
      <c r="B1378" s="41" t="s">
        <v>2026</v>
      </c>
      <c r="C1378" s="41"/>
      <c r="D1378" s="41">
        <v>10</v>
      </c>
      <c r="E1378" s="41" t="s">
        <v>564</v>
      </c>
      <c r="F1378" s="42" t="str">
        <f>CONCATENATE(D1378," ",E1378)</f>
        <v>10 л</v>
      </c>
      <c r="G1378" s="41">
        <v>1</v>
      </c>
      <c r="H1378" s="41" t="s">
        <v>1063</v>
      </c>
      <c r="I1378" s="41">
        <v>4725</v>
      </c>
      <c r="J1378" s="55">
        <f>IF(C1378="СТОП цена",I1378,ROUND(I1378*(1-VLOOKUP(L1378,Оглавление!D:G,3,FALSE)),2))</f>
        <v>4725</v>
      </c>
      <c r="K1378" s="58"/>
      <c r="L1378" s="58" t="str">
        <f t="shared" si="66"/>
        <v>БЕККЕРС (BECKERS)</v>
      </c>
      <c r="M1378" s="52">
        <v>24</v>
      </c>
    </row>
    <row r="1379" spans="1:13" s="220" customFormat="1" ht="15">
      <c r="A1379" s="386" t="s">
        <v>1494</v>
      </c>
      <c r="B1379" s="41">
        <v>51318</v>
      </c>
      <c r="C1379" s="41" t="s">
        <v>223</v>
      </c>
      <c r="D1379" s="41"/>
      <c r="E1379" s="41"/>
      <c r="F1379" s="42" t="s">
        <v>1176</v>
      </c>
      <c r="G1379" s="41">
        <v>1</v>
      </c>
      <c r="H1379" s="41" t="s">
        <v>1063</v>
      </c>
      <c r="I1379" s="41">
        <v>3000</v>
      </c>
      <c r="J1379" s="55">
        <f>IF(C1379="СТОП цена",I1379,ROUND(I1379*(1-VLOOKUP(L1379,Оглавление!D:G,3,FALSE)),2))</f>
        <v>3000</v>
      </c>
      <c r="K1379" s="58"/>
      <c r="L1379" s="58" t="str">
        <f t="shared" si="66"/>
        <v>БЕККЕРС (BECKERS)</v>
      </c>
      <c r="M1379" s="52">
        <v>24</v>
      </c>
    </row>
    <row r="1380" spans="1:13" ht="20.25" customHeight="1">
      <c r="A1380" s="591" t="s">
        <v>1014</v>
      </c>
      <c r="B1380" s="592"/>
      <c r="C1380" s="592"/>
      <c r="D1380" s="592"/>
      <c r="E1380" s="592"/>
      <c r="F1380" s="592"/>
      <c r="G1380" s="592"/>
      <c r="H1380" s="592"/>
      <c r="I1380" s="592"/>
      <c r="J1380" s="592"/>
      <c r="K1380" s="58"/>
      <c r="L1380" s="58" t="str">
        <f>IF(ISBLANK(K1380)=FALSE,A1380,L1378)</f>
        <v>БЕККЕРС (BECKERS)</v>
      </c>
      <c r="M1380" s="52">
        <v>24</v>
      </c>
    </row>
    <row r="1381" spans="1:13" s="193" customFormat="1" ht="20.25" customHeight="1">
      <c r="A1381" s="588" t="s">
        <v>1435</v>
      </c>
      <c r="B1381" s="41">
        <v>88043</v>
      </c>
      <c r="C1381" s="41" t="s">
        <v>223</v>
      </c>
      <c r="D1381" s="41"/>
      <c r="E1381" s="41"/>
      <c r="F1381" s="41" t="s">
        <v>1352</v>
      </c>
      <c r="G1381" s="41">
        <v>3</v>
      </c>
      <c r="H1381" s="41" t="s">
        <v>1063</v>
      </c>
      <c r="I1381" s="41">
        <v>1162.5</v>
      </c>
      <c r="J1381" s="55">
        <f>IF(C1381="СТОП цена",I1381,ROUND(I1381*(1-VLOOKUP(L1381,Оглавление!D:G,3,FALSE)),2))</f>
        <v>1162.5</v>
      </c>
      <c r="K1381" s="58"/>
      <c r="L1381" s="58" t="str">
        <f t="shared" si="66"/>
        <v>БЕККЕРС (BECKERS)</v>
      </c>
      <c r="M1381" s="52">
        <v>24</v>
      </c>
    </row>
    <row r="1382" spans="1:13" s="188" customFormat="1" ht="20.25" customHeight="1">
      <c r="A1382" s="629"/>
      <c r="B1382" s="41">
        <v>88044</v>
      </c>
      <c r="C1382" s="41" t="s">
        <v>223</v>
      </c>
      <c r="D1382" s="41"/>
      <c r="E1382" s="41"/>
      <c r="F1382" s="41" t="s">
        <v>1368</v>
      </c>
      <c r="G1382" s="41">
        <v>1</v>
      </c>
      <c r="H1382" s="41" t="s">
        <v>1063</v>
      </c>
      <c r="I1382" s="41">
        <v>2925</v>
      </c>
      <c r="J1382" s="55">
        <f>IF(C1382="СТОП цена",I1382,ROUND(I1382*(1-VLOOKUP(L1382,Оглавление!D:G,3,FALSE)),2))</f>
        <v>2925</v>
      </c>
      <c r="K1382" s="58"/>
      <c r="L1382" s="58" t="str">
        <f t="shared" si="66"/>
        <v>БЕККЕРС (BECKERS)</v>
      </c>
      <c r="M1382" s="52">
        <v>24</v>
      </c>
    </row>
    <row r="1383" spans="1:13" ht="20.25" customHeight="1">
      <c r="A1383" s="612"/>
      <c r="B1383" s="41">
        <v>88042</v>
      </c>
      <c r="C1383" s="41"/>
      <c r="D1383" s="41">
        <v>9</v>
      </c>
      <c r="E1383" s="41" t="s">
        <v>564</v>
      </c>
      <c r="F1383" s="42" t="str">
        <f>CONCATENATE(D1383," ",E1383)</f>
        <v>9 л</v>
      </c>
      <c r="G1383" s="41">
        <v>1</v>
      </c>
      <c r="H1383" s="41" t="s">
        <v>1063</v>
      </c>
      <c r="I1383" s="41">
        <v>8475</v>
      </c>
      <c r="J1383" s="55">
        <f>IF(C1383="СТОП цена",I1383,ROUND(I1383*(1-VLOOKUP(L1383,Оглавление!D:G,3,FALSE)),2))</f>
        <v>8475</v>
      </c>
      <c r="K1383" s="58"/>
      <c r="L1383" s="58" t="str">
        <f t="shared" si="66"/>
        <v>БЕККЕРС (BECKERS)</v>
      </c>
      <c r="M1383" s="52">
        <v>24</v>
      </c>
    </row>
    <row r="1384" spans="1:13" s="193" customFormat="1" ht="20.25" customHeight="1">
      <c r="A1384" s="580" t="s">
        <v>1436</v>
      </c>
      <c r="B1384" s="41">
        <v>88442</v>
      </c>
      <c r="C1384" s="41" t="s">
        <v>223</v>
      </c>
      <c r="D1384" s="41"/>
      <c r="E1384" s="41"/>
      <c r="F1384" s="42" t="s">
        <v>1352</v>
      </c>
      <c r="G1384" s="41">
        <v>3</v>
      </c>
      <c r="H1384" s="41" t="s">
        <v>1063</v>
      </c>
      <c r="I1384" s="41">
        <v>1125</v>
      </c>
      <c r="J1384" s="55">
        <f>IF(C1384="СТОП цена",I1384,ROUND(I1384*(1-VLOOKUP(L1384,Оглавление!D:G,3,FALSE)),2))</f>
        <v>1125</v>
      </c>
      <c r="K1384" s="58"/>
      <c r="L1384" s="58" t="str">
        <f t="shared" si="66"/>
        <v>БЕККЕРС (BECKERS)</v>
      </c>
      <c r="M1384" s="52">
        <v>24</v>
      </c>
    </row>
    <row r="1385" spans="1:13" s="193" customFormat="1" ht="20.25" customHeight="1">
      <c r="A1385" s="618"/>
      <c r="B1385" s="41">
        <v>88445</v>
      </c>
      <c r="C1385" s="41" t="s">
        <v>223</v>
      </c>
      <c r="D1385" s="41"/>
      <c r="E1385" s="41"/>
      <c r="F1385" s="42" t="s">
        <v>1368</v>
      </c>
      <c r="G1385" s="41">
        <v>1</v>
      </c>
      <c r="H1385" s="41" t="s">
        <v>1063</v>
      </c>
      <c r="I1385" s="41">
        <v>2925</v>
      </c>
      <c r="J1385" s="55">
        <f>IF(C1385="СТОП цена",I1385,ROUND(I1385*(1-VLOOKUP(L1385,Оглавление!D:G,3,FALSE)),2))</f>
        <v>2925</v>
      </c>
      <c r="K1385" s="58"/>
      <c r="L1385" s="58" t="str">
        <f t="shared" si="66"/>
        <v>БЕККЕРС (BECKERS)</v>
      </c>
      <c r="M1385" s="52">
        <v>24</v>
      </c>
    </row>
    <row r="1386" spans="1:13" ht="22.5" customHeight="1">
      <c r="A1386" s="606"/>
      <c r="B1386" s="41">
        <v>88448</v>
      </c>
      <c r="C1386" s="41"/>
      <c r="D1386" s="41"/>
      <c r="E1386" s="41"/>
      <c r="F1386" s="42" t="s">
        <v>1397</v>
      </c>
      <c r="G1386" s="41">
        <v>1</v>
      </c>
      <c r="H1386" s="41" t="s">
        <v>1063</v>
      </c>
      <c r="I1386" s="41">
        <v>8475</v>
      </c>
      <c r="J1386" s="55">
        <f>IF(C1386="СТОП цена",I1386,ROUND(I1386*(1-VLOOKUP(L1386,Оглавление!D:G,3,FALSE)),2))</f>
        <v>8475</v>
      </c>
      <c r="K1386" s="58"/>
      <c r="L1386" s="58" t="str">
        <f t="shared" si="66"/>
        <v>БЕККЕРС (BECKERS)</v>
      </c>
      <c r="M1386" s="52">
        <v>24</v>
      </c>
    </row>
    <row r="1387" spans="1:13" s="1" customFormat="1" ht="25.5" customHeight="1">
      <c r="A1387" s="591" t="s">
        <v>1064</v>
      </c>
      <c r="B1387" s="592"/>
      <c r="C1387" s="592"/>
      <c r="D1387" s="592"/>
      <c r="E1387" s="592"/>
      <c r="F1387" s="592"/>
      <c r="G1387" s="592"/>
      <c r="H1387" s="592"/>
      <c r="I1387" s="592"/>
      <c r="J1387" s="592"/>
      <c r="K1387" s="58"/>
      <c r="L1387" s="58" t="str">
        <f t="shared" si="66"/>
        <v>БЕККЕРС (BECKERS)</v>
      </c>
      <c r="M1387" s="52">
        <v>24</v>
      </c>
    </row>
    <row r="1388" spans="1:13" ht="12.75" customHeight="1">
      <c r="A1388" s="586" t="s">
        <v>618</v>
      </c>
      <c r="B1388" s="41">
        <v>88000</v>
      </c>
      <c r="C1388" s="41"/>
      <c r="D1388" s="40">
        <v>1</v>
      </c>
      <c r="E1388" s="40" t="s">
        <v>564</v>
      </c>
      <c r="F1388" s="42" t="str">
        <f t="shared" ref="F1388:F1416" si="67">CONCATENATE(D1388," ",E1388)</f>
        <v>1 л</v>
      </c>
      <c r="G1388" s="40">
        <v>3</v>
      </c>
      <c r="H1388" s="41" t="s">
        <v>1063</v>
      </c>
      <c r="I1388" s="41">
        <v>720</v>
      </c>
      <c r="J1388" s="55">
        <f>IF(C1388="СТОП цена",I1388,ROUND(I1388*(1-VLOOKUP(L1388,Оглавление!D:G,3,FALSE)),2))</f>
        <v>720</v>
      </c>
      <c r="K1388" s="58"/>
      <c r="L1388" s="58" t="str">
        <f t="shared" si="66"/>
        <v>БЕККЕРС (BECKERS)</v>
      </c>
      <c r="M1388" s="52">
        <v>24</v>
      </c>
    </row>
    <row r="1389" spans="1:13" ht="12.75" customHeight="1">
      <c r="A1389" s="586"/>
      <c r="B1389" s="41">
        <v>88001</v>
      </c>
      <c r="C1389" s="41"/>
      <c r="D1389" s="40">
        <v>3</v>
      </c>
      <c r="E1389" s="41" t="s">
        <v>564</v>
      </c>
      <c r="F1389" s="42" t="str">
        <f t="shared" si="67"/>
        <v>3 л</v>
      </c>
      <c r="G1389" s="40">
        <v>1</v>
      </c>
      <c r="H1389" s="42" t="s">
        <v>1063</v>
      </c>
      <c r="I1389" s="41">
        <v>1987.5</v>
      </c>
      <c r="J1389" s="55">
        <f>IF(C1389="СТОП цена",I1389,ROUND(I1389*(1-VLOOKUP(L1389,Оглавление!D:G,3,FALSE)),2))</f>
        <v>1987.5</v>
      </c>
      <c r="K1389" s="58"/>
      <c r="L1389" s="58" t="str">
        <f t="shared" si="66"/>
        <v>БЕККЕРС (BECKERS)</v>
      </c>
      <c r="M1389" s="52">
        <v>24</v>
      </c>
    </row>
    <row r="1390" spans="1:13" ht="12.75" customHeight="1">
      <c r="A1390" s="586"/>
      <c r="B1390" s="41">
        <v>88002</v>
      </c>
      <c r="C1390" s="41"/>
      <c r="D1390" s="40">
        <v>10</v>
      </c>
      <c r="E1390" s="42" t="s">
        <v>564</v>
      </c>
      <c r="F1390" s="42" t="str">
        <f t="shared" si="67"/>
        <v>10 л</v>
      </c>
      <c r="G1390" s="42">
        <v>1</v>
      </c>
      <c r="H1390" s="42" t="s">
        <v>1063</v>
      </c>
      <c r="I1390" s="41">
        <v>5587.5</v>
      </c>
      <c r="J1390" s="55">
        <f>IF(C1390="СТОП цена",I1390,ROUND(I1390*(1-VLOOKUP(L1390,Оглавление!D:G,3,FALSE)),2))</f>
        <v>5587.5</v>
      </c>
      <c r="K1390" s="58"/>
      <c r="L1390" s="58" t="str">
        <f t="shared" si="66"/>
        <v>БЕККЕРС (BECKERS)</v>
      </c>
      <c r="M1390" s="52">
        <v>24</v>
      </c>
    </row>
    <row r="1391" spans="1:13" ht="12.75" customHeight="1">
      <c r="A1391" s="580" t="s">
        <v>619</v>
      </c>
      <c r="B1391" s="41">
        <v>88038</v>
      </c>
      <c r="C1391" s="41"/>
      <c r="D1391" s="40">
        <v>0.94</v>
      </c>
      <c r="E1391" s="42" t="s">
        <v>564</v>
      </c>
      <c r="F1391" s="42" t="str">
        <f t="shared" si="67"/>
        <v>0,94 л</v>
      </c>
      <c r="G1391" s="42">
        <v>3</v>
      </c>
      <c r="H1391" s="42" t="s">
        <v>1063</v>
      </c>
      <c r="I1391" s="41">
        <v>900</v>
      </c>
      <c r="J1391" s="55">
        <f>IF(C1391="СТОП цена",I1391,ROUND(I1391*(1-VLOOKUP(L1391,Оглавление!D:G,3,FALSE)),2))</f>
        <v>900</v>
      </c>
      <c r="K1391" s="58"/>
      <c r="L1391" s="58" t="str">
        <f t="shared" si="66"/>
        <v>БЕККЕРС (BECKERS)</v>
      </c>
      <c r="M1391" s="52">
        <v>25</v>
      </c>
    </row>
    <row r="1392" spans="1:13" ht="12.75" customHeight="1">
      <c r="A1392" s="584"/>
      <c r="B1392" s="42">
        <v>88039</v>
      </c>
      <c r="C1392" s="42"/>
      <c r="D1392" s="41">
        <v>2.7</v>
      </c>
      <c r="E1392" s="42" t="s">
        <v>564</v>
      </c>
      <c r="F1392" s="42" t="str">
        <f t="shared" si="67"/>
        <v>2,7 л</v>
      </c>
      <c r="G1392" s="42">
        <v>1</v>
      </c>
      <c r="H1392" s="42" t="s">
        <v>1063</v>
      </c>
      <c r="I1392" s="41">
        <v>2025</v>
      </c>
      <c r="J1392" s="55">
        <f>IF(C1392="СТОП цена",I1392,ROUND(I1392*(1-VLOOKUP(L1392,Оглавление!D:G,3,FALSE)),2))</f>
        <v>2025</v>
      </c>
      <c r="K1392" s="58"/>
      <c r="L1392" s="58" t="str">
        <f t="shared" si="66"/>
        <v>БЕККЕРС (BECKERS)</v>
      </c>
      <c r="M1392" s="52">
        <v>25</v>
      </c>
    </row>
    <row r="1393" spans="1:13" ht="12.75" customHeight="1">
      <c r="A1393" s="585"/>
      <c r="B1393" s="42">
        <v>88053</v>
      </c>
      <c r="C1393" s="42"/>
      <c r="D1393" s="41">
        <v>9</v>
      </c>
      <c r="E1393" s="42" t="s">
        <v>564</v>
      </c>
      <c r="F1393" s="42" t="str">
        <f t="shared" si="67"/>
        <v>9 л</v>
      </c>
      <c r="G1393" s="42">
        <v>1</v>
      </c>
      <c r="H1393" s="42" t="s">
        <v>1063</v>
      </c>
      <c r="I1393" s="41">
        <v>5850</v>
      </c>
      <c r="J1393" s="55">
        <f>IF(C1393="СТОП цена",I1393,ROUND(I1393*(1-VLOOKUP(L1393,Оглавление!D:G,3,FALSE)),2))</f>
        <v>5850</v>
      </c>
      <c r="K1393" s="58"/>
      <c r="L1393" s="58" t="str">
        <f t="shared" si="66"/>
        <v>БЕККЕРС (BECKERS)</v>
      </c>
      <c r="M1393" s="52">
        <v>25</v>
      </c>
    </row>
    <row r="1394" spans="1:13" ht="12.75" customHeight="1">
      <c r="A1394" s="586" t="s">
        <v>620</v>
      </c>
      <c r="B1394" s="42">
        <v>88024</v>
      </c>
      <c r="C1394" s="42"/>
      <c r="D1394" s="41">
        <v>0.9</v>
      </c>
      <c r="E1394" s="42" t="s">
        <v>564</v>
      </c>
      <c r="F1394" s="42" t="str">
        <f t="shared" si="67"/>
        <v>0,9 л</v>
      </c>
      <c r="G1394" s="42">
        <v>3</v>
      </c>
      <c r="H1394" s="42" t="s">
        <v>1063</v>
      </c>
      <c r="I1394" s="41">
        <v>900</v>
      </c>
      <c r="J1394" s="55">
        <f>IF(C1394="СТОП цена",I1394,ROUND(I1394*(1-VLOOKUP(L1394,Оглавление!D:G,3,FALSE)),2))</f>
        <v>900</v>
      </c>
      <c r="K1394" s="58"/>
      <c r="L1394" s="58" t="str">
        <f t="shared" si="66"/>
        <v>БЕККЕРС (BECKERS)</v>
      </c>
      <c r="M1394" s="52">
        <v>25</v>
      </c>
    </row>
    <row r="1395" spans="1:13" ht="12.75">
      <c r="A1395" s="586"/>
      <c r="B1395" s="42">
        <v>88027</v>
      </c>
      <c r="C1395" s="42"/>
      <c r="D1395" s="41">
        <v>2.7</v>
      </c>
      <c r="E1395" s="42" t="s">
        <v>564</v>
      </c>
      <c r="F1395" s="42" t="str">
        <f t="shared" si="67"/>
        <v>2,7 л</v>
      </c>
      <c r="G1395" s="41">
        <v>1</v>
      </c>
      <c r="H1395" s="42" t="s">
        <v>1063</v>
      </c>
      <c r="I1395" s="41">
        <v>2025</v>
      </c>
      <c r="J1395" s="55">
        <f>IF(C1395="СТОП цена",I1395,ROUND(I1395*(1-VLOOKUP(L1395,Оглавление!D:G,3,FALSE)),2))</f>
        <v>2025</v>
      </c>
      <c r="K1395" s="58"/>
      <c r="L1395" s="58" t="str">
        <f t="shared" si="66"/>
        <v>БЕККЕРС (BECKERS)</v>
      </c>
      <c r="M1395" s="52">
        <v>25</v>
      </c>
    </row>
    <row r="1396" spans="1:13" ht="12.75">
      <c r="A1396" s="586"/>
      <c r="B1396" s="42">
        <v>88030</v>
      </c>
      <c r="C1396" s="42"/>
      <c r="D1396" s="41">
        <v>9</v>
      </c>
      <c r="E1396" s="42" t="s">
        <v>564</v>
      </c>
      <c r="F1396" s="42" t="str">
        <f t="shared" si="67"/>
        <v>9 л</v>
      </c>
      <c r="G1396" s="42">
        <v>1</v>
      </c>
      <c r="H1396" s="42" t="s">
        <v>1063</v>
      </c>
      <c r="I1396" s="41">
        <v>5700</v>
      </c>
      <c r="J1396" s="55">
        <f>IF(C1396="СТОП цена",I1396,ROUND(I1396*(1-VLOOKUP(L1396,Оглавление!D:G,3,FALSE)),2))</f>
        <v>5700</v>
      </c>
      <c r="K1396" s="58"/>
      <c r="L1396" s="58" t="str">
        <f t="shared" si="66"/>
        <v>БЕККЕРС (BECKERS)</v>
      </c>
      <c r="M1396" s="52">
        <v>25</v>
      </c>
    </row>
    <row r="1397" spans="1:13" s="234" customFormat="1" ht="16.5" customHeight="1">
      <c r="A1397" s="580" t="s">
        <v>1529</v>
      </c>
      <c r="B1397" s="42">
        <v>50044</v>
      </c>
      <c r="C1397" s="41" t="s">
        <v>223</v>
      </c>
      <c r="D1397" s="41"/>
      <c r="E1397" s="42"/>
      <c r="F1397" s="42" t="s">
        <v>1368</v>
      </c>
      <c r="G1397" s="42">
        <v>1</v>
      </c>
      <c r="H1397" s="42" t="s">
        <v>1063</v>
      </c>
      <c r="I1397" s="41">
        <v>2437.5</v>
      </c>
      <c r="J1397" s="55">
        <f>IF(C1397="СТОП цена",I1397,ROUND(I1397*(1-VLOOKUP(L1397,Оглавление!D:G,3,FALSE)),2))</f>
        <v>2437.5</v>
      </c>
      <c r="K1397" s="58"/>
      <c r="L1397" s="58" t="str">
        <f t="shared" si="66"/>
        <v>БЕККЕРС (BECKERS)</v>
      </c>
      <c r="M1397" s="52">
        <v>25</v>
      </c>
    </row>
    <row r="1398" spans="1:13" s="234" customFormat="1" ht="17.25" customHeight="1">
      <c r="A1398" s="585"/>
      <c r="B1398" s="42">
        <v>50045</v>
      </c>
      <c r="C1398" s="41" t="s">
        <v>223</v>
      </c>
      <c r="D1398" s="41"/>
      <c r="E1398" s="42"/>
      <c r="F1398" s="42" t="s">
        <v>1397</v>
      </c>
      <c r="G1398" s="42">
        <v>1</v>
      </c>
      <c r="H1398" s="42" t="s">
        <v>1063</v>
      </c>
      <c r="I1398" s="41">
        <v>7200</v>
      </c>
      <c r="J1398" s="55">
        <f>IF(C1398="СТОП цена",I1398,ROUND(I1398*(1-VLOOKUP(L1398,Оглавление!D:G,3,FALSE)),2))</f>
        <v>7200</v>
      </c>
      <c r="K1398" s="58"/>
      <c r="L1398" s="58" t="str">
        <f t="shared" si="66"/>
        <v>БЕККЕРС (BECKERS)</v>
      </c>
      <c r="M1398" s="52">
        <v>25</v>
      </c>
    </row>
    <row r="1399" spans="1:13" ht="12.75" customHeight="1">
      <c r="A1399" s="580" t="s">
        <v>621</v>
      </c>
      <c r="B1399" s="42">
        <v>50103</v>
      </c>
      <c r="C1399" s="42"/>
      <c r="D1399" s="40">
        <v>3</v>
      </c>
      <c r="E1399" s="42" t="s">
        <v>564</v>
      </c>
      <c r="F1399" s="42" t="str">
        <f t="shared" si="67"/>
        <v>3 л</v>
      </c>
      <c r="G1399" s="42">
        <v>1</v>
      </c>
      <c r="H1399" s="42" t="s">
        <v>1063</v>
      </c>
      <c r="I1399" s="41">
        <v>2550</v>
      </c>
      <c r="J1399" s="55">
        <f>IF(C1399="СТОП цена",I1399,ROUND(I1399*(1-VLOOKUP(L1399,Оглавление!D:G,3,FALSE)),2))</f>
        <v>2550</v>
      </c>
      <c r="K1399" s="58"/>
      <c r="L1399" s="58" t="str">
        <f>IF(ISBLANK(K1399)=FALSE,A1399,L1396)</f>
        <v>БЕККЕРС (BECKERS)</v>
      </c>
      <c r="M1399" s="52">
        <v>25</v>
      </c>
    </row>
    <row r="1400" spans="1:13" ht="12.75" customHeight="1">
      <c r="A1400" s="585"/>
      <c r="B1400" s="42">
        <v>88399</v>
      </c>
      <c r="C1400" s="42"/>
      <c r="D1400" s="40">
        <v>10</v>
      </c>
      <c r="E1400" s="42" t="s">
        <v>564</v>
      </c>
      <c r="F1400" s="42" t="str">
        <f t="shared" si="67"/>
        <v>10 л</v>
      </c>
      <c r="G1400" s="42">
        <v>1</v>
      </c>
      <c r="H1400" s="42" t="s">
        <v>1063</v>
      </c>
      <c r="I1400" s="41">
        <v>7725</v>
      </c>
      <c r="J1400" s="55">
        <f>IF(C1400="СТОП цена",I1400,ROUND(I1400*(1-VLOOKUP(L1400,Оглавление!D:G,3,FALSE)),2))</f>
        <v>7725</v>
      </c>
      <c r="K1400" s="58"/>
      <c r="L1400" s="58" t="str">
        <f t="shared" si="66"/>
        <v>БЕККЕРС (BECKERS)</v>
      </c>
      <c r="M1400" s="52">
        <v>25</v>
      </c>
    </row>
    <row r="1401" spans="1:13" s="187" customFormat="1" ht="12.75">
      <c r="A1401" s="580" t="s">
        <v>622</v>
      </c>
      <c r="B1401" s="42">
        <v>50157</v>
      </c>
      <c r="C1401" s="42"/>
      <c r="D1401" s="40"/>
      <c r="E1401" s="42"/>
      <c r="F1401" s="42" t="s">
        <v>1352</v>
      </c>
      <c r="G1401" s="42">
        <v>3</v>
      </c>
      <c r="H1401" s="42" t="s">
        <v>1063</v>
      </c>
      <c r="I1401" s="41">
        <v>1087.5</v>
      </c>
      <c r="J1401" s="55">
        <f>IF(C1401="СТОП цена",I1401,ROUND(I1401*(1-VLOOKUP(L1401,Оглавление!D:G,3,FALSE)),2))</f>
        <v>1087.5</v>
      </c>
      <c r="K1401" s="58"/>
      <c r="L1401" s="58" t="str">
        <f t="shared" si="66"/>
        <v>БЕККЕРС (BECKERS)</v>
      </c>
      <c r="M1401" s="52">
        <v>25</v>
      </c>
    </row>
    <row r="1402" spans="1:13" ht="12.75" customHeight="1">
      <c r="A1402" s="584"/>
      <c r="B1402" s="42">
        <v>88045</v>
      </c>
      <c r="C1402" s="42"/>
      <c r="D1402" s="41">
        <v>2.82</v>
      </c>
      <c r="E1402" s="42" t="s">
        <v>564</v>
      </c>
      <c r="F1402" s="42" t="str">
        <f t="shared" si="67"/>
        <v>2,82 л</v>
      </c>
      <c r="G1402" s="42">
        <v>1</v>
      </c>
      <c r="H1402" s="42" t="s">
        <v>1063</v>
      </c>
      <c r="I1402" s="41">
        <v>2775</v>
      </c>
      <c r="J1402" s="55">
        <f>IF(C1402="СТОП цена",I1402,ROUND(I1402*(1-VLOOKUP(L1402,Оглавление!D:G,3,FALSE)),2))</f>
        <v>2775</v>
      </c>
      <c r="K1402" s="58"/>
      <c r="L1402" s="58" t="str">
        <f t="shared" si="66"/>
        <v>БЕККЕРС (BECKERS)</v>
      </c>
      <c r="M1402" s="52">
        <v>25</v>
      </c>
    </row>
    <row r="1403" spans="1:13" ht="12.75" customHeight="1">
      <c r="A1403" s="585"/>
      <c r="B1403" s="42">
        <v>88054</v>
      </c>
      <c r="C1403" s="42"/>
      <c r="D1403" s="41">
        <v>9.4</v>
      </c>
      <c r="E1403" s="42" t="s">
        <v>564</v>
      </c>
      <c r="F1403" s="42" t="str">
        <f t="shared" si="67"/>
        <v>9,4 л</v>
      </c>
      <c r="G1403" s="42">
        <v>1</v>
      </c>
      <c r="H1403" s="42" t="s">
        <v>1063</v>
      </c>
      <c r="I1403" s="41">
        <v>8287.5</v>
      </c>
      <c r="J1403" s="55">
        <f>IF(C1403="СТОП цена",I1403,ROUND(I1403*(1-VLOOKUP(L1403,Оглавление!D:G,3,FALSE)),2))</f>
        <v>8287.5</v>
      </c>
      <c r="K1403" s="58"/>
      <c r="L1403" s="58" t="str">
        <f t="shared" si="66"/>
        <v>БЕККЕРС (BECKERS)</v>
      </c>
      <c r="M1403" s="52">
        <v>25</v>
      </c>
    </row>
    <row r="1404" spans="1:13" s="193" customFormat="1" ht="24" customHeight="1">
      <c r="A1404" s="384" t="s">
        <v>623</v>
      </c>
      <c r="B1404" s="42">
        <v>50111</v>
      </c>
      <c r="C1404" s="42"/>
      <c r="D1404" s="41"/>
      <c r="E1404" s="42"/>
      <c r="F1404" s="42" t="s">
        <v>1352</v>
      </c>
      <c r="G1404" s="42">
        <v>1</v>
      </c>
      <c r="H1404" s="42" t="s">
        <v>1063</v>
      </c>
      <c r="I1404" s="41">
        <v>1050</v>
      </c>
      <c r="J1404" s="55">
        <f>IF(C1404="СТОП цена",I1404,ROUND(I1404*(1-VLOOKUP(L1404,Оглавление!D:G,3,FALSE)),2))</f>
        <v>1050</v>
      </c>
      <c r="K1404" s="58"/>
      <c r="L1404" s="58" t="str">
        <f t="shared" si="66"/>
        <v>БЕККЕРС (BECKERS)</v>
      </c>
      <c r="M1404" s="52">
        <v>25</v>
      </c>
    </row>
    <row r="1405" spans="1:13" s="189" customFormat="1" ht="18.75" customHeight="1">
      <c r="A1405" s="580" t="s">
        <v>1119</v>
      </c>
      <c r="B1405" s="41">
        <v>88047</v>
      </c>
      <c r="C1405" s="42" t="s">
        <v>223</v>
      </c>
      <c r="D1405" s="41"/>
      <c r="E1405" s="42"/>
      <c r="F1405" s="42" t="s">
        <v>1352</v>
      </c>
      <c r="G1405" s="42">
        <v>3</v>
      </c>
      <c r="H1405" s="42" t="s">
        <v>1063</v>
      </c>
      <c r="I1405" s="41">
        <v>1050</v>
      </c>
      <c r="J1405" s="55">
        <f>IF(C1405="СТОП цена",I1405,ROUND(I1405*(1-VLOOKUP(L1405,Оглавление!D:G,3,FALSE)),2))</f>
        <v>1050</v>
      </c>
      <c r="K1405" s="58"/>
      <c r="L1405" s="58" t="str">
        <f t="shared" si="66"/>
        <v>БЕККЕРС (BECKERS)</v>
      </c>
      <c r="M1405" s="52">
        <v>25</v>
      </c>
    </row>
    <row r="1406" spans="1:13" ht="12.75" customHeight="1">
      <c r="A1406" s="584"/>
      <c r="B1406" s="41">
        <v>88048</v>
      </c>
      <c r="C1406" s="41"/>
      <c r="D1406" s="41"/>
      <c r="E1406" s="42"/>
      <c r="F1406" s="42" t="s">
        <v>1120</v>
      </c>
      <c r="G1406" s="42">
        <v>1</v>
      </c>
      <c r="H1406" s="42" t="s">
        <v>1063</v>
      </c>
      <c r="I1406" s="41">
        <v>2550</v>
      </c>
      <c r="J1406" s="55">
        <f>IF(C1406="СТОП цена",I1406,ROUND(I1406*(1-VLOOKUP(L1406,Оглавление!D:G,3,FALSE)),2))</f>
        <v>2550</v>
      </c>
      <c r="K1406" s="58"/>
      <c r="L1406" s="58" t="str">
        <f t="shared" si="66"/>
        <v>БЕККЕРС (BECKERS)</v>
      </c>
      <c r="M1406" s="52">
        <v>25</v>
      </c>
    </row>
    <row r="1407" spans="1:13" ht="12.75" customHeight="1">
      <c r="A1407" s="585"/>
      <c r="B1407" s="41">
        <v>88046</v>
      </c>
      <c r="C1407" s="41"/>
      <c r="D1407" s="41"/>
      <c r="E1407" s="42"/>
      <c r="F1407" s="42" t="s">
        <v>236</v>
      </c>
      <c r="G1407" s="42">
        <v>1</v>
      </c>
      <c r="H1407" s="42" t="s">
        <v>1063</v>
      </c>
      <c r="I1407" s="41">
        <v>7725</v>
      </c>
      <c r="J1407" s="55">
        <f>IF(C1407="СТОП цена",I1407,ROUND(I1407*(1-VLOOKUP(L1407,Оглавление!D:G,3,FALSE)),2))</f>
        <v>7725</v>
      </c>
      <c r="K1407" s="58"/>
      <c r="L1407" s="58" t="str">
        <f t="shared" si="66"/>
        <v>БЕККЕРС (BECKERS)</v>
      </c>
      <c r="M1407" s="52">
        <v>25</v>
      </c>
    </row>
    <row r="1408" spans="1:13" s="193" customFormat="1" ht="12.75" customHeight="1">
      <c r="A1408" s="580" t="s">
        <v>1441</v>
      </c>
      <c r="B1408" s="41">
        <v>50131</v>
      </c>
      <c r="C1408" s="41" t="s">
        <v>223</v>
      </c>
      <c r="D1408" s="41"/>
      <c r="E1408" s="42"/>
      <c r="F1408" s="42" t="s">
        <v>1352</v>
      </c>
      <c r="G1408" s="42">
        <v>3</v>
      </c>
      <c r="H1408" s="42" t="s">
        <v>1063</v>
      </c>
      <c r="I1408" s="41">
        <v>937.5</v>
      </c>
      <c r="J1408" s="55">
        <f>IF(C1408="СТОП цена",I1408,ROUND(I1408*(1-VLOOKUP(L1408,Оглавление!D:G,3,FALSE)),2))</f>
        <v>937.5</v>
      </c>
      <c r="K1408" s="58"/>
      <c r="L1408" s="58" t="str">
        <f t="shared" si="66"/>
        <v>БЕККЕРС (BECKERS)</v>
      </c>
      <c r="M1408" s="52">
        <v>25</v>
      </c>
    </row>
    <row r="1409" spans="1:13" s="193" customFormat="1" ht="12.75" customHeight="1">
      <c r="A1409" s="585"/>
      <c r="B1409" s="41">
        <v>50133</v>
      </c>
      <c r="C1409" s="41" t="s">
        <v>223</v>
      </c>
      <c r="D1409" s="41"/>
      <c r="E1409" s="42"/>
      <c r="F1409" s="42" t="s">
        <v>1397</v>
      </c>
      <c r="G1409" s="42">
        <v>1</v>
      </c>
      <c r="H1409" s="42" t="s">
        <v>1063</v>
      </c>
      <c r="I1409" s="41">
        <v>6975</v>
      </c>
      <c r="J1409" s="55">
        <f>IF(C1409="СТОП цена",I1409,ROUND(I1409*(1-VLOOKUP(L1409,Оглавление!D:G,3,FALSE)),2))</f>
        <v>6975</v>
      </c>
      <c r="K1409" s="58"/>
      <c r="L1409" s="58" t="str">
        <f t="shared" si="66"/>
        <v>БЕККЕРС (BECKERS)</v>
      </c>
      <c r="M1409" s="52">
        <v>25</v>
      </c>
    </row>
    <row r="1410" spans="1:13" s="310" customFormat="1" ht="21" customHeight="1">
      <c r="A1410" s="431" t="s">
        <v>2498</v>
      </c>
      <c r="B1410" s="125">
        <v>88511</v>
      </c>
      <c r="C1410" s="41" t="s">
        <v>223</v>
      </c>
      <c r="D1410" s="41"/>
      <c r="E1410" s="42"/>
      <c r="F1410" s="42" t="s">
        <v>1176</v>
      </c>
      <c r="G1410" s="42">
        <v>1</v>
      </c>
      <c r="H1410" s="42" t="s">
        <v>1063</v>
      </c>
      <c r="I1410" s="41">
        <v>6000</v>
      </c>
      <c r="J1410" s="55">
        <f>IF(C1410="СТОП цена",I1410,ROUND(I1410*(1-VLOOKUP(L1410,Оглавление!D:G,3,FALSE)),2))</f>
        <v>6000</v>
      </c>
      <c r="K1410" s="58"/>
      <c r="L1410" s="58" t="str">
        <f t="shared" si="66"/>
        <v>БЕККЕРС (BECKERS)</v>
      </c>
      <c r="M1410" s="52">
        <v>25</v>
      </c>
    </row>
    <row r="1411" spans="1:13" ht="12.75">
      <c r="A1411" s="586" t="s">
        <v>624</v>
      </c>
      <c r="B1411" s="41">
        <v>88321</v>
      </c>
      <c r="C1411" s="41" t="s">
        <v>223</v>
      </c>
      <c r="D1411" s="41">
        <v>3</v>
      </c>
      <c r="E1411" s="42" t="s">
        <v>564</v>
      </c>
      <c r="F1411" s="42" t="str">
        <f t="shared" si="67"/>
        <v>3 л</v>
      </c>
      <c r="G1411" s="42">
        <v>1</v>
      </c>
      <c r="H1411" s="42" t="s">
        <v>1063</v>
      </c>
      <c r="I1411" s="41">
        <v>3000</v>
      </c>
      <c r="J1411" s="55">
        <f>IF(C1411="СТОП цена",I1411,ROUND(I1411*(1-VLOOKUP(L1411,Оглавление!D:G,3,FALSE)),2))</f>
        <v>3000</v>
      </c>
      <c r="K1411" s="58"/>
      <c r="L1411" s="58" t="str">
        <f>IF(ISBLANK(K1411)=FALSE,A1411,L1409)</f>
        <v>БЕККЕРС (BECKERS)</v>
      </c>
      <c r="M1411" s="52">
        <v>25</v>
      </c>
    </row>
    <row r="1412" spans="1:13" ht="12.75">
      <c r="A1412" s="586"/>
      <c r="B1412" s="41">
        <v>88513</v>
      </c>
      <c r="C1412" s="41"/>
      <c r="D1412" s="41">
        <v>10</v>
      </c>
      <c r="E1412" s="42" t="s">
        <v>564</v>
      </c>
      <c r="F1412" s="42" t="str">
        <f t="shared" si="67"/>
        <v>10 л</v>
      </c>
      <c r="G1412" s="42">
        <v>1</v>
      </c>
      <c r="H1412" s="42" t="s">
        <v>1063</v>
      </c>
      <c r="I1412" s="41">
        <v>7500</v>
      </c>
      <c r="J1412" s="55">
        <f>IF(C1412="СТОП цена",I1412,ROUND(I1412*(1-VLOOKUP(L1412,Оглавление!D:G,3,FALSE)),2))</f>
        <v>7500</v>
      </c>
      <c r="K1412" s="58"/>
      <c r="L1412" s="58" t="str">
        <f t="shared" si="66"/>
        <v>БЕККЕРС (BECKERS)</v>
      </c>
      <c r="M1412" s="52">
        <v>25</v>
      </c>
    </row>
    <row r="1413" spans="1:13" s="265" customFormat="1" ht="12.75">
      <c r="A1413" s="580" t="s">
        <v>625</v>
      </c>
      <c r="B1413" s="41">
        <v>88050</v>
      </c>
      <c r="C1413" s="41" t="s">
        <v>223</v>
      </c>
      <c r="D1413" s="41"/>
      <c r="E1413" s="42"/>
      <c r="F1413" s="42" t="s">
        <v>1368</v>
      </c>
      <c r="G1413" s="42">
        <v>1</v>
      </c>
      <c r="H1413" s="42" t="s">
        <v>1063</v>
      </c>
      <c r="I1413" s="41">
        <v>3300</v>
      </c>
      <c r="J1413" s="55">
        <f>IF(C1413="СТОП цена",I1413,ROUND(I1413*(1-VLOOKUP(L1413,Оглавление!D:G,3,FALSE)),2))</f>
        <v>3300</v>
      </c>
      <c r="K1413" s="58"/>
      <c r="L1413" s="58" t="str">
        <f t="shared" si="66"/>
        <v>БЕККЕРС (BECKERS)</v>
      </c>
      <c r="M1413" s="52">
        <v>25</v>
      </c>
    </row>
    <row r="1414" spans="1:13" ht="12.75">
      <c r="A1414" s="585"/>
      <c r="B1414" s="42">
        <v>88049</v>
      </c>
      <c r="C1414" s="42"/>
      <c r="D1414" s="41">
        <v>9.4</v>
      </c>
      <c r="E1414" s="42" t="s">
        <v>564</v>
      </c>
      <c r="F1414" s="42" t="str">
        <f t="shared" si="67"/>
        <v>9,4 л</v>
      </c>
      <c r="G1414" s="42">
        <v>1</v>
      </c>
      <c r="H1414" s="42" t="s">
        <v>1063</v>
      </c>
      <c r="I1414" s="41">
        <v>8250</v>
      </c>
      <c r="J1414" s="55">
        <f>IF(C1414="СТОП цена",I1414,ROUND(I1414*(1-VLOOKUP(L1414,Оглавление!D:G,3,FALSE)),2))</f>
        <v>8250</v>
      </c>
      <c r="K1414" s="58"/>
      <c r="L1414" s="58" t="str">
        <f>IF(ISBLANK(K1414)=FALSE,A1413,L1412)</f>
        <v>БЕККЕРС (BECKERS)</v>
      </c>
      <c r="M1414" s="52">
        <v>25</v>
      </c>
    </row>
    <row r="1415" spans="1:13" s="230" customFormat="1" ht="15">
      <c r="A1415" s="383" t="s">
        <v>1521</v>
      </c>
      <c r="B1415" s="42">
        <v>88051</v>
      </c>
      <c r="C1415" s="41" t="s">
        <v>223</v>
      </c>
      <c r="D1415" s="41"/>
      <c r="E1415" s="42"/>
      <c r="F1415" s="42" t="s">
        <v>1397</v>
      </c>
      <c r="G1415" s="42">
        <v>1</v>
      </c>
      <c r="H1415" s="42" t="s">
        <v>1063</v>
      </c>
      <c r="I1415" s="41">
        <v>7875</v>
      </c>
      <c r="J1415" s="55">
        <f>IF(C1415="СТОП цена",I1415,ROUND(I1415*(1-VLOOKUP(L1415,Оглавление!D:G,3,FALSE)),2))</f>
        <v>7875</v>
      </c>
      <c r="K1415" s="58"/>
      <c r="L1415" s="58" t="str">
        <f t="shared" si="66"/>
        <v>БЕККЕРС (BECKERS)</v>
      </c>
      <c r="M1415" s="52">
        <v>25</v>
      </c>
    </row>
    <row r="1416" spans="1:13" ht="17.25" customHeight="1">
      <c r="A1416" s="389" t="s">
        <v>626</v>
      </c>
      <c r="B1416" s="41">
        <v>88325</v>
      </c>
      <c r="C1416" s="41" t="s">
        <v>172</v>
      </c>
      <c r="D1416" s="41">
        <v>2.7</v>
      </c>
      <c r="E1416" s="42" t="s">
        <v>564</v>
      </c>
      <c r="F1416" s="42" t="str">
        <f t="shared" si="67"/>
        <v>2,7 л</v>
      </c>
      <c r="G1416" s="42">
        <v>1</v>
      </c>
      <c r="H1416" s="42" t="s">
        <v>1063</v>
      </c>
      <c r="I1416" s="41">
        <v>1416.05</v>
      </c>
      <c r="J1416" s="55">
        <f>IF(C1416="СТОП цена",I1416,ROUND(I1416*(1-VLOOKUP(L1416,Оглавление!D:G,3,FALSE)),2))</f>
        <v>1416.05</v>
      </c>
      <c r="K1416" s="58"/>
      <c r="L1416" s="58" t="str">
        <f>IF(ISBLANK(K1416)=FALSE,A1416,L1414)</f>
        <v>БЕККЕРС (BECKERS)</v>
      </c>
      <c r="M1416" s="52">
        <v>25</v>
      </c>
    </row>
    <row r="1417" spans="1:13" s="187" customFormat="1" ht="12.75">
      <c r="A1417" s="580" t="s">
        <v>1244</v>
      </c>
      <c r="B1417" s="41">
        <v>51280</v>
      </c>
      <c r="C1417" s="41" t="s">
        <v>223</v>
      </c>
      <c r="D1417" s="41"/>
      <c r="E1417" s="42"/>
      <c r="F1417" s="42" t="s">
        <v>1434</v>
      </c>
      <c r="G1417" s="42">
        <v>1</v>
      </c>
      <c r="H1417" s="42" t="s">
        <v>1063</v>
      </c>
      <c r="I1417" s="41">
        <v>3750</v>
      </c>
      <c r="J1417" s="55">
        <f>IF(C1417="СТОП цена",I1417,ROUND(I1417*(1-VLOOKUP(L1417,Оглавление!D:G,3,FALSE)),2))</f>
        <v>3750</v>
      </c>
      <c r="K1417" s="58"/>
      <c r="L1417" s="58" t="str">
        <f>IF(ISBLANK(K1417)=FALSE,A1417,L1415)</f>
        <v>БЕККЕРС (BECKERS)</v>
      </c>
      <c r="M1417" s="52">
        <v>25</v>
      </c>
    </row>
    <row r="1418" spans="1:13" ht="12.75">
      <c r="A1418" s="585"/>
      <c r="B1418" s="41" t="s">
        <v>2027</v>
      </c>
      <c r="C1418" s="41"/>
      <c r="D1418" s="41">
        <v>10</v>
      </c>
      <c r="E1418" s="42" t="s">
        <v>1219</v>
      </c>
      <c r="F1418" s="42" t="s">
        <v>1176</v>
      </c>
      <c r="G1418" s="42">
        <v>1</v>
      </c>
      <c r="H1418" s="42" t="s">
        <v>1063</v>
      </c>
      <c r="I1418" s="41">
        <v>7875</v>
      </c>
      <c r="J1418" s="55">
        <f>IF(C1418="СТОП цена",I1418,ROUND(I1418*(1-VLOOKUP(L1418,Оглавление!D:G,3,FALSE)),2))</f>
        <v>7875</v>
      </c>
      <c r="K1418" s="58"/>
      <c r="L1418" s="58" t="str">
        <f>IF(ISBLANK(K1418)=FALSE,A1418,L1416)</f>
        <v>БЕККЕРС (BECKERS)</v>
      </c>
      <c r="M1418" s="52">
        <v>25</v>
      </c>
    </row>
    <row r="1419" spans="1:13" s="253" customFormat="1" ht="12.75">
      <c r="A1419" s="580" t="s">
        <v>1599</v>
      </c>
      <c r="B1419" s="41">
        <v>50914</v>
      </c>
      <c r="C1419" s="41" t="s">
        <v>223</v>
      </c>
      <c r="D1419" s="41"/>
      <c r="E1419" s="42"/>
      <c r="F1419" s="42" t="s">
        <v>1352</v>
      </c>
      <c r="G1419" s="42">
        <v>1</v>
      </c>
      <c r="H1419" s="42" t="s">
        <v>1063</v>
      </c>
      <c r="I1419" s="41">
        <v>450</v>
      </c>
      <c r="J1419" s="55">
        <f>IF(C1419="СТОП цена",I1419,ROUND(I1419*(1-VLOOKUP(L1419,Оглавление!D:G,3,FALSE)),2))</f>
        <v>450</v>
      </c>
      <c r="K1419" s="58"/>
      <c r="L1419" s="58" t="str">
        <f>IF(ISBLANK(K1419)=FALSE,A1419,L1417)</f>
        <v>БЕККЕРС (BECKERS)</v>
      </c>
      <c r="M1419" s="52">
        <v>25</v>
      </c>
    </row>
    <row r="1420" spans="1:13" s="266" customFormat="1" ht="12.75">
      <c r="A1420" s="584"/>
      <c r="B1420" s="41">
        <v>50915</v>
      </c>
      <c r="C1420" s="41" t="s">
        <v>223</v>
      </c>
      <c r="D1420" s="41"/>
      <c r="E1420" s="42"/>
      <c r="F1420" s="42" t="s">
        <v>1368</v>
      </c>
      <c r="G1420" s="42">
        <v>1</v>
      </c>
      <c r="H1420" s="42" t="s">
        <v>1063</v>
      </c>
      <c r="I1420" s="41">
        <v>975</v>
      </c>
      <c r="J1420" s="55">
        <f>IF(C1420="СТОП цена",I1420,ROUND(I1420*(1-VLOOKUP(L1420,Оглавление!D:G,3,FALSE)),2))</f>
        <v>975</v>
      </c>
      <c r="K1420" s="58"/>
      <c r="L1420" s="58" t="str">
        <f t="shared" si="66"/>
        <v>БЕККЕРС (BECKERS)</v>
      </c>
      <c r="M1420" s="52">
        <v>25</v>
      </c>
    </row>
    <row r="1421" spans="1:13" s="266" customFormat="1" ht="12.75">
      <c r="A1421" s="585"/>
      <c r="B1421" s="41">
        <v>50916</v>
      </c>
      <c r="C1421" s="41" t="s">
        <v>223</v>
      </c>
      <c r="D1421" s="41"/>
      <c r="E1421" s="42"/>
      <c r="F1421" s="42" t="s">
        <v>1397</v>
      </c>
      <c r="G1421" s="42">
        <v>1</v>
      </c>
      <c r="H1421" s="42" t="s">
        <v>1063</v>
      </c>
      <c r="I1421" s="41">
        <v>2850</v>
      </c>
      <c r="J1421" s="55">
        <f>IF(C1421="СТОП цена",I1421,ROUND(I1421*(1-VLOOKUP(L1421,Оглавление!D:G,3,FALSE)),2))</f>
        <v>2850</v>
      </c>
      <c r="K1421" s="58"/>
      <c r="L1421" s="58" t="str">
        <f t="shared" si="66"/>
        <v>БЕККЕРС (BECKERS)</v>
      </c>
      <c r="M1421" s="52">
        <v>25</v>
      </c>
    </row>
    <row r="1422" spans="1:13" s="266" customFormat="1" ht="12.75">
      <c r="A1422" s="580" t="s">
        <v>1657</v>
      </c>
      <c r="B1422" s="41">
        <v>50788</v>
      </c>
      <c r="C1422" s="41" t="s">
        <v>223</v>
      </c>
      <c r="D1422" s="41"/>
      <c r="E1422" s="42"/>
      <c r="F1422" s="42" t="s">
        <v>1352</v>
      </c>
      <c r="G1422" s="42">
        <v>1</v>
      </c>
      <c r="H1422" s="42" t="s">
        <v>1063</v>
      </c>
      <c r="I1422" s="41">
        <v>337.5</v>
      </c>
      <c r="J1422" s="55">
        <f>IF(C1422="СТОП цена",I1422,ROUND(I1422*(1-VLOOKUP(L1422,Оглавление!D:G,3,FALSE)),2))</f>
        <v>337.5</v>
      </c>
      <c r="K1422" s="58"/>
      <c r="L1422" s="58" t="str">
        <f t="shared" si="66"/>
        <v>БЕККЕРС (BECKERS)</v>
      </c>
      <c r="M1422" s="52">
        <v>25</v>
      </c>
    </row>
    <row r="1423" spans="1:13" s="266" customFormat="1" ht="12.75">
      <c r="A1423" s="584"/>
      <c r="B1423" s="41">
        <v>50366</v>
      </c>
      <c r="C1423" s="41" t="s">
        <v>223</v>
      </c>
      <c r="D1423" s="41"/>
      <c r="E1423" s="42"/>
      <c r="F1423" s="42" t="s">
        <v>1368</v>
      </c>
      <c r="G1423" s="42">
        <v>1</v>
      </c>
      <c r="H1423" s="42" t="s">
        <v>1063</v>
      </c>
      <c r="I1423" s="41">
        <v>825</v>
      </c>
      <c r="J1423" s="55">
        <f>IF(C1423="СТОП цена",I1423,ROUND(I1423*(1-VLOOKUP(L1423,Оглавление!D:G,3,FALSE)),2))</f>
        <v>825</v>
      </c>
      <c r="K1423" s="58"/>
      <c r="L1423" s="58" t="str">
        <f t="shared" si="66"/>
        <v>БЕККЕРС (BECKERS)</v>
      </c>
      <c r="M1423" s="52">
        <v>25</v>
      </c>
    </row>
    <row r="1424" spans="1:13" s="266" customFormat="1" ht="12.75">
      <c r="A1424" s="585"/>
      <c r="B1424" s="41">
        <v>50367</v>
      </c>
      <c r="C1424" s="41" t="s">
        <v>223</v>
      </c>
      <c r="D1424" s="41"/>
      <c r="E1424" s="42"/>
      <c r="F1424" s="42" t="s">
        <v>1397</v>
      </c>
      <c r="G1424" s="42">
        <v>1</v>
      </c>
      <c r="H1424" s="42" t="s">
        <v>1063</v>
      </c>
      <c r="I1424" s="41">
        <v>2700</v>
      </c>
      <c r="J1424" s="55">
        <f>IF(C1424="СТОП цена",I1424,ROUND(I1424*(1-VLOOKUP(L1424,Оглавление!D:G,3,FALSE)),2))</f>
        <v>2700</v>
      </c>
      <c r="K1424" s="58"/>
      <c r="L1424" s="58" t="str">
        <f t="shared" si="66"/>
        <v>БЕККЕРС (BECKERS)</v>
      </c>
      <c r="M1424" s="52">
        <v>25</v>
      </c>
    </row>
    <row r="1425" spans="1:13" s="266" customFormat="1" ht="17.25" customHeight="1">
      <c r="A1425" s="458" t="s">
        <v>1600</v>
      </c>
      <c r="B1425" s="41">
        <v>50358</v>
      </c>
      <c r="C1425" s="41"/>
      <c r="D1425" s="41"/>
      <c r="E1425" s="42"/>
      <c r="F1425" s="42" t="s">
        <v>1624</v>
      </c>
      <c r="G1425" s="42">
        <v>1</v>
      </c>
      <c r="H1425" s="42" t="s">
        <v>1063</v>
      </c>
      <c r="I1425" s="41">
        <v>975</v>
      </c>
      <c r="J1425" s="55">
        <f>IF(C1425="СТОП цена",I1425,ROUND(I1425*(1-VLOOKUP(L1425,Оглавление!D:G,3,FALSE)),2))</f>
        <v>975</v>
      </c>
      <c r="K1425" s="58"/>
      <c r="L1425" s="58" t="str">
        <f>IF(ISBLANK(K1425)=FALSE,A1425,L1419)</f>
        <v>БЕККЕРС (BECKERS)</v>
      </c>
      <c r="M1425" s="52">
        <v>25</v>
      </c>
    </row>
    <row r="1426" spans="1:13" s="310" customFormat="1" ht="20.25">
      <c r="A1426" s="591" t="s">
        <v>2813</v>
      </c>
      <c r="B1426" s="592"/>
      <c r="C1426" s="592"/>
      <c r="D1426" s="592"/>
      <c r="E1426" s="592"/>
      <c r="F1426" s="592"/>
      <c r="G1426" s="592"/>
      <c r="H1426" s="592"/>
      <c r="I1426" s="592"/>
      <c r="J1426" s="592"/>
      <c r="K1426" s="58"/>
      <c r="L1426" s="58" t="str">
        <f>IF(ISBLANK(K1426)=FALSE,#REF!,L1420)</f>
        <v>БЕККЕРС (BECKERS)</v>
      </c>
      <c r="M1426" s="52">
        <v>25</v>
      </c>
    </row>
    <row r="1427" spans="1:13" s="310" customFormat="1" ht="18">
      <c r="A1427" s="451" t="s">
        <v>2814</v>
      </c>
      <c r="B1427" s="54">
        <v>50207</v>
      </c>
      <c r="C1427" s="41" t="s">
        <v>223</v>
      </c>
      <c r="D1427" s="54"/>
      <c r="E1427" s="66"/>
      <c r="F1427" s="66" t="s">
        <v>1397</v>
      </c>
      <c r="G1427" s="66">
        <v>1</v>
      </c>
      <c r="H1427" s="66" t="s">
        <v>1063</v>
      </c>
      <c r="I1427" s="54">
        <v>3000</v>
      </c>
      <c r="J1427" s="67">
        <f>IF(C1427="СТОП цена",I1427,ROUND(I1427*(1-VLOOKUP(L1427,Оглавление!D:G,3,FALSE)),2))</f>
        <v>3000</v>
      </c>
      <c r="K1427" s="58"/>
      <c r="L1427" s="58" t="str">
        <f>IF(ISBLANK(K1427)=FALSE,A1426,L1421)</f>
        <v>БЕККЕРС (BECKERS)</v>
      </c>
      <c r="M1427" s="52">
        <v>25</v>
      </c>
    </row>
    <row r="1428" spans="1:13" s="310" customFormat="1" ht="15">
      <c r="A1428" s="452"/>
      <c r="B1428" s="454"/>
      <c r="C1428" s="454"/>
      <c r="D1428" s="454"/>
      <c r="E1428" s="453"/>
      <c r="F1428" s="453"/>
      <c r="G1428" s="453"/>
      <c r="H1428" s="453"/>
      <c r="I1428" s="454"/>
      <c r="J1428" s="71"/>
      <c r="K1428" s="58"/>
      <c r="L1428" s="58" t="str">
        <f>IF(ISBLANK(K1428)=FALSE,A1427,L1422)</f>
        <v>БЕККЕРС (BECKERS)</v>
      </c>
      <c r="M1428" s="52">
        <v>25</v>
      </c>
    </row>
    <row r="1429" spans="1:13" s="237" customFormat="1" ht="22.5">
      <c r="A1429" s="593" t="s">
        <v>1545</v>
      </c>
      <c r="B1429" s="594"/>
      <c r="C1429" s="594"/>
      <c r="D1429" s="594"/>
      <c r="E1429" s="594"/>
      <c r="F1429" s="594"/>
      <c r="G1429" s="594"/>
      <c r="H1429" s="594"/>
      <c r="I1429" s="594"/>
      <c r="J1429" s="595"/>
      <c r="K1429" s="58"/>
      <c r="L1429" s="135" t="s">
        <v>1545</v>
      </c>
      <c r="M1429" s="52">
        <v>25</v>
      </c>
    </row>
    <row r="1430" spans="1:13" s="237" customFormat="1" ht="20.25" customHeight="1">
      <c r="A1430" s="588" t="s">
        <v>1547</v>
      </c>
      <c r="B1430" s="42"/>
      <c r="C1430" s="42"/>
      <c r="D1430" s="41"/>
      <c r="E1430" s="42"/>
      <c r="F1430" s="42" t="s">
        <v>1546</v>
      </c>
      <c r="G1430" s="42">
        <v>14</v>
      </c>
      <c r="H1430" s="42" t="s">
        <v>1063</v>
      </c>
      <c r="I1430" s="41">
        <v>130</v>
      </c>
      <c r="J1430" s="55">
        <f>IF(C1430="СТОП цена",I1430,ROUND(I1430*(1-VLOOKUP(L1430,Оглавление!D:G,3,FALSE)),2))</f>
        <v>130</v>
      </c>
      <c r="K1430" s="58"/>
      <c r="L1430" s="135" t="s">
        <v>1545</v>
      </c>
      <c r="M1430" s="52">
        <v>25</v>
      </c>
    </row>
    <row r="1431" spans="1:13" s="237" customFormat="1" ht="21" customHeight="1">
      <c r="A1431" s="589"/>
      <c r="B1431" s="42"/>
      <c r="C1431" s="42"/>
      <c r="D1431" s="41"/>
      <c r="E1431" s="42"/>
      <c r="F1431" s="42" t="s">
        <v>1343</v>
      </c>
      <c r="G1431" s="42">
        <v>6</v>
      </c>
      <c r="H1431" s="42" t="s">
        <v>1063</v>
      </c>
      <c r="I1431" s="41">
        <v>275</v>
      </c>
      <c r="J1431" s="55">
        <f>IF(C1431="СТОП цена",I1431,ROUND(I1431*(1-VLOOKUP(L1431,Оглавление!D:G,3,FALSE)),2))</f>
        <v>275</v>
      </c>
      <c r="K1431" s="58"/>
      <c r="L1431" s="135" t="s">
        <v>1545</v>
      </c>
      <c r="M1431" s="52">
        <v>25</v>
      </c>
    </row>
    <row r="1432" spans="1:13" s="237" customFormat="1" ht="30" customHeight="1">
      <c r="A1432" s="590"/>
      <c r="B1432" s="42"/>
      <c r="C1432" s="42"/>
      <c r="D1432" s="41"/>
      <c r="E1432" s="42"/>
      <c r="F1432" s="42" t="s">
        <v>1519</v>
      </c>
      <c r="G1432" s="42">
        <v>1</v>
      </c>
      <c r="H1432" s="42" t="s">
        <v>1063</v>
      </c>
      <c r="I1432" s="41">
        <v>2385.56</v>
      </c>
      <c r="J1432" s="55">
        <f>IF(C1432="СТОП цена",I1432,ROUND(I1432*(1-VLOOKUP(L1432,Оглавление!D:G,3,FALSE)),2))</f>
        <v>2385.56</v>
      </c>
      <c r="K1432" s="58"/>
      <c r="L1432" s="135" t="s">
        <v>1545</v>
      </c>
      <c r="M1432" s="52">
        <v>25</v>
      </c>
    </row>
    <row r="1433" spans="1:13">
      <c r="A1433" s="167"/>
      <c r="B1433" s="337"/>
      <c r="C1433" s="323"/>
      <c r="D1433" s="69"/>
      <c r="E1433" s="68"/>
      <c r="F1433" s="68"/>
      <c r="G1433" s="68"/>
      <c r="H1433" s="68"/>
      <c r="I1433" s="69"/>
      <c r="J1433" s="71"/>
      <c r="K1433" s="58"/>
      <c r="L1433" s="58"/>
      <c r="M1433" s="52">
        <v>25</v>
      </c>
    </row>
    <row r="1434" spans="1:13" s="1" customFormat="1" ht="38.25" customHeight="1">
      <c r="A1434" s="632" t="s">
        <v>579</v>
      </c>
      <c r="B1434" s="633"/>
      <c r="C1434" s="633"/>
      <c r="D1434" s="633"/>
      <c r="E1434" s="633"/>
      <c r="F1434" s="633"/>
      <c r="G1434" s="633"/>
      <c r="H1434" s="633"/>
      <c r="I1434" s="633"/>
      <c r="J1434" s="634"/>
      <c r="K1434" s="58" t="s">
        <v>457</v>
      </c>
      <c r="L1434" s="58" t="str">
        <f t="shared" si="66"/>
        <v>ПРОДУКЦИЯ КИИЛТО (KIILTO)</v>
      </c>
      <c r="M1434" s="52">
        <v>25</v>
      </c>
    </row>
    <row r="1435" spans="1:13" s="1" customFormat="1" ht="17.25" customHeight="1">
      <c r="A1435" s="593" t="s">
        <v>728</v>
      </c>
      <c r="B1435" s="594"/>
      <c r="C1435" s="594"/>
      <c r="D1435" s="594"/>
      <c r="E1435" s="594"/>
      <c r="F1435" s="594"/>
      <c r="G1435" s="594"/>
      <c r="H1435" s="594"/>
      <c r="I1435" s="594"/>
      <c r="J1435" s="595"/>
      <c r="K1435" s="58" t="s">
        <v>457</v>
      </c>
      <c r="L1435" s="58" t="str">
        <f t="shared" si="66"/>
        <v>КИИЛТО (KIILTO)</v>
      </c>
      <c r="M1435" s="52">
        <v>25</v>
      </c>
    </row>
    <row r="1436" spans="1:13" s="1" customFormat="1" ht="27" customHeight="1">
      <c r="A1436" s="666" t="s">
        <v>823</v>
      </c>
      <c r="B1436" s="667"/>
      <c r="C1436" s="667"/>
      <c r="D1436" s="667"/>
      <c r="E1436" s="667"/>
      <c r="F1436" s="667"/>
      <c r="G1436" s="667"/>
      <c r="H1436" s="667"/>
      <c r="I1436" s="667"/>
      <c r="J1436" s="667"/>
      <c r="K1436" s="58"/>
      <c r="L1436" s="58" t="str">
        <f t="shared" si="66"/>
        <v>КИИЛТО (KIILTO)</v>
      </c>
      <c r="M1436" s="52">
        <v>25</v>
      </c>
    </row>
    <row r="1437" spans="1:13" s="1" customFormat="1" ht="67.5" customHeight="1">
      <c r="A1437" s="389" t="s">
        <v>1438</v>
      </c>
      <c r="B1437" s="42"/>
      <c r="C1437" s="41" t="s">
        <v>223</v>
      </c>
      <c r="D1437" s="42"/>
      <c r="E1437" s="42"/>
      <c r="F1437" s="42" t="s">
        <v>1439</v>
      </c>
      <c r="G1437" s="42">
        <v>1</v>
      </c>
      <c r="H1437" s="42" t="s">
        <v>2819</v>
      </c>
      <c r="I1437" s="42">
        <v>5.93</v>
      </c>
      <c r="J1437" s="55">
        <f>IF(C1437="СТОП цена",I1437,ROUND(I1437*(1-VLOOKUP(L1437,Оглавление!D:G,3,FALSE)),2))</f>
        <v>5.93</v>
      </c>
      <c r="K1437" s="58"/>
      <c r="L1437" s="58" t="str">
        <f t="shared" si="66"/>
        <v>КИИЛТО (KIILTO)</v>
      </c>
      <c r="M1437" s="52">
        <v>25</v>
      </c>
    </row>
    <row r="1438" spans="1:13" s="1" customFormat="1" ht="25.5" customHeight="1">
      <c r="A1438" s="591" t="s">
        <v>1582</v>
      </c>
      <c r="B1438" s="592"/>
      <c r="C1438" s="592"/>
      <c r="D1438" s="592"/>
      <c r="E1438" s="592"/>
      <c r="F1438" s="592"/>
      <c r="G1438" s="592"/>
      <c r="H1438" s="592"/>
      <c r="I1438" s="592"/>
      <c r="J1438" s="592"/>
      <c r="K1438" s="58"/>
      <c r="L1438" s="58" t="str">
        <f t="shared" si="66"/>
        <v>КИИЛТО (KIILTO)</v>
      </c>
      <c r="M1438" s="52">
        <v>25</v>
      </c>
    </row>
    <row r="1439" spans="1:13" ht="12.75">
      <c r="A1439" s="580" t="s">
        <v>295</v>
      </c>
      <c r="B1439" s="42"/>
      <c r="C1439" s="41"/>
      <c r="D1439" s="40">
        <v>5</v>
      </c>
      <c r="E1439" s="40" t="s">
        <v>564</v>
      </c>
      <c r="F1439" s="42" t="str">
        <f>CONCATENATE(D1439," ",E1439)</f>
        <v>5 л</v>
      </c>
      <c r="G1439" s="40">
        <v>1</v>
      </c>
      <c r="H1439" s="42" t="s">
        <v>2819</v>
      </c>
      <c r="I1439" s="41">
        <v>15.07</v>
      </c>
      <c r="J1439" s="55">
        <f>IF(C1439="СТОП цена",I1439,ROUND(I1439*(1-VLOOKUP(L1439,Оглавление!D:G,3,FALSE)),2))</f>
        <v>15.07</v>
      </c>
      <c r="K1439" s="58"/>
      <c r="L1439" s="58" t="str">
        <f t="shared" si="66"/>
        <v>КИИЛТО (KIILTO)</v>
      </c>
      <c r="M1439" s="52">
        <v>25</v>
      </c>
    </row>
    <row r="1440" spans="1:13" ht="12.75">
      <c r="A1440" s="585"/>
      <c r="B1440" s="42"/>
      <c r="C1440" s="42"/>
      <c r="D1440" s="40">
        <v>15</v>
      </c>
      <c r="E1440" s="42" t="s">
        <v>564</v>
      </c>
      <c r="F1440" s="42" t="str">
        <f>CONCATENATE(D1440," ",E1440)</f>
        <v>15 л</v>
      </c>
      <c r="G1440" s="42">
        <v>1</v>
      </c>
      <c r="H1440" s="42" t="s">
        <v>2819</v>
      </c>
      <c r="I1440" s="41">
        <v>30.46</v>
      </c>
      <c r="J1440" s="55">
        <f>IF(C1440="СТОП цена",I1440,ROUND(I1440*(1-VLOOKUP(L1440,Оглавление!D:G,3,FALSE)),2))</f>
        <v>30.46</v>
      </c>
      <c r="K1440" s="58"/>
      <c r="L1440" s="58" t="str">
        <f t="shared" si="66"/>
        <v>КИИЛТО (KIILTO)</v>
      </c>
      <c r="M1440" s="52">
        <v>25</v>
      </c>
    </row>
    <row r="1441" spans="1:13" ht="12.75">
      <c r="A1441" s="580" t="s">
        <v>296</v>
      </c>
      <c r="B1441" s="41"/>
      <c r="C1441" s="41" t="s">
        <v>172</v>
      </c>
      <c r="D1441" s="40">
        <v>3</v>
      </c>
      <c r="E1441" s="42" t="s">
        <v>564</v>
      </c>
      <c r="F1441" s="42" t="str">
        <f>CONCATENATE(D1441," ",E1441)</f>
        <v>3 л</v>
      </c>
      <c r="G1441" s="40">
        <v>3</v>
      </c>
      <c r="H1441" s="42" t="s">
        <v>1063</v>
      </c>
      <c r="I1441" s="41">
        <v>1249.24</v>
      </c>
      <c r="J1441" s="55">
        <f>IF(C1441="СТОП цена",I1441,ROUND(I1441*(1-VLOOKUP(L1441,Оглавление!D:G,3,FALSE)),2))</f>
        <v>1249.24</v>
      </c>
      <c r="K1441" s="58"/>
      <c r="L1441" s="58" t="str">
        <f t="shared" si="66"/>
        <v>КИИЛТО (KIILTO)</v>
      </c>
      <c r="M1441" s="52">
        <v>25</v>
      </c>
    </row>
    <row r="1442" spans="1:13" ht="12.75">
      <c r="A1442" s="585"/>
      <c r="B1442" s="41"/>
      <c r="C1442" s="41" t="s">
        <v>172</v>
      </c>
      <c r="D1442" s="40">
        <v>15</v>
      </c>
      <c r="E1442" s="42" t="s">
        <v>564</v>
      </c>
      <c r="F1442" s="42" t="str">
        <f>CONCATENATE(D1442," ",E1442)</f>
        <v>15 л</v>
      </c>
      <c r="G1442" s="40">
        <v>1</v>
      </c>
      <c r="H1442" s="42" t="s">
        <v>616</v>
      </c>
      <c r="I1442" s="41">
        <v>77.83</v>
      </c>
      <c r="J1442" s="55">
        <f>IF(C1442="СТОП цена",I1442,ROUND(I1442*(1-VLOOKUP(L1442,Оглавление!D:G,3,FALSE)),2))</f>
        <v>77.83</v>
      </c>
      <c r="K1442" s="58"/>
      <c r="L1442" s="58" t="str">
        <f t="shared" si="66"/>
        <v>КИИЛТО (KIILTO)</v>
      </c>
      <c r="M1442" s="52">
        <v>25</v>
      </c>
    </row>
    <row r="1443" spans="1:13" s="246" customFormat="1" ht="12.75">
      <c r="A1443" s="588" t="s">
        <v>1580</v>
      </c>
      <c r="B1443" s="41"/>
      <c r="C1443" s="41" t="s">
        <v>223</v>
      </c>
      <c r="D1443" s="40"/>
      <c r="E1443" s="42"/>
      <c r="F1443" s="42" t="s">
        <v>1170</v>
      </c>
      <c r="G1443" s="40">
        <v>1</v>
      </c>
      <c r="H1443" s="42" t="s">
        <v>2819</v>
      </c>
      <c r="I1443" s="41">
        <v>8.27</v>
      </c>
      <c r="J1443" s="55">
        <f>IF(C1443="СТОП цена",I1443,ROUND(I1443*(1-VLOOKUP(L1443,Оглавление!D:G,3,FALSE)),2))</f>
        <v>8.27</v>
      </c>
      <c r="K1443" s="58"/>
      <c r="L1443" s="58" t="str">
        <f t="shared" si="66"/>
        <v>КИИЛТО (KIILTO)</v>
      </c>
      <c r="M1443" s="52">
        <v>25</v>
      </c>
    </row>
    <row r="1444" spans="1:13" s="246" customFormat="1" ht="12.75">
      <c r="A1444" s="590"/>
      <c r="B1444" s="41"/>
      <c r="C1444" s="41" t="s">
        <v>223</v>
      </c>
      <c r="D1444" s="40"/>
      <c r="E1444" s="42"/>
      <c r="F1444" s="42" t="s">
        <v>1581</v>
      </c>
      <c r="G1444" s="40">
        <v>1</v>
      </c>
      <c r="H1444" s="42" t="s">
        <v>2819</v>
      </c>
      <c r="I1444" s="41">
        <v>19.97</v>
      </c>
      <c r="J1444" s="55">
        <f>IF(C1444="СТОП цена",I1444,ROUND(I1444*(1-VLOOKUP(L1444,Оглавление!D:G,3,FALSE)),2))</f>
        <v>19.97</v>
      </c>
      <c r="K1444" s="58"/>
      <c r="L1444" s="58" t="str">
        <f t="shared" si="66"/>
        <v>КИИЛТО (KIILTO)</v>
      </c>
      <c r="M1444" s="52">
        <v>25</v>
      </c>
    </row>
    <row r="1445" spans="1:13" s="304" customFormat="1" ht="15.75" customHeight="1">
      <c r="A1445" s="580" t="s">
        <v>1790</v>
      </c>
      <c r="B1445" s="41"/>
      <c r="C1445" s="41" t="s">
        <v>223</v>
      </c>
      <c r="D1445" s="40"/>
      <c r="E1445" s="42"/>
      <c r="F1445" s="42" t="s">
        <v>1624</v>
      </c>
      <c r="G1445" s="40">
        <v>1</v>
      </c>
      <c r="H1445" s="66" t="s">
        <v>1063</v>
      </c>
      <c r="I1445" s="54">
        <v>475.78</v>
      </c>
      <c r="J1445" s="55">
        <f>IF(C1445="СТОП цена",I1445,ROUND(I1445*(1-VLOOKUP(L1445,Оглавление!D:G,3,FALSE)),2))</f>
        <v>475.78</v>
      </c>
      <c r="K1445" s="58"/>
      <c r="L1445" s="58" t="str">
        <f>IF(ISBLANK(K1445)=FALSE,A1445,L1444)</f>
        <v>КИИЛТО (KIILTO)</v>
      </c>
      <c r="M1445" s="52">
        <v>25</v>
      </c>
    </row>
    <row r="1446" spans="1:13" s="304" customFormat="1" ht="12.75">
      <c r="A1446" s="585"/>
      <c r="B1446" s="41"/>
      <c r="C1446" s="41" t="s">
        <v>223</v>
      </c>
      <c r="D1446" s="40"/>
      <c r="E1446" s="42"/>
      <c r="F1446" s="42" t="s">
        <v>1471</v>
      </c>
      <c r="G1446" s="40">
        <v>1</v>
      </c>
      <c r="H1446" s="66" t="s">
        <v>1063</v>
      </c>
      <c r="I1446" s="54">
        <v>2011.95</v>
      </c>
      <c r="J1446" s="55">
        <f>IF(C1446="СТОП цена",I1446,ROUND(I1446*(1-VLOOKUP(L1446,Оглавление!D:G,3,FALSE)),2))</f>
        <v>2011.95</v>
      </c>
      <c r="K1446" s="58"/>
      <c r="L1446" s="58" t="str">
        <f>IF(ISBLANK(K1446)=FALSE,A1446,L1445)</f>
        <v>КИИЛТО (KIILTO)</v>
      </c>
      <c r="M1446" s="52">
        <v>25</v>
      </c>
    </row>
    <row r="1447" spans="1:13" s="310" customFormat="1" ht="15">
      <c r="A1447" s="389" t="s">
        <v>2413</v>
      </c>
      <c r="B1447" s="41"/>
      <c r="C1447" s="41" t="s">
        <v>223</v>
      </c>
      <c r="D1447" s="40"/>
      <c r="E1447" s="42"/>
      <c r="F1447" s="42" t="s">
        <v>1346</v>
      </c>
      <c r="G1447" s="40">
        <v>12</v>
      </c>
      <c r="H1447" s="42" t="s">
        <v>2819</v>
      </c>
      <c r="I1447" s="54">
        <v>5.74</v>
      </c>
      <c r="J1447" s="55">
        <f>IF(C1447="СТОП цена",I1447,ROUND(I1447*(1-VLOOKUP(L1447,Оглавление!D:G,3,FALSE)),2))</f>
        <v>5.74</v>
      </c>
      <c r="K1447" s="58"/>
      <c r="L1447" s="58" t="str">
        <f>IF(ISBLANK(K1447)=FALSE,A1447,L1446)</f>
        <v>КИИЛТО (KIILTO)</v>
      </c>
      <c r="M1447" s="52">
        <v>25</v>
      </c>
    </row>
    <row r="1448" spans="1:13" s="1" customFormat="1" ht="17.25" customHeight="1">
      <c r="A1448" s="593" t="s">
        <v>1791</v>
      </c>
      <c r="B1448" s="594"/>
      <c r="C1448" s="594"/>
      <c r="D1448" s="594"/>
      <c r="E1448" s="594"/>
      <c r="F1448" s="594"/>
      <c r="G1448" s="594"/>
      <c r="H1448" s="594"/>
      <c r="I1448" s="594"/>
      <c r="J1448" s="615"/>
      <c r="K1448" s="87" t="s">
        <v>729</v>
      </c>
      <c r="L1448" s="87" t="s">
        <v>729</v>
      </c>
      <c r="M1448" s="52">
        <v>25</v>
      </c>
    </row>
    <row r="1449" spans="1:13" s="1" customFormat="1" ht="20.25" customHeight="1">
      <c r="A1449" s="591" t="s">
        <v>54</v>
      </c>
      <c r="B1449" s="592"/>
      <c r="C1449" s="592"/>
      <c r="D1449" s="592"/>
      <c r="E1449" s="592"/>
      <c r="F1449" s="592"/>
      <c r="G1449" s="592"/>
      <c r="H1449" s="592"/>
      <c r="I1449" s="592"/>
      <c r="J1449" s="607"/>
      <c r="K1449" s="87"/>
      <c r="L1449" s="87" t="s">
        <v>729</v>
      </c>
      <c r="M1449" s="52">
        <v>25</v>
      </c>
    </row>
    <row r="1450" spans="1:13" ht="34.5" customHeight="1">
      <c r="A1450" s="389" t="s">
        <v>435</v>
      </c>
      <c r="B1450" s="41"/>
      <c r="C1450" s="41"/>
      <c r="D1450" s="49">
        <v>0.75</v>
      </c>
      <c r="E1450" s="41" t="s">
        <v>564</v>
      </c>
      <c r="F1450" s="42" t="str">
        <f>CONCATENATE(D1450," ",E1450)</f>
        <v>0,75 л</v>
      </c>
      <c r="G1450" s="41">
        <v>1</v>
      </c>
      <c r="H1450" s="42" t="s">
        <v>1063</v>
      </c>
      <c r="I1450" s="41">
        <v>402</v>
      </c>
      <c r="J1450" s="55">
        <f>IF(C1450="СТОП цена",I1450,ROUND(I1450*(1-VLOOKUP(L1450,Оглавление!D:G,3,FALSE)),2))</f>
        <v>402</v>
      </c>
      <c r="K1450" s="87"/>
      <c r="L1450" s="87" t="s">
        <v>729</v>
      </c>
      <c r="M1450" s="52">
        <v>25</v>
      </c>
    </row>
    <row r="1451" spans="1:13" ht="38.25" customHeight="1">
      <c r="A1451" s="389" t="s">
        <v>436</v>
      </c>
      <c r="B1451" s="42"/>
      <c r="C1451" s="42"/>
      <c r="D1451" s="49">
        <v>5.25</v>
      </c>
      <c r="E1451" s="42" t="s">
        <v>564</v>
      </c>
      <c r="F1451" s="42" t="str">
        <f>CONCATENATE(D1451," ",E1451)</f>
        <v>5,25 л</v>
      </c>
      <c r="G1451" s="42">
        <v>1</v>
      </c>
      <c r="H1451" s="42" t="s">
        <v>1063</v>
      </c>
      <c r="I1451" s="41">
        <v>1206</v>
      </c>
      <c r="J1451" s="55">
        <f>IF(C1451="СТОП цена",I1451,ROUND(I1451*(1-VLOOKUP(L1451,Оглавление!D:G,3,FALSE)),2))</f>
        <v>1206</v>
      </c>
      <c r="K1451" s="87"/>
      <c r="L1451" s="87" t="s">
        <v>729</v>
      </c>
      <c r="M1451" s="52">
        <v>26</v>
      </c>
    </row>
    <row r="1452" spans="1:13" ht="53.25" customHeight="1">
      <c r="A1452" s="389" t="s">
        <v>437</v>
      </c>
      <c r="B1452" s="40"/>
      <c r="C1452" s="40"/>
      <c r="D1452" s="40">
        <v>15</v>
      </c>
      <c r="E1452" s="40" t="s">
        <v>564</v>
      </c>
      <c r="F1452" s="42" t="str">
        <f>CONCATENATE(D1452," ",E1452)</f>
        <v>15 л</v>
      </c>
      <c r="G1452" s="42">
        <v>1</v>
      </c>
      <c r="H1452" s="42" t="s">
        <v>616</v>
      </c>
      <c r="I1452" s="41">
        <v>53.6</v>
      </c>
      <c r="J1452" s="55">
        <f>IF(C1452="СТОП цена",I1452,ROUND(I1452*(1-VLOOKUP(L1452,Оглавление!D:G,3,FALSE)),2))</f>
        <v>53.6</v>
      </c>
      <c r="K1452" s="87"/>
      <c r="L1452" s="87" t="s">
        <v>729</v>
      </c>
      <c r="M1452" s="52">
        <v>26</v>
      </c>
    </row>
    <row r="1453" spans="1:13" s="1" customFormat="1" ht="17.25" customHeight="1">
      <c r="A1453" s="593" t="s">
        <v>569</v>
      </c>
      <c r="B1453" s="594"/>
      <c r="C1453" s="594"/>
      <c r="D1453" s="594"/>
      <c r="E1453" s="594"/>
      <c r="F1453" s="594"/>
      <c r="G1453" s="594"/>
      <c r="H1453" s="594"/>
      <c r="I1453" s="594"/>
      <c r="J1453" s="595"/>
      <c r="K1453" s="58" t="s">
        <v>457</v>
      </c>
      <c r="L1453" s="58" t="str">
        <f>IF(ISBLANK(K1453)=FALSE,A1453,#REF!)</f>
        <v>КЕСТО (KESTO)</v>
      </c>
      <c r="M1453" s="52">
        <v>26</v>
      </c>
    </row>
    <row r="1454" spans="1:13" s="1" customFormat="1" ht="25.5" customHeight="1">
      <c r="A1454" s="591" t="s">
        <v>54</v>
      </c>
      <c r="B1454" s="592"/>
      <c r="C1454" s="592"/>
      <c r="D1454" s="592"/>
      <c r="E1454" s="592"/>
      <c r="F1454" s="592"/>
      <c r="G1454" s="592"/>
      <c r="H1454" s="592"/>
      <c r="I1454" s="592"/>
      <c r="J1454" s="592"/>
      <c r="K1454" s="58"/>
      <c r="L1454" s="58" t="str">
        <f t="shared" ref="L1454:L1551" si="68">IF(ISBLANK(K1454)=FALSE,A1454,L1453)</f>
        <v>КЕСТО (KESTO)</v>
      </c>
      <c r="M1454" s="52">
        <v>26</v>
      </c>
    </row>
    <row r="1455" spans="1:13" s="185" customFormat="1" ht="15.75" customHeight="1">
      <c r="A1455" s="588" t="s">
        <v>1432</v>
      </c>
      <c r="B1455" s="41"/>
      <c r="C1455" s="41"/>
      <c r="D1455" s="41"/>
      <c r="E1455" s="41"/>
      <c r="F1455" s="42" t="s">
        <v>1405</v>
      </c>
      <c r="G1455" s="42">
        <v>1</v>
      </c>
      <c r="H1455" s="42" t="s">
        <v>2819</v>
      </c>
      <c r="I1455" s="41">
        <v>8.77</v>
      </c>
      <c r="J1455" s="55">
        <f>IF(C1455="СТОП цена",I1455,ROUND(I1455*(1-VLOOKUP(L1455,Оглавление!D:G,3,FALSE)),2))</f>
        <v>8.77</v>
      </c>
      <c r="K1455" s="58"/>
      <c r="L1455" s="58" t="str">
        <f t="shared" si="68"/>
        <v>КЕСТО (KESTO)</v>
      </c>
      <c r="M1455" s="52">
        <v>26</v>
      </c>
    </row>
    <row r="1456" spans="1:13" s="265" customFormat="1" ht="15.75" customHeight="1">
      <c r="A1456" s="589"/>
      <c r="B1456" s="41"/>
      <c r="C1456" s="41"/>
      <c r="D1456" s="41"/>
      <c r="E1456" s="41"/>
      <c r="F1456" s="42" t="s">
        <v>1366</v>
      </c>
      <c r="G1456" s="42">
        <v>1</v>
      </c>
      <c r="H1456" s="42" t="s">
        <v>2819</v>
      </c>
      <c r="I1456" s="41">
        <v>41.32</v>
      </c>
      <c r="J1456" s="55">
        <f>IF(C1456="СТОП цена",I1456,ROUND(I1456*(1-VLOOKUP(L1456,Оглавление!D:G,3,FALSE)),2))</f>
        <v>41.32</v>
      </c>
      <c r="K1456" s="58"/>
      <c r="L1456" s="58" t="str">
        <f t="shared" si="68"/>
        <v>КЕСТО (KESTO)</v>
      </c>
      <c r="M1456" s="52">
        <v>26</v>
      </c>
    </row>
    <row r="1457" spans="1:13" s="265" customFormat="1" ht="15.75" customHeight="1">
      <c r="A1457" s="590"/>
      <c r="B1457" s="41"/>
      <c r="C1457" s="41"/>
      <c r="D1457" s="41"/>
      <c r="E1457" s="41"/>
      <c r="F1457" s="42" t="s">
        <v>1451</v>
      </c>
      <c r="G1457" s="42">
        <v>1</v>
      </c>
      <c r="H1457" s="42" t="s">
        <v>2819</v>
      </c>
      <c r="I1457" s="41">
        <v>78.37</v>
      </c>
      <c r="J1457" s="55">
        <f>IF(C1457="СТОП цена",I1457,ROUND(I1457*(1-VLOOKUP(L1457,Оглавление!D:G,3,FALSE)),2))</f>
        <v>78.37</v>
      </c>
      <c r="K1457" s="58"/>
      <c r="L1457" s="58" t="str">
        <f t="shared" si="68"/>
        <v>КЕСТО (KESTO)</v>
      </c>
      <c r="M1457" s="52">
        <v>26</v>
      </c>
    </row>
    <row r="1458" spans="1:13" s="1" customFormat="1" ht="19.5" customHeight="1">
      <c r="A1458" s="591" t="s">
        <v>13</v>
      </c>
      <c r="B1458" s="592"/>
      <c r="C1458" s="592"/>
      <c r="D1458" s="592"/>
      <c r="E1458" s="592"/>
      <c r="F1458" s="592"/>
      <c r="G1458" s="592"/>
      <c r="H1458" s="592"/>
      <c r="I1458" s="592"/>
      <c r="J1458" s="592"/>
      <c r="K1458" s="58"/>
      <c r="L1458" s="58" t="str">
        <f t="shared" si="68"/>
        <v>КЕСТО (KESTO)</v>
      </c>
      <c r="M1458" s="52">
        <v>26</v>
      </c>
    </row>
    <row r="1459" spans="1:13" ht="32.25" customHeight="1">
      <c r="A1459" s="389" t="s">
        <v>438</v>
      </c>
      <c r="B1459" s="42"/>
      <c r="C1459" s="42" t="s">
        <v>172</v>
      </c>
      <c r="D1459" s="42">
        <v>20</v>
      </c>
      <c r="E1459" s="42" t="s">
        <v>55</v>
      </c>
      <c r="F1459" s="42" t="str">
        <f>CONCATENATE(D1459," ",E1459)</f>
        <v>20 кг</v>
      </c>
      <c r="G1459" s="42">
        <v>1</v>
      </c>
      <c r="H1459" s="42" t="s">
        <v>1063</v>
      </c>
      <c r="I1459" s="41">
        <v>408.57</v>
      </c>
      <c r="J1459" s="55">
        <f>IF(C1459="СТОП цена",I1459,ROUND(I1459*(1-VLOOKUP(L1459,Оглавление!D:G,3,FALSE)),2))</f>
        <v>408.57</v>
      </c>
      <c r="K1459" s="58"/>
      <c r="L1459" s="58" t="str">
        <f t="shared" si="68"/>
        <v>КЕСТО (KESTO)</v>
      </c>
      <c r="M1459" s="52">
        <v>26</v>
      </c>
    </row>
    <row r="1460" spans="1:13" s="1" customFormat="1" ht="25.5" customHeight="1">
      <c r="A1460" s="591" t="s">
        <v>617</v>
      </c>
      <c r="B1460" s="592"/>
      <c r="C1460" s="592"/>
      <c r="D1460" s="592"/>
      <c r="E1460" s="592"/>
      <c r="F1460" s="592"/>
      <c r="G1460" s="592"/>
      <c r="H1460" s="592"/>
      <c r="I1460" s="592"/>
      <c r="J1460" s="592"/>
      <c r="K1460" s="58"/>
      <c r="L1460" s="58" t="str">
        <f t="shared" si="68"/>
        <v>КЕСТО (KESTO)</v>
      </c>
      <c r="M1460" s="52">
        <v>26</v>
      </c>
    </row>
    <row r="1461" spans="1:13" ht="36" customHeight="1">
      <c r="A1461" s="580" t="s">
        <v>2402</v>
      </c>
      <c r="B1461" s="42"/>
      <c r="C1461" s="42"/>
      <c r="D1461" s="41">
        <v>3</v>
      </c>
      <c r="E1461" s="42" t="s">
        <v>55</v>
      </c>
      <c r="F1461" s="42" t="str">
        <f>CONCATENATE(D1461," ",E1461)</f>
        <v>3 кг</v>
      </c>
      <c r="G1461" s="41">
        <v>3</v>
      </c>
      <c r="H1461" s="42" t="s">
        <v>2819</v>
      </c>
      <c r="I1461" s="41">
        <v>5.83</v>
      </c>
      <c r="J1461" s="55">
        <f>IF(C1461="СТОП цена",I1461,ROUND(I1461*(1-VLOOKUP(L1461,Оглавление!D:G,3,FALSE)),2))</f>
        <v>5.83</v>
      </c>
      <c r="K1461" s="58"/>
      <c r="L1461" s="58" t="str">
        <f t="shared" si="68"/>
        <v>КЕСТО (KESTO)</v>
      </c>
      <c r="M1461" s="52">
        <v>26</v>
      </c>
    </row>
    <row r="1462" spans="1:13" ht="54.75" customHeight="1">
      <c r="A1462" s="585"/>
      <c r="B1462" s="42"/>
      <c r="C1462" s="41" t="s">
        <v>223</v>
      </c>
      <c r="D1462" s="41">
        <v>1</v>
      </c>
      <c r="E1462" s="42" t="s">
        <v>55</v>
      </c>
      <c r="F1462" s="42" t="str">
        <f>CONCATENATE(D1462," ",E1462)</f>
        <v>1 кг</v>
      </c>
      <c r="G1462" s="41">
        <v>4</v>
      </c>
      <c r="H1462" s="42" t="s">
        <v>2819</v>
      </c>
      <c r="I1462" s="41">
        <v>2.57</v>
      </c>
      <c r="J1462" s="55">
        <f>IF(C1462="СТОП цена",I1462,ROUND(I1462*(1-VLOOKUP(L1462,Оглавление!D:G,3,FALSE)),2))</f>
        <v>2.57</v>
      </c>
      <c r="K1462" s="58"/>
      <c r="L1462" s="58" t="str">
        <f t="shared" si="68"/>
        <v>КЕСТО (KESTO)</v>
      </c>
      <c r="M1462" s="52">
        <v>26</v>
      </c>
    </row>
    <row r="1463" spans="1:13" ht="21.75" customHeight="1">
      <c r="A1463" s="580" t="s">
        <v>1789</v>
      </c>
      <c r="B1463" s="41"/>
      <c r="C1463" s="41" t="s">
        <v>223</v>
      </c>
      <c r="D1463" s="42">
        <v>1</v>
      </c>
      <c r="E1463" s="42" t="s">
        <v>55</v>
      </c>
      <c r="F1463" s="42" t="str">
        <f>CONCATENATE(D1463," ",E1463)</f>
        <v>1 кг</v>
      </c>
      <c r="G1463" s="42">
        <v>4</v>
      </c>
      <c r="H1463" s="42" t="s">
        <v>2819</v>
      </c>
      <c r="I1463" s="41">
        <v>4.4400000000000004</v>
      </c>
      <c r="J1463" s="55">
        <f>IF(C1463="СТОП цена",I1463,ROUND(I1463*(1-VLOOKUP(L1463,Оглавление!D:G,3,FALSE)),2))</f>
        <v>4.4400000000000004</v>
      </c>
      <c r="K1463" s="58"/>
      <c r="L1463" s="58" t="str">
        <f t="shared" si="68"/>
        <v>КЕСТО (KESTO)</v>
      </c>
      <c r="M1463" s="52">
        <v>26</v>
      </c>
    </row>
    <row r="1464" spans="1:13" ht="17.25" customHeight="1">
      <c r="A1464" s="585"/>
      <c r="B1464" s="41"/>
      <c r="C1464" s="41"/>
      <c r="D1464" s="42">
        <v>3</v>
      </c>
      <c r="E1464" s="42" t="s">
        <v>55</v>
      </c>
      <c r="F1464" s="42" t="str">
        <f>CONCATENATE(D1464," ",E1464)</f>
        <v>3 кг</v>
      </c>
      <c r="G1464" s="41">
        <v>3</v>
      </c>
      <c r="H1464" s="42" t="s">
        <v>2819</v>
      </c>
      <c r="I1464" s="41">
        <v>9.16</v>
      </c>
      <c r="J1464" s="55">
        <f>IF(C1464="СТОП цена",I1464,ROUND(I1464*(1-VLOOKUP(L1464,Оглавление!D:G,3,FALSE)),2))</f>
        <v>9.16</v>
      </c>
      <c r="K1464" s="58"/>
      <c r="L1464" s="58" t="str">
        <f t="shared" si="68"/>
        <v>КЕСТО (KESTO)</v>
      </c>
      <c r="M1464" s="52">
        <v>26</v>
      </c>
    </row>
    <row r="1465" spans="1:13">
      <c r="A1465" s="166"/>
      <c r="B1465" s="341"/>
      <c r="C1465" s="328"/>
      <c r="D1465" s="69"/>
      <c r="E1465" s="68"/>
      <c r="F1465" s="68"/>
      <c r="G1465" s="68"/>
      <c r="H1465" s="68"/>
      <c r="I1465" s="69"/>
      <c r="J1465" s="71"/>
      <c r="K1465" s="58"/>
      <c r="L1465" s="58" t="str">
        <f t="shared" si="68"/>
        <v>КЕСТО (KESTO)</v>
      </c>
      <c r="M1465" s="52">
        <v>26</v>
      </c>
    </row>
    <row r="1466" spans="1:13" s="1" customFormat="1" ht="38.25" customHeight="1">
      <c r="A1466" s="632" t="s">
        <v>733</v>
      </c>
      <c r="B1466" s="633"/>
      <c r="C1466" s="633"/>
      <c r="D1466" s="633"/>
      <c r="E1466" s="633"/>
      <c r="F1466" s="633"/>
      <c r="G1466" s="633"/>
      <c r="H1466" s="633"/>
      <c r="I1466" s="633"/>
      <c r="J1466" s="634"/>
      <c r="K1466" s="72"/>
      <c r="L1466" s="58" t="str">
        <f t="shared" si="68"/>
        <v>КЕСТО (KESTO)</v>
      </c>
      <c r="M1466" s="52">
        <v>26</v>
      </c>
    </row>
    <row r="1467" spans="1:13" ht="22.5" customHeight="1">
      <c r="A1467" s="593" t="s">
        <v>730</v>
      </c>
      <c r="B1467" s="594"/>
      <c r="C1467" s="594"/>
      <c r="D1467" s="594"/>
      <c r="E1467" s="594"/>
      <c r="F1467" s="594"/>
      <c r="G1467" s="594"/>
      <c r="H1467" s="594"/>
      <c r="I1467" s="594"/>
      <c r="J1467" s="595"/>
      <c r="K1467" s="58" t="s">
        <v>831</v>
      </c>
      <c r="L1467" s="58" t="str">
        <f t="shared" si="68"/>
        <v>БОСТИК (BOSTIK)</v>
      </c>
      <c r="M1467" s="52">
        <v>26</v>
      </c>
    </row>
    <row r="1468" spans="1:13" ht="24" customHeight="1">
      <c r="A1468" s="591" t="s">
        <v>54</v>
      </c>
      <c r="B1468" s="592"/>
      <c r="C1468" s="592"/>
      <c r="D1468" s="592"/>
      <c r="E1468" s="592"/>
      <c r="F1468" s="592"/>
      <c r="G1468" s="592"/>
      <c r="H1468" s="592"/>
      <c r="I1468" s="592"/>
      <c r="J1468" s="592"/>
      <c r="K1468" s="58"/>
      <c r="L1468" s="58" t="str">
        <f t="shared" si="68"/>
        <v>БОСТИК (BOSTIK)</v>
      </c>
      <c r="M1468" s="52">
        <v>26</v>
      </c>
    </row>
    <row r="1469" spans="1:13" ht="15">
      <c r="A1469" s="389" t="s">
        <v>917</v>
      </c>
      <c r="B1469" s="42">
        <v>50020181</v>
      </c>
      <c r="C1469" s="42"/>
      <c r="D1469" s="41">
        <v>50</v>
      </c>
      <c r="E1469" s="42" t="s">
        <v>788</v>
      </c>
      <c r="F1469" s="42" t="str">
        <f>CONCATENATE(D1469," ",E1469)</f>
        <v>50 мл</v>
      </c>
      <c r="G1469" s="42">
        <v>12</v>
      </c>
      <c r="H1469" s="42" t="s">
        <v>1063</v>
      </c>
      <c r="I1469" s="41">
        <v>252.03</v>
      </c>
      <c r="J1469" s="55">
        <f>IF(C1469="СТОП цена",I1469,ROUND(I1469*(1-VLOOKUP(L1469,Оглавление!D:G,3,FALSE)),2))</f>
        <v>252.03</v>
      </c>
      <c r="K1469" s="58"/>
      <c r="L1469" s="58" t="str">
        <f t="shared" si="68"/>
        <v>БОСТИК (BOSTIK)</v>
      </c>
      <c r="M1469" s="52">
        <v>26</v>
      </c>
    </row>
    <row r="1470" spans="1:13" ht="17.25" customHeight="1">
      <c r="A1470" s="389" t="s">
        <v>195</v>
      </c>
      <c r="B1470" s="42">
        <v>30506698</v>
      </c>
      <c r="C1470" s="42"/>
      <c r="D1470" s="41">
        <v>50</v>
      </c>
      <c r="E1470" s="42" t="s">
        <v>627</v>
      </c>
      <c r="F1470" s="42" t="str">
        <f>CONCATENATE(D1470," ",E1470)</f>
        <v>50 г</v>
      </c>
      <c r="G1470" s="42">
        <v>72</v>
      </c>
      <c r="H1470" s="42" t="s">
        <v>1063</v>
      </c>
      <c r="I1470" s="41">
        <v>75.239999999999995</v>
      </c>
      <c r="J1470" s="55">
        <f>IF(C1470="СТОП цена",I1470,ROUND(I1470*(1-VLOOKUP(L1470,Оглавление!D:G,3,FALSE)),2))</f>
        <v>75.239999999999995</v>
      </c>
      <c r="K1470" s="58"/>
      <c r="L1470" s="58" t="str">
        <f t="shared" si="68"/>
        <v>БОСТИК (BOSTIK)</v>
      </c>
      <c r="M1470" s="52">
        <v>26</v>
      </c>
    </row>
    <row r="1471" spans="1:13" s="1" customFormat="1" ht="14.25" customHeight="1">
      <c r="A1471" s="580" t="s">
        <v>77</v>
      </c>
      <c r="B1471" s="41">
        <v>30043550</v>
      </c>
      <c r="C1471" s="41"/>
      <c r="D1471" s="40">
        <v>6</v>
      </c>
      <c r="E1471" s="40" t="s">
        <v>55</v>
      </c>
      <c r="F1471" s="42" t="str">
        <f>CONCATENATE(D1471," ",E1471)</f>
        <v>6 кг</v>
      </c>
      <c r="G1471" s="40">
        <v>1</v>
      </c>
      <c r="H1471" s="42" t="s">
        <v>1063</v>
      </c>
      <c r="I1471" s="41">
        <v>1638.54</v>
      </c>
      <c r="J1471" s="55">
        <f>IF(C1471="СТОП цена",I1471,ROUND(I1471*(1-VLOOKUP(L1471,Оглавление!D:G,3,FALSE)),2))</f>
        <v>1638.54</v>
      </c>
      <c r="K1471" s="58"/>
      <c r="L1471" s="58" t="str">
        <f t="shared" si="68"/>
        <v>БОСТИК (BOSTIK)</v>
      </c>
      <c r="M1471" s="52">
        <v>26</v>
      </c>
    </row>
    <row r="1472" spans="1:13" s="1" customFormat="1" ht="14.25" customHeight="1">
      <c r="A1472" s="585"/>
      <c r="B1472" s="41">
        <v>30043554</v>
      </c>
      <c r="C1472" s="41"/>
      <c r="D1472" s="40">
        <v>20</v>
      </c>
      <c r="E1472" s="41" t="s">
        <v>55</v>
      </c>
      <c r="F1472" s="42" t="str">
        <f>CONCATENATE(D1472," ",E1472)</f>
        <v>20 кг</v>
      </c>
      <c r="G1472" s="40">
        <v>1</v>
      </c>
      <c r="H1472" s="42" t="s">
        <v>1063</v>
      </c>
      <c r="I1472" s="41">
        <v>4696.2700000000004</v>
      </c>
      <c r="J1472" s="55">
        <f>IF(C1472="СТОП цена",I1472,ROUND(I1472*(1-VLOOKUP(L1472,Оглавление!D:G,3,FALSE)),2))</f>
        <v>4696.2700000000004</v>
      </c>
      <c r="K1472" s="58"/>
      <c r="L1472" s="58" t="str">
        <f t="shared" si="68"/>
        <v>БОСТИК (BOSTIK)</v>
      </c>
      <c r="M1472" s="52">
        <v>26</v>
      </c>
    </row>
    <row r="1473" spans="1:13" s="1" customFormat="1" ht="20.25" customHeight="1">
      <c r="A1473" s="392" t="s">
        <v>1627</v>
      </c>
      <c r="B1473" s="333" t="s">
        <v>2028</v>
      </c>
      <c r="C1473" s="41"/>
      <c r="D1473" s="40"/>
      <c r="E1473" s="41"/>
      <c r="F1473" s="42" t="s">
        <v>1633</v>
      </c>
      <c r="G1473" s="40">
        <v>30</v>
      </c>
      <c r="H1473" s="42" t="s">
        <v>1063</v>
      </c>
      <c r="I1473" s="41">
        <v>93</v>
      </c>
      <c r="J1473" s="55">
        <f>IF(C1473="СТОП цена",I1473,ROUND(I1473*(1-VLOOKUP(L1473,Оглавление!D:G,3,FALSE)),2))</f>
        <v>93</v>
      </c>
      <c r="K1473" s="58"/>
      <c r="L1473" s="58" t="str">
        <f t="shared" si="68"/>
        <v>БОСТИК (BOSTIK)</v>
      </c>
      <c r="M1473" s="52">
        <v>26</v>
      </c>
    </row>
    <row r="1474" spans="1:13" s="1" customFormat="1" ht="20.25" customHeight="1">
      <c r="A1474" s="392" t="s">
        <v>1628</v>
      </c>
      <c r="B1474" s="333" t="s">
        <v>2029</v>
      </c>
      <c r="C1474" s="322"/>
      <c r="D1474" s="40"/>
      <c r="E1474" s="41"/>
      <c r="F1474" s="42" t="s">
        <v>1633</v>
      </c>
      <c r="G1474" s="40">
        <v>1</v>
      </c>
      <c r="H1474" s="42" t="s">
        <v>1063</v>
      </c>
      <c r="I1474" s="41">
        <v>103</v>
      </c>
      <c r="J1474" s="55">
        <f>IF(C1474="СТОП цена",I1474,ROUND(I1474*(1-VLOOKUP(L1474,Оглавление!D:G,3,FALSE)),2))</f>
        <v>103</v>
      </c>
      <c r="K1474" s="58"/>
      <c r="L1474" s="58" t="str">
        <f t="shared" si="68"/>
        <v>БОСТИК (BOSTIK)</v>
      </c>
      <c r="M1474" s="52">
        <v>26</v>
      </c>
    </row>
    <row r="1475" spans="1:13" s="1" customFormat="1" ht="20.25" customHeight="1">
      <c r="A1475" s="392" t="s">
        <v>1629</v>
      </c>
      <c r="B1475" s="333" t="s">
        <v>2030</v>
      </c>
      <c r="C1475" s="41"/>
      <c r="D1475" s="40"/>
      <c r="E1475" s="41"/>
      <c r="F1475" s="42" t="s">
        <v>1625</v>
      </c>
      <c r="G1475" s="40">
        <v>25</v>
      </c>
      <c r="H1475" s="42" t="s">
        <v>1063</v>
      </c>
      <c r="I1475" s="41">
        <v>61.38</v>
      </c>
      <c r="J1475" s="55">
        <f>IF(C1475="СТОП цена",I1475,ROUND(I1475*(1-VLOOKUP(L1475,Оглавление!D:G,3,FALSE)),2))</f>
        <v>61.38</v>
      </c>
      <c r="K1475" s="58"/>
      <c r="L1475" s="58" t="str">
        <f t="shared" si="68"/>
        <v>БОСТИК (BOSTIK)</v>
      </c>
      <c r="M1475" s="52">
        <v>26</v>
      </c>
    </row>
    <row r="1476" spans="1:13" s="1" customFormat="1" ht="20.25" customHeight="1">
      <c r="A1476" s="392" t="s">
        <v>1630</v>
      </c>
      <c r="B1476" s="333" t="s">
        <v>2031</v>
      </c>
      <c r="C1476" s="41"/>
      <c r="D1476" s="40"/>
      <c r="E1476" s="41"/>
      <c r="F1476" s="42" t="s">
        <v>1346</v>
      </c>
      <c r="G1476" s="40">
        <v>16</v>
      </c>
      <c r="H1476" s="42" t="s">
        <v>1063</v>
      </c>
      <c r="I1476" s="41">
        <v>105.45</v>
      </c>
      <c r="J1476" s="55">
        <f>IF(C1476="СТОП цена",I1476,ROUND(I1476*(1-VLOOKUP(L1476,Оглавление!D:G,3,FALSE)),2))</f>
        <v>105.45</v>
      </c>
      <c r="K1476" s="58"/>
      <c r="L1476" s="58" t="str">
        <f t="shared" si="68"/>
        <v>БОСТИК (BOSTIK)</v>
      </c>
      <c r="M1476" s="52">
        <v>26</v>
      </c>
    </row>
    <row r="1477" spans="1:13" s="1" customFormat="1" ht="20.25" customHeight="1">
      <c r="A1477" s="392" t="s">
        <v>1631</v>
      </c>
      <c r="B1477" s="333" t="s">
        <v>2032</v>
      </c>
      <c r="C1477" s="41"/>
      <c r="D1477" s="40"/>
      <c r="E1477" s="41"/>
      <c r="F1477" s="42" t="s">
        <v>1170</v>
      </c>
      <c r="G1477" s="40">
        <v>9</v>
      </c>
      <c r="H1477" s="42" t="s">
        <v>1063</v>
      </c>
      <c r="I1477" s="41">
        <v>180.93</v>
      </c>
      <c r="J1477" s="55">
        <f>IF(C1477="СТОП цена",I1477,ROUND(I1477*(1-VLOOKUP(L1477,Оглавление!D:G,3,FALSE)),2))</f>
        <v>180.93</v>
      </c>
      <c r="K1477" s="58"/>
      <c r="L1477" s="58" t="str">
        <f t="shared" si="68"/>
        <v>БОСТИК (BOSTIK)</v>
      </c>
      <c r="M1477" s="52">
        <v>26</v>
      </c>
    </row>
    <row r="1478" spans="1:13" s="1" customFormat="1" ht="20.25" customHeight="1">
      <c r="A1478" s="392" t="s">
        <v>1632</v>
      </c>
      <c r="B1478" s="333" t="s">
        <v>2033</v>
      </c>
      <c r="C1478" s="322"/>
      <c r="D1478" s="40"/>
      <c r="E1478" s="41"/>
      <c r="F1478" s="42" t="s">
        <v>1633</v>
      </c>
      <c r="G1478" s="40">
        <v>12</v>
      </c>
      <c r="H1478" s="42" t="s">
        <v>1063</v>
      </c>
      <c r="I1478" s="41">
        <v>80</v>
      </c>
      <c r="J1478" s="55">
        <f>IF(C1478="СТОП цена",I1478,ROUND(I1478*(1-VLOOKUP(L1478,Оглавление!D:G,3,FALSE)),2))</f>
        <v>80</v>
      </c>
      <c r="K1478" s="58"/>
      <c r="L1478" s="58" t="str">
        <f t="shared" si="68"/>
        <v>БОСТИК (BOSTIK)</v>
      </c>
      <c r="M1478" s="52">
        <v>26</v>
      </c>
    </row>
    <row r="1479" spans="1:13" s="1" customFormat="1" ht="19.5" customHeight="1">
      <c r="A1479" s="392" t="s">
        <v>2414</v>
      </c>
      <c r="B1479" s="41">
        <v>798</v>
      </c>
      <c r="C1479" s="41"/>
      <c r="D1479" s="40"/>
      <c r="E1479" s="41"/>
      <c r="F1479" s="42" t="s">
        <v>1264</v>
      </c>
      <c r="G1479" s="40">
        <v>96</v>
      </c>
      <c r="H1479" s="42" t="s">
        <v>1063</v>
      </c>
      <c r="I1479" s="41">
        <v>189.67</v>
      </c>
      <c r="J1479" s="55">
        <f>IF(C1479="СТОП цена",I1479,ROUND(I1479*(1-VLOOKUP(L1479,Оглавление!D:G,3,FALSE)),2))</f>
        <v>189.67</v>
      </c>
      <c r="K1479" s="58"/>
      <c r="L1479" s="58" t="str">
        <f t="shared" si="68"/>
        <v>БОСТИК (BOSTIK)</v>
      </c>
      <c r="M1479" s="52">
        <v>26</v>
      </c>
    </row>
    <row r="1480" spans="1:13" s="1" customFormat="1" ht="19.5" customHeight="1">
      <c r="A1480" s="591" t="s">
        <v>1871</v>
      </c>
      <c r="B1480" s="592"/>
      <c r="C1480" s="592"/>
      <c r="D1480" s="592"/>
      <c r="E1480" s="592"/>
      <c r="F1480" s="592"/>
      <c r="G1480" s="592"/>
      <c r="H1480" s="592"/>
      <c r="I1480" s="592"/>
      <c r="J1480" s="592"/>
      <c r="K1480" s="58"/>
      <c r="L1480" s="58" t="str">
        <f t="shared" si="68"/>
        <v>БОСТИК (BOSTIK)</v>
      </c>
      <c r="M1480" s="52">
        <v>26</v>
      </c>
    </row>
    <row r="1481" spans="1:13" s="1" customFormat="1" ht="19.5" customHeight="1">
      <c r="A1481" s="392" t="s">
        <v>1853</v>
      </c>
      <c r="B1481" s="41">
        <v>30607531</v>
      </c>
      <c r="C1481" s="41"/>
      <c r="D1481" s="40"/>
      <c r="E1481" s="41"/>
      <c r="F1481" s="66" t="s">
        <v>1852</v>
      </c>
      <c r="G1481" s="74">
        <v>12</v>
      </c>
      <c r="H1481" s="66" t="s">
        <v>1063</v>
      </c>
      <c r="I1481" s="54">
        <v>290.8</v>
      </c>
      <c r="J1481" s="55">
        <f>IF(C1481="СТОП цена",I1481,ROUND(I1481*(1-VLOOKUP(L1481,Оглавление!D:G,3,FALSE)),2))</f>
        <v>290.8</v>
      </c>
      <c r="K1481" s="58"/>
      <c r="L1481" s="58" t="str">
        <f t="shared" si="68"/>
        <v>БОСТИК (BOSTIK)</v>
      </c>
      <c r="M1481" s="52">
        <v>26</v>
      </c>
    </row>
    <row r="1482" spans="1:13" s="1" customFormat="1" ht="34.5" customHeight="1">
      <c r="A1482" s="392" t="s">
        <v>1855</v>
      </c>
      <c r="B1482" s="41">
        <v>30607542</v>
      </c>
      <c r="C1482" s="41"/>
      <c r="D1482" s="40"/>
      <c r="E1482" s="41"/>
      <c r="F1482" s="66" t="s">
        <v>1854</v>
      </c>
      <c r="G1482" s="74">
        <v>12</v>
      </c>
      <c r="H1482" s="66" t="s">
        <v>1063</v>
      </c>
      <c r="I1482" s="54">
        <v>212.02</v>
      </c>
      <c r="J1482" s="55">
        <f>IF(C1482="СТОП цена",I1482,ROUND(I1482*(1-VLOOKUP(L1482,Оглавление!D:G,3,FALSE)),2))</f>
        <v>212.02</v>
      </c>
      <c r="K1482" s="58"/>
      <c r="L1482" s="58" t="str">
        <f t="shared" si="68"/>
        <v>БОСТИК (BOSTIK)</v>
      </c>
      <c r="M1482" s="52">
        <v>26</v>
      </c>
    </row>
    <row r="1483" spans="1:13" s="1" customFormat="1" ht="38.25" customHeight="1">
      <c r="A1483" s="392" t="s">
        <v>1858</v>
      </c>
      <c r="B1483" s="41">
        <v>30607541</v>
      </c>
      <c r="C1483" s="41"/>
      <c r="D1483" s="40"/>
      <c r="E1483" s="41"/>
      <c r="F1483" s="66" t="s">
        <v>1854</v>
      </c>
      <c r="G1483" s="74">
        <v>12</v>
      </c>
      <c r="H1483" s="66" t="s">
        <v>1063</v>
      </c>
      <c r="I1483" s="54">
        <v>212.02</v>
      </c>
      <c r="J1483" s="55">
        <f>IF(C1483="СТОП цена",I1483,ROUND(I1483*(1-VLOOKUP(L1483,Оглавление!D:G,3,FALSE)),2))</f>
        <v>212.02</v>
      </c>
      <c r="K1483" s="58"/>
      <c r="L1483" s="58" t="str">
        <f t="shared" si="68"/>
        <v>БОСТИК (BOSTIK)</v>
      </c>
      <c r="M1483" s="52">
        <v>26</v>
      </c>
    </row>
    <row r="1484" spans="1:13" s="1" customFormat="1" ht="24.75" customHeight="1">
      <c r="A1484" s="392" t="s">
        <v>1856</v>
      </c>
      <c r="B1484" s="41">
        <v>30131410</v>
      </c>
      <c r="C1484" s="41" t="s">
        <v>223</v>
      </c>
      <c r="D1484" s="40"/>
      <c r="E1484" s="41"/>
      <c r="F1484" s="66" t="s">
        <v>1852</v>
      </c>
      <c r="G1484" s="74">
        <v>12</v>
      </c>
      <c r="H1484" s="66" t="s">
        <v>1063</v>
      </c>
      <c r="I1484" s="54">
        <v>462.39</v>
      </c>
      <c r="J1484" s="55">
        <f>IF(C1484="СТОП цена",I1484,ROUND(I1484*(1-VLOOKUP(L1484,Оглавление!D:G,3,FALSE)),2))</f>
        <v>462.39</v>
      </c>
      <c r="K1484" s="58"/>
      <c r="L1484" s="58" t="str">
        <f t="shared" si="68"/>
        <v>БОСТИК (BOSTIK)</v>
      </c>
      <c r="M1484" s="52">
        <v>26</v>
      </c>
    </row>
    <row r="1485" spans="1:13" s="1" customFormat="1" ht="32.25" customHeight="1">
      <c r="A1485" s="392" t="s">
        <v>1857</v>
      </c>
      <c r="B1485" s="41">
        <v>30607590</v>
      </c>
      <c r="C1485" s="41" t="s">
        <v>223</v>
      </c>
      <c r="D1485" s="40"/>
      <c r="E1485" s="41"/>
      <c r="F1485" s="66" t="s">
        <v>1854</v>
      </c>
      <c r="G1485" s="74">
        <v>12</v>
      </c>
      <c r="H1485" s="66" t="s">
        <v>1063</v>
      </c>
      <c r="I1485" s="54">
        <v>291.57</v>
      </c>
      <c r="J1485" s="55">
        <f>IF(C1485="СТОП цена",I1485,ROUND(I1485*(1-VLOOKUP(L1485,Оглавление!D:G,3,FALSE)),2))</f>
        <v>291.57</v>
      </c>
      <c r="K1485" s="58"/>
      <c r="L1485" s="58" t="str">
        <f t="shared" si="68"/>
        <v>БОСТИК (BOSTIK)</v>
      </c>
      <c r="M1485" s="52">
        <v>26</v>
      </c>
    </row>
    <row r="1486" spans="1:13" s="1" customFormat="1" ht="33.75" customHeight="1">
      <c r="A1486" s="392" t="s">
        <v>1859</v>
      </c>
      <c r="B1486" s="41">
        <v>30607529</v>
      </c>
      <c r="C1486" s="41" t="s">
        <v>223</v>
      </c>
      <c r="D1486" s="40"/>
      <c r="E1486" s="41"/>
      <c r="F1486" s="66" t="s">
        <v>1854</v>
      </c>
      <c r="G1486" s="74">
        <v>12</v>
      </c>
      <c r="H1486" s="66" t="s">
        <v>1063</v>
      </c>
      <c r="I1486" s="54">
        <v>316.55</v>
      </c>
      <c r="J1486" s="55">
        <f>IF(C1486="СТОП цена",I1486,ROUND(I1486*(1-VLOOKUP(L1486,Оглавление!D:G,3,FALSE)),2))</f>
        <v>316.55</v>
      </c>
      <c r="K1486" s="58"/>
      <c r="L1486" s="58" t="str">
        <f t="shared" si="68"/>
        <v>БОСТИК (BOSTIK)</v>
      </c>
      <c r="M1486" s="52">
        <v>26</v>
      </c>
    </row>
    <row r="1487" spans="1:13" s="1" customFormat="1" ht="32.25" customHeight="1">
      <c r="A1487" s="392" t="s">
        <v>1860</v>
      </c>
      <c r="B1487" s="41">
        <v>30607589</v>
      </c>
      <c r="C1487" s="41" t="s">
        <v>223</v>
      </c>
      <c r="D1487" s="40"/>
      <c r="E1487" s="41"/>
      <c r="F1487" s="66" t="s">
        <v>1854</v>
      </c>
      <c r="G1487" s="74">
        <v>12</v>
      </c>
      <c r="H1487" s="66" t="s">
        <v>1063</v>
      </c>
      <c r="I1487" s="54">
        <v>291.57</v>
      </c>
      <c r="J1487" s="55">
        <f>IF(C1487="СТОП цена",I1487,ROUND(I1487*(1-VLOOKUP(L1487,Оглавление!D:G,3,FALSE)),2))</f>
        <v>291.57</v>
      </c>
      <c r="K1487" s="58"/>
      <c r="L1487" s="58" t="str">
        <f t="shared" si="68"/>
        <v>БОСТИК (BOSTIK)</v>
      </c>
      <c r="M1487" s="52">
        <v>26</v>
      </c>
    </row>
    <row r="1488" spans="1:13" s="1" customFormat="1" ht="30.75" customHeight="1">
      <c r="A1488" s="392" t="s">
        <v>1861</v>
      </c>
      <c r="B1488" s="41">
        <v>30607528</v>
      </c>
      <c r="C1488" s="41" t="s">
        <v>223</v>
      </c>
      <c r="D1488" s="40"/>
      <c r="E1488" s="41"/>
      <c r="F1488" s="66" t="s">
        <v>1852</v>
      </c>
      <c r="G1488" s="74">
        <v>12</v>
      </c>
      <c r="H1488" s="66" t="s">
        <v>1063</v>
      </c>
      <c r="I1488" s="54">
        <v>316.55</v>
      </c>
      <c r="J1488" s="55">
        <f>IF(C1488="СТОП цена",I1488,ROUND(I1488*(1-VLOOKUP(L1488,Оглавление!D:G,3,FALSE)),2))</f>
        <v>316.55</v>
      </c>
      <c r="K1488" s="58"/>
      <c r="L1488" s="58" t="str">
        <f t="shared" si="68"/>
        <v>БОСТИК (BOSTIK)</v>
      </c>
      <c r="M1488" s="52">
        <v>26</v>
      </c>
    </row>
    <row r="1489" spans="1:13" s="1" customFormat="1" ht="33" customHeight="1">
      <c r="A1489" s="392" t="s">
        <v>1862</v>
      </c>
      <c r="B1489" s="41">
        <v>30607530</v>
      </c>
      <c r="C1489" s="41" t="s">
        <v>223</v>
      </c>
      <c r="D1489" s="40"/>
      <c r="E1489" s="41"/>
      <c r="F1489" s="66" t="s">
        <v>1854</v>
      </c>
      <c r="G1489" s="74">
        <v>12</v>
      </c>
      <c r="H1489" s="66" t="s">
        <v>1063</v>
      </c>
      <c r="I1489" s="54">
        <v>316.55</v>
      </c>
      <c r="J1489" s="55">
        <f>IF(C1489="СТОП цена",I1489,ROUND(I1489*(1-VLOOKUP(L1489,Оглавление!D:G,3,FALSE)),2))</f>
        <v>316.55</v>
      </c>
      <c r="K1489" s="58"/>
      <c r="L1489" s="58" t="str">
        <f t="shared" si="68"/>
        <v>БОСТИК (BOSTIK)</v>
      </c>
      <c r="M1489" s="52">
        <v>26</v>
      </c>
    </row>
    <row r="1490" spans="1:13" s="1" customFormat="1" ht="33" customHeight="1">
      <c r="A1490" s="392" t="s">
        <v>1863</v>
      </c>
      <c r="B1490" s="41">
        <v>30607527</v>
      </c>
      <c r="C1490" s="41" t="s">
        <v>223</v>
      </c>
      <c r="D1490" s="40"/>
      <c r="E1490" s="41"/>
      <c r="F1490" s="66" t="s">
        <v>1852</v>
      </c>
      <c r="G1490" s="74">
        <v>12</v>
      </c>
      <c r="H1490" s="66" t="s">
        <v>1063</v>
      </c>
      <c r="I1490" s="54">
        <v>281.89</v>
      </c>
      <c r="J1490" s="55">
        <f>IF(C1490="СТОП цена",I1490,ROUND(I1490*(1-VLOOKUP(L1490,Оглавление!D:G,3,FALSE)),2))</f>
        <v>281.89</v>
      </c>
      <c r="K1490" s="58"/>
      <c r="L1490" s="58" t="str">
        <f t="shared" si="68"/>
        <v>БОСТИК (BOSTIK)</v>
      </c>
      <c r="M1490" s="52">
        <v>26</v>
      </c>
    </row>
    <row r="1491" spans="1:13" s="1" customFormat="1" ht="33" customHeight="1">
      <c r="A1491" s="392" t="s">
        <v>1864</v>
      </c>
      <c r="B1491" s="41">
        <v>30607532</v>
      </c>
      <c r="C1491" s="41" t="s">
        <v>223</v>
      </c>
      <c r="D1491" s="40"/>
      <c r="E1491" s="41"/>
      <c r="F1491" s="66" t="s">
        <v>1852</v>
      </c>
      <c r="G1491" s="74">
        <v>12</v>
      </c>
      <c r="H1491" s="66" t="s">
        <v>1063</v>
      </c>
      <c r="I1491" s="54">
        <v>281.89</v>
      </c>
      <c r="J1491" s="55">
        <f>IF(C1491="СТОП цена",I1491,ROUND(I1491*(1-VLOOKUP(L1491,Оглавление!D:G,3,FALSE)),2))</f>
        <v>281.89</v>
      </c>
      <c r="K1491" s="58"/>
      <c r="L1491" s="58" t="str">
        <f t="shared" si="68"/>
        <v>БОСТИК (BOSTIK)</v>
      </c>
      <c r="M1491" s="52">
        <v>27</v>
      </c>
    </row>
    <row r="1492" spans="1:13" s="1" customFormat="1" ht="29.25" customHeight="1">
      <c r="A1492" s="392" t="s">
        <v>1865</v>
      </c>
      <c r="B1492" s="41">
        <v>30607641</v>
      </c>
      <c r="C1492" s="41"/>
      <c r="D1492" s="40"/>
      <c r="E1492" s="41"/>
      <c r="F1492" s="66" t="s">
        <v>1854</v>
      </c>
      <c r="G1492" s="74">
        <v>12</v>
      </c>
      <c r="H1492" s="66" t="s">
        <v>1063</v>
      </c>
      <c r="I1492" s="54">
        <v>244.19</v>
      </c>
      <c r="J1492" s="55">
        <f>IF(C1492="СТОП цена",I1492,ROUND(I1492*(1-VLOOKUP(L1492,Оглавление!D:G,3,FALSE)),2))</f>
        <v>244.19</v>
      </c>
      <c r="K1492" s="58"/>
      <c r="L1492" s="58" t="str">
        <f t="shared" si="68"/>
        <v>БОСТИК (BOSTIK)</v>
      </c>
      <c r="M1492" s="52">
        <v>27</v>
      </c>
    </row>
    <row r="1493" spans="1:13" s="1" customFormat="1" ht="30" customHeight="1">
      <c r="A1493" s="392" t="s">
        <v>1866</v>
      </c>
      <c r="B1493" s="41">
        <v>30607640</v>
      </c>
      <c r="C1493" s="41"/>
      <c r="D1493" s="40"/>
      <c r="E1493" s="41"/>
      <c r="F1493" s="66" t="s">
        <v>1854</v>
      </c>
      <c r="G1493" s="74">
        <v>12</v>
      </c>
      <c r="H1493" s="66" t="s">
        <v>1063</v>
      </c>
      <c r="I1493" s="54">
        <v>244.19</v>
      </c>
      <c r="J1493" s="55">
        <f>IF(C1493="СТОП цена",I1493,ROUND(I1493*(1-VLOOKUP(L1493,Оглавление!D:G,3,FALSE)),2))</f>
        <v>244.19</v>
      </c>
      <c r="K1493" s="58"/>
      <c r="L1493" s="58" t="str">
        <f t="shared" si="68"/>
        <v>БОСТИК (BOSTIK)</v>
      </c>
      <c r="M1493" s="52">
        <v>27</v>
      </c>
    </row>
    <row r="1494" spans="1:13" s="1" customFormat="1" ht="26.25" customHeight="1">
      <c r="A1494" s="392" t="s">
        <v>1867</v>
      </c>
      <c r="B1494" s="41">
        <v>30607540</v>
      </c>
      <c r="C1494" s="41"/>
      <c r="D1494" s="40"/>
      <c r="E1494" s="41"/>
      <c r="F1494" s="66" t="s">
        <v>1854</v>
      </c>
      <c r="G1494" s="74">
        <v>12</v>
      </c>
      <c r="H1494" s="66" t="s">
        <v>1063</v>
      </c>
      <c r="I1494" s="54">
        <v>180.28</v>
      </c>
      <c r="J1494" s="55">
        <f>IF(C1494="СТОП цена",I1494,ROUND(I1494*(1-VLOOKUP(L1494,Оглавление!D:G,3,FALSE)),2))</f>
        <v>180.28</v>
      </c>
      <c r="K1494" s="58"/>
      <c r="L1494" s="58" t="str">
        <f t="shared" si="68"/>
        <v>БОСТИК (BOSTIK)</v>
      </c>
      <c r="M1494" s="52">
        <v>27</v>
      </c>
    </row>
    <row r="1495" spans="1:13" s="1" customFormat="1" ht="25.5" customHeight="1">
      <c r="A1495" s="392" t="s">
        <v>1868</v>
      </c>
      <c r="B1495" s="41">
        <v>30607539</v>
      </c>
      <c r="C1495" s="41"/>
      <c r="D1495" s="40"/>
      <c r="E1495" s="41"/>
      <c r="F1495" s="66" t="s">
        <v>1854</v>
      </c>
      <c r="G1495" s="74">
        <v>12</v>
      </c>
      <c r="H1495" s="66" t="s">
        <v>1063</v>
      </c>
      <c r="I1495" s="54">
        <v>180.28</v>
      </c>
      <c r="J1495" s="55">
        <f>IF(C1495="СТОП цена",I1495,ROUND(I1495*(1-VLOOKUP(L1495,Оглавление!D:G,3,FALSE)),2))</f>
        <v>180.28</v>
      </c>
      <c r="K1495" s="58"/>
      <c r="L1495" s="58" t="str">
        <f t="shared" si="68"/>
        <v>БОСТИК (BOSTIK)</v>
      </c>
      <c r="M1495" s="52">
        <v>27</v>
      </c>
    </row>
    <row r="1496" spans="1:13" s="1" customFormat="1" ht="21.75" customHeight="1">
      <c r="A1496" s="392" t="s">
        <v>1869</v>
      </c>
      <c r="B1496" s="41">
        <v>30607609</v>
      </c>
      <c r="C1496" s="41"/>
      <c r="D1496" s="40"/>
      <c r="E1496" s="41"/>
      <c r="F1496" s="66" t="s">
        <v>1854</v>
      </c>
      <c r="G1496" s="74">
        <v>12</v>
      </c>
      <c r="H1496" s="66" t="s">
        <v>1063</v>
      </c>
      <c r="I1496" s="54">
        <v>174.04</v>
      </c>
      <c r="J1496" s="55">
        <f>IF(C1496="СТОП цена",I1496,ROUND(I1496*(1-VLOOKUP(L1496,Оглавление!D:G,3,FALSE)),2))</f>
        <v>174.04</v>
      </c>
      <c r="K1496" s="58"/>
      <c r="L1496" s="58" t="str">
        <f t="shared" si="68"/>
        <v>БОСТИК (BOSTIK)</v>
      </c>
      <c r="M1496" s="52">
        <v>27</v>
      </c>
    </row>
    <row r="1497" spans="1:13" s="1" customFormat="1" ht="24.75" customHeight="1">
      <c r="A1497" s="319" t="s">
        <v>1870</v>
      </c>
      <c r="B1497" s="41">
        <v>30607608</v>
      </c>
      <c r="C1497" s="41"/>
      <c r="D1497" s="40"/>
      <c r="E1497" s="41"/>
      <c r="F1497" s="66" t="s">
        <v>1854</v>
      </c>
      <c r="G1497" s="74">
        <v>12</v>
      </c>
      <c r="H1497" s="66" t="s">
        <v>1063</v>
      </c>
      <c r="I1497" s="54">
        <v>170.2</v>
      </c>
      <c r="J1497" s="55">
        <f>IF(C1497="СТОП цена",I1497,ROUND(I1497*(1-VLOOKUP(L1497,Оглавление!D:G,3,FALSE)),2))</f>
        <v>170.2</v>
      </c>
      <c r="K1497" s="58"/>
      <c r="L1497" s="58" t="str">
        <f t="shared" si="68"/>
        <v>БОСТИК (BOSTIK)</v>
      </c>
      <c r="M1497" s="52">
        <v>27</v>
      </c>
    </row>
    <row r="1498" spans="1:13" ht="22.5" customHeight="1">
      <c r="A1498" s="591" t="s">
        <v>1456</v>
      </c>
      <c r="B1498" s="592"/>
      <c r="C1498" s="592"/>
      <c r="D1498" s="592"/>
      <c r="E1498" s="592"/>
      <c r="F1498" s="592"/>
      <c r="G1498" s="592"/>
      <c r="H1498" s="592"/>
      <c r="I1498" s="592"/>
      <c r="J1498" s="592"/>
      <c r="K1498" s="58"/>
      <c r="L1498" s="58" t="str">
        <f t="shared" si="68"/>
        <v>БОСТИК (BOSTIK)</v>
      </c>
      <c r="M1498" s="52">
        <v>27</v>
      </c>
    </row>
    <row r="1499" spans="1:13" ht="18" customHeight="1">
      <c r="A1499" s="392" t="s">
        <v>196</v>
      </c>
      <c r="B1499" s="42">
        <v>3361</v>
      </c>
      <c r="C1499" s="42"/>
      <c r="D1499" s="41">
        <v>300</v>
      </c>
      <c r="E1499" s="42" t="s">
        <v>788</v>
      </c>
      <c r="F1499" s="42" t="str">
        <f>CONCATENATE(D1499," ",E1499)</f>
        <v>300 мл</v>
      </c>
      <c r="G1499" s="42">
        <v>12</v>
      </c>
      <c r="H1499" s="42" t="s">
        <v>1063</v>
      </c>
      <c r="I1499" s="41">
        <v>195</v>
      </c>
      <c r="J1499" s="55">
        <f>IF(C1499="СТОП цена",I1499,ROUND(I1499*(1-VLOOKUP(L1499,Оглавление!D:G,3,FALSE)),2))</f>
        <v>195</v>
      </c>
      <c r="K1499" s="58"/>
      <c r="L1499" s="58" t="str">
        <f t="shared" si="68"/>
        <v>БОСТИК (BOSTIK)</v>
      </c>
      <c r="M1499" s="52">
        <v>27</v>
      </c>
    </row>
    <row r="1500" spans="1:13" ht="15">
      <c r="A1500" s="386" t="s">
        <v>1009</v>
      </c>
      <c r="B1500" s="42">
        <v>30110970</v>
      </c>
      <c r="C1500" s="42"/>
      <c r="D1500" s="41">
        <v>0.5</v>
      </c>
      <c r="E1500" s="42" t="s">
        <v>564</v>
      </c>
      <c r="F1500" s="42" t="str">
        <f>CONCATENATE(D1500," ",E1500)</f>
        <v>0,5 л</v>
      </c>
      <c r="G1500" s="42">
        <v>30</v>
      </c>
      <c r="H1500" s="42" t="s">
        <v>1063</v>
      </c>
      <c r="I1500" s="41">
        <v>429.57</v>
      </c>
      <c r="J1500" s="55">
        <f>IF(C1500="СТОП цена",I1500,ROUND(I1500*(1-VLOOKUP(L1500,Оглавление!D:G,3,FALSE)),2))</f>
        <v>429.57</v>
      </c>
      <c r="K1500" s="58"/>
      <c r="L1500" s="58" t="str">
        <f t="shared" si="68"/>
        <v>БОСТИК (BOSTIK)</v>
      </c>
      <c r="M1500" s="52">
        <v>27</v>
      </c>
    </row>
    <row r="1501" spans="1:13" ht="15">
      <c r="A1501" s="393" t="s">
        <v>1008</v>
      </c>
      <c r="B1501" s="339">
        <v>30110980</v>
      </c>
      <c r="C1501" s="326"/>
      <c r="D1501" s="113">
        <v>0.5</v>
      </c>
      <c r="E1501" s="112" t="s">
        <v>564</v>
      </c>
      <c r="F1501" s="112" t="str">
        <f>CONCATENATE(D1501," ",E1501)</f>
        <v>0,5 л</v>
      </c>
      <c r="G1501" s="112">
        <v>20</v>
      </c>
      <c r="H1501" s="112" t="s">
        <v>1063</v>
      </c>
      <c r="I1501" s="113">
        <v>380.52</v>
      </c>
      <c r="J1501" s="55">
        <f>IF(C1501="СТОП цена",I1501,ROUND(I1501*(1-VLOOKUP(L1501,Оглавление!D:G,3,FALSE)),2))</f>
        <v>380.52</v>
      </c>
      <c r="K1501" s="58"/>
      <c r="L1501" s="58" t="str">
        <f t="shared" si="68"/>
        <v>БОСТИК (BOSTIK)</v>
      </c>
      <c r="M1501" s="52">
        <v>27</v>
      </c>
    </row>
    <row r="1502" spans="1:13" s="164" customFormat="1" ht="36" customHeight="1">
      <c r="A1502" s="394" t="s">
        <v>1756</v>
      </c>
      <c r="B1502" s="42"/>
      <c r="C1502" s="42"/>
      <c r="D1502" s="41"/>
      <c r="E1502" s="42"/>
      <c r="F1502" s="42" t="s">
        <v>1384</v>
      </c>
      <c r="G1502" s="42">
        <v>20</v>
      </c>
      <c r="H1502" s="42" t="s">
        <v>1063</v>
      </c>
      <c r="I1502" s="41">
        <v>445</v>
      </c>
      <c r="J1502" s="55">
        <f>IF(C1502="СТОП цена",I1502,ROUND(I1502*(1-VLOOKUP(L1502,Оглавление!D:G,3,FALSE)),2))</f>
        <v>445</v>
      </c>
      <c r="K1502" s="58"/>
      <c r="L1502" s="58" t="str">
        <f t="shared" si="68"/>
        <v>БОСТИК (BOSTIK)</v>
      </c>
      <c r="M1502" s="52">
        <v>27</v>
      </c>
    </row>
    <row r="1503" spans="1:13" s="310" customFormat="1" ht="36" customHeight="1">
      <c r="A1503" s="394" t="s">
        <v>2396</v>
      </c>
      <c r="B1503" s="42"/>
      <c r="C1503" s="42"/>
      <c r="D1503" s="362"/>
      <c r="E1503" s="361"/>
      <c r="F1503" s="42" t="s">
        <v>1384</v>
      </c>
      <c r="G1503" s="42">
        <v>21</v>
      </c>
      <c r="H1503" s="42" t="s">
        <v>1063</v>
      </c>
      <c r="I1503" s="362">
        <v>415</v>
      </c>
      <c r="J1503" s="55">
        <f>IF(C1503="СТОП цена",I1503,ROUND(I1503*(1-VLOOKUP(L1503,Оглавление!D:G,3,FALSE)),2))</f>
        <v>415</v>
      </c>
      <c r="K1503" s="58"/>
      <c r="L1503" s="58" t="str">
        <f t="shared" ref="L1503" si="69">IF(ISBLANK(K1503)=FALSE,A1503,L1502)</f>
        <v>БОСТИК (BOSTIK)</v>
      </c>
      <c r="M1503" s="52">
        <v>27</v>
      </c>
    </row>
    <row r="1504" spans="1:13" s="16" customFormat="1" ht="36" customHeight="1">
      <c r="A1504" s="392" t="s">
        <v>1757</v>
      </c>
      <c r="B1504" s="66"/>
      <c r="C1504" s="54" t="s">
        <v>223</v>
      </c>
      <c r="D1504" s="301"/>
      <c r="E1504" s="285"/>
      <c r="F1504" s="66" t="s">
        <v>1384</v>
      </c>
      <c r="G1504" s="66">
        <v>20</v>
      </c>
      <c r="H1504" s="66" t="s">
        <v>1063</v>
      </c>
      <c r="I1504" s="301">
        <v>400</v>
      </c>
      <c r="J1504" s="67">
        <f>IF(C1504="СТОП цена",I1504,ROUND(I1504*(1-VLOOKUP(L1504,Оглавление!D:G,3,FALSE)),2))</f>
        <v>400</v>
      </c>
      <c r="K1504" s="119"/>
      <c r="L1504" s="119" t="str">
        <f>IF(ISBLANK(K1504)=FALSE,A1504,L1502)</f>
        <v>БОСТИК (BOSTIK)</v>
      </c>
      <c r="M1504" s="52">
        <v>27</v>
      </c>
    </row>
    <row r="1505" spans="1:13" s="190" customFormat="1" ht="36" customHeight="1">
      <c r="A1505" s="392" t="s">
        <v>1758</v>
      </c>
      <c r="B1505" s="42"/>
      <c r="C1505" s="41" t="s">
        <v>223</v>
      </c>
      <c r="D1505" s="191"/>
      <c r="E1505" s="192"/>
      <c r="F1505" s="42" t="s">
        <v>1440</v>
      </c>
      <c r="G1505" s="42">
        <v>20</v>
      </c>
      <c r="H1505" s="42" t="s">
        <v>1063</v>
      </c>
      <c r="I1505" s="41">
        <v>400</v>
      </c>
      <c r="J1505" s="55">
        <f>IF(C1505="СТОП цена",I1505,ROUND(I1505*(1-VLOOKUP(L1505,Оглавление!D:G,3,FALSE)),2))</f>
        <v>400</v>
      </c>
      <c r="K1505" s="58"/>
      <c r="L1505" s="58" t="str">
        <f t="shared" si="68"/>
        <v>БОСТИК (BOSTIK)</v>
      </c>
      <c r="M1505" s="52">
        <v>27</v>
      </c>
    </row>
    <row r="1506" spans="1:13" s="310" customFormat="1" ht="36" customHeight="1">
      <c r="A1506" s="435" t="s">
        <v>2505</v>
      </c>
      <c r="B1506" s="42">
        <v>30821252</v>
      </c>
      <c r="C1506" s="41" t="s">
        <v>223</v>
      </c>
      <c r="D1506" s="434"/>
      <c r="E1506" s="433"/>
      <c r="F1506" s="66" t="s">
        <v>1384</v>
      </c>
      <c r="G1506" s="66">
        <v>20</v>
      </c>
      <c r="H1506" s="66" t="s">
        <v>1063</v>
      </c>
      <c r="I1506" s="54">
        <v>550</v>
      </c>
      <c r="J1506" s="55">
        <f>IF(C1506="СТОП цена",I1506,ROUND(I1506*(1-VLOOKUP(L1506,Оглавление!D:G,3,FALSE)),2))</f>
        <v>550</v>
      </c>
      <c r="K1506" s="58"/>
      <c r="L1506" s="58" t="str">
        <f t="shared" si="68"/>
        <v>БОСТИК (BOSTIK)</v>
      </c>
      <c r="M1506" s="52">
        <v>27</v>
      </c>
    </row>
    <row r="1507" spans="1:13" s="199" customFormat="1" ht="36" customHeight="1">
      <c r="A1507" s="392" t="s">
        <v>1458</v>
      </c>
      <c r="B1507" s="42">
        <v>10204</v>
      </c>
      <c r="C1507" s="42"/>
      <c r="D1507" s="41"/>
      <c r="E1507" s="42"/>
      <c r="F1507" s="42" t="s">
        <v>1251</v>
      </c>
      <c r="G1507" s="42">
        <v>12</v>
      </c>
      <c r="H1507" s="42" t="s">
        <v>1063</v>
      </c>
      <c r="I1507" s="41">
        <v>258.08999999999997</v>
      </c>
      <c r="J1507" s="55">
        <f>IF(C1507="СТОП цена",I1507,ROUND(I1507*(1-VLOOKUP(L1507,Оглавление!D:G,3,FALSE)),2))</f>
        <v>258.08999999999997</v>
      </c>
      <c r="K1507" s="58"/>
      <c r="L1507" s="58" t="str">
        <f>IF(ISBLANK(K1507)=FALSE,A1507,L1505)</f>
        <v>БОСТИК (BOSTIK)</v>
      </c>
      <c r="M1507" s="52">
        <v>27</v>
      </c>
    </row>
    <row r="1508" spans="1:13" s="217" customFormat="1" ht="36" customHeight="1">
      <c r="A1508" s="392" t="s">
        <v>1489</v>
      </c>
      <c r="B1508" s="42">
        <v>10205</v>
      </c>
      <c r="C1508" s="42"/>
      <c r="D1508" s="41"/>
      <c r="E1508" s="42"/>
      <c r="F1508" s="42" t="s">
        <v>1251</v>
      </c>
      <c r="G1508" s="42">
        <v>12</v>
      </c>
      <c r="H1508" s="42" t="s">
        <v>1063</v>
      </c>
      <c r="I1508" s="41">
        <v>295.83999999999997</v>
      </c>
      <c r="J1508" s="55">
        <f>IF(C1508="СТОП цена",I1508,ROUND(I1508*(1-VLOOKUP(L1508,Оглавление!D:G,3,FALSE)),2))</f>
        <v>295.83999999999997</v>
      </c>
      <c r="K1508" s="58"/>
      <c r="L1508" s="58" t="str">
        <f t="shared" si="68"/>
        <v>БОСТИК (BOSTIK)</v>
      </c>
      <c r="M1508" s="52">
        <v>27</v>
      </c>
    </row>
    <row r="1509" spans="1:13" s="217" customFormat="1" ht="36" customHeight="1">
      <c r="A1509" s="392" t="s">
        <v>1488</v>
      </c>
      <c r="B1509" s="42">
        <v>10207</v>
      </c>
      <c r="C1509" s="42"/>
      <c r="D1509" s="41"/>
      <c r="E1509" s="42"/>
      <c r="F1509" s="42" t="s">
        <v>1251</v>
      </c>
      <c r="G1509" s="42">
        <v>12</v>
      </c>
      <c r="H1509" s="42" t="s">
        <v>1063</v>
      </c>
      <c r="I1509" s="41">
        <v>299.33</v>
      </c>
      <c r="J1509" s="55">
        <f>IF(C1509="СТОП цена",I1509,ROUND(I1509*(1-VLOOKUP(L1509,Оглавление!D:G,3,FALSE)),2))</f>
        <v>299.33</v>
      </c>
      <c r="K1509" s="58"/>
      <c r="L1509" s="58" t="str">
        <f t="shared" si="68"/>
        <v>БОСТИК (BOSTIK)</v>
      </c>
      <c r="M1509" s="52">
        <v>27</v>
      </c>
    </row>
    <row r="1510" spans="1:13" s="199" customFormat="1" ht="36" customHeight="1">
      <c r="A1510" s="392" t="s">
        <v>1459</v>
      </c>
      <c r="B1510" s="42">
        <v>10208</v>
      </c>
      <c r="C1510" s="42"/>
      <c r="D1510" s="41"/>
      <c r="E1510" s="42"/>
      <c r="F1510" s="42" t="s">
        <v>1251</v>
      </c>
      <c r="G1510" s="42">
        <v>12</v>
      </c>
      <c r="H1510" s="42" t="s">
        <v>1063</v>
      </c>
      <c r="I1510" s="41">
        <v>289.67</v>
      </c>
      <c r="J1510" s="55">
        <f>IF(C1510="СТОП цена",I1510,ROUND(I1510*(1-VLOOKUP(L1510,Оглавление!D:G,3,FALSE)),2))</f>
        <v>289.67</v>
      </c>
      <c r="K1510" s="58"/>
      <c r="L1510" s="58" t="str">
        <f t="shared" si="68"/>
        <v>БОСТИК (BOSTIK)</v>
      </c>
      <c r="M1510" s="52">
        <v>27</v>
      </c>
    </row>
    <row r="1511" spans="1:13" s="203" customFormat="1" ht="36" customHeight="1">
      <c r="A1511" s="392" t="s">
        <v>1486</v>
      </c>
      <c r="B1511" s="42">
        <v>10211</v>
      </c>
      <c r="C1511" s="42"/>
      <c r="D1511" s="41"/>
      <c r="E1511" s="42"/>
      <c r="F1511" s="42" t="s">
        <v>1206</v>
      </c>
      <c r="G1511" s="42">
        <v>12</v>
      </c>
      <c r="H1511" s="42" t="s">
        <v>1063</v>
      </c>
      <c r="I1511" s="41">
        <v>168.63</v>
      </c>
      <c r="J1511" s="55">
        <f>IF(C1511="СТОП цена",I1511,ROUND(I1511*(1-VLOOKUP(L1511,Оглавление!D:G,3,FALSE)),2))</f>
        <v>168.63</v>
      </c>
      <c r="K1511" s="58"/>
      <c r="L1511" s="58" t="str">
        <f t="shared" si="68"/>
        <v>БОСТИК (BOSTIK)</v>
      </c>
      <c r="M1511" s="52">
        <v>27</v>
      </c>
    </row>
    <row r="1512" spans="1:13" s="197" customFormat="1" ht="36" customHeight="1">
      <c r="A1512" s="392" t="s">
        <v>1449</v>
      </c>
      <c r="B1512" s="42" t="s">
        <v>2034</v>
      </c>
      <c r="C1512" s="41" t="s">
        <v>223</v>
      </c>
      <c r="D1512" s="41"/>
      <c r="E1512" s="42"/>
      <c r="F1512" s="42" t="s">
        <v>1450</v>
      </c>
      <c r="G1512" s="42">
        <v>12</v>
      </c>
      <c r="H1512" s="42" t="s">
        <v>1063</v>
      </c>
      <c r="I1512" s="41">
        <v>1550</v>
      </c>
      <c r="J1512" s="55">
        <f>IF(C1512="СТОП цена",I1512,ROUND(I1512*(1-VLOOKUP(L1512,Оглавление!D:G,3,FALSE)),2))</f>
        <v>1550</v>
      </c>
      <c r="K1512" s="58"/>
      <c r="L1512" s="58" t="str">
        <f t="shared" si="68"/>
        <v>БОСТИК (BOSTIK)</v>
      </c>
      <c r="M1512" s="52">
        <v>27</v>
      </c>
    </row>
    <row r="1513" spans="1:13" ht="29.25" customHeight="1">
      <c r="A1513" s="591" t="s">
        <v>683</v>
      </c>
      <c r="B1513" s="592"/>
      <c r="C1513" s="592"/>
      <c r="D1513" s="592"/>
      <c r="E1513" s="592"/>
      <c r="F1513" s="592"/>
      <c r="G1513" s="592"/>
      <c r="H1513" s="592"/>
      <c r="I1513" s="592"/>
      <c r="J1513" s="592"/>
      <c r="K1513" s="58"/>
      <c r="L1513" s="58" t="str">
        <f t="shared" si="68"/>
        <v>БОСТИК (BOSTIK)</v>
      </c>
      <c r="M1513" s="52">
        <v>27</v>
      </c>
    </row>
    <row r="1514" spans="1:13" ht="31.5" customHeight="1">
      <c r="A1514" s="389" t="s">
        <v>1123</v>
      </c>
      <c r="B1514" s="42" t="s">
        <v>2035</v>
      </c>
      <c r="C1514" s="42" t="s">
        <v>172</v>
      </c>
      <c r="D1514" s="41"/>
      <c r="E1514" s="42"/>
      <c r="F1514" s="42" t="s">
        <v>1042</v>
      </c>
      <c r="G1514" s="42">
        <v>1</v>
      </c>
      <c r="H1514" s="42" t="s">
        <v>1063</v>
      </c>
      <c r="I1514" s="41">
        <v>829.92</v>
      </c>
      <c r="J1514" s="55">
        <f>IF(C1514="СТОП цена",I1514,ROUND(I1514*(1-VLOOKUP(L1514,Оглавление!D:G,3,FALSE)),2))</f>
        <v>829.92</v>
      </c>
      <c r="K1514" s="58"/>
      <c r="L1514" s="58" t="str">
        <f t="shared" si="68"/>
        <v>БОСТИК (BOSTIK)</v>
      </c>
      <c r="M1514" s="52">
        <v>27</v>
      </c>
    </row>
    <row r="1515" spans="1:13" s="219" customFormat="1" ht="28.5" customHeight="1">
      <c r="A1515" s="580" t="s">
        <v>2435</v>
      </c>
      <c r="B1515" s="42" t="s">
        <v>2036</v>
      </c>
      <c r="C1515" s="42"/>
      <c r="D1515" s="41"/>
      <c r="E1515" s="42"/>
      <c r="F1515" s="42" t="s">
        <v>1402</v>
      </c>
      <c r="G1515" s="42">
        <v>1</v>
      </c>
      <c r="H1515" s="42" t="s">
        <v>1063</v>
      </c>
      <c r="I1515" s="41">
        <v>399</v>
      </c>
      <c r="J1515" s="55">
        <f>IF(C1515="СТОП цена",I1515,ROUND(I1515*(1-VLOOKUP(L1515,Оглавление!D:G,3,FALSE)),2))</f>
        <v>399</v>
      </c>
      <c r="K1515" s="58"/>
      <c r="L1515" s="58" t="str">
        <f t="shared" si="68"/>
        <v>БОСТИК (BOSTIK)</v>
      </c>
      <c r="M1515" s="52">
        <v>27</v>
      </c>
    </row>
    <row r="1516" spans="1:13" s="188" customFormat="1" ht="28.5" customHeight="1">
      <c r="A1516" s="585"/>
      <c r="B1516" s="42" t="s">
        <v>2037</v>
      </c>
      <c r="C1516" s="41" t="s">
        <v>223</v>
      </c>
      <c r="D1516" s="41"/>
      <c r="E1516" s="42"/>
      <c r="F1516" s="42" t="s">
        <v>1172</v>
      </c>
      <c r="G1516" s="42">
        <v>1</v>
      </c>
      <c r="H1516" s="42" t="s">
        <v>1063</v>
      </c>
      <c r="I1516" s="41">
        <v>1460</v>
      </c>
      <c r="J1516" s="55">
        <f>IF(C1516="СТОП цена",I1516,ROUND(I1516*(1-VLOOKUP(L1516,Оглавление!D:G,3,FALSE)),2))</f>
        <v>1460</v>
      </c>
      <c r="K1516" s="58"/>
      <c r="L1516" s="58" t="str">
        <f>IF(ISBLANK(K1516)=FALSE,A1515,L1514)</f>
        <v>БОСТИК (BOSTIK)</v>
      </c>
      <c r="M1516" s="52">
        <v>27</v>
      </c>
    </row>
    <row r="1517" spans="1:13" s="197" customFormat="1" ht="28.5" customHeight="1">
      <c r="A1517" s="390" t="s">
        <v>1446</v>
      </c>
      <c r="B1517" s="42" t="s">
        <v>2038</v>
      </c>
      <c r="C1517" s="42"/>
      <c r="D1517" s="41"/>
      <c r="E1517" s="42"/>
      <c r="F1517" s="42" t="s">
        <v>1445</v>
      </c>
      <c r="G1517" s="42">
        <v>1</v>
      </c>
      <c r="H1517" s="42" t="s">
        <v>1063</v>
      </c>
      <c r="I1517" s="41">
        <v>5000</v>
      </c>
      <c r="J1517" s="55">
        <f>IF(C1517="СТОП цена",I1517,ROUND(I1517*(1-VLOOKUP(L1517,Оглавление!D:G,3,FALSE)),2))</f>
        <v>5000</v>
      </c>
      <c r="K1517" s="58"/>
      <c r="L1517" s="58" t="str">
        <f t="shared" si="68"/>
        <v>БОСТИК (BOSTIK)</v>
      </c>
      <c r="M1517" s="52">
        <v>27</v>
      </c>
    </row>
    <row r="1518" spans="1:13" s="197" customFormat="1" ht="31.5" customHeight="1">
      <c r="A1518" s="389" t="s">
        <v>1447</v>
      </c>
      <c r="B1518" s="42" t="s">
        <v>2039</v>
      </c>
      <c r="C1518" s="41" t="s">
        <v>223</v>
      </c>
      <c r="D1518" s="41"/>
      <c r="E1518" s="42"/>
      <c r="F1518" s="42" t="s">
        <v>1172</v>
      </c>
      <c r="G1518" s="42">
        <v>1</v>
      </c>
      <c r="H1518" s="42" t="s">
        <v>1063</v>
      </c>
      <c r="I1518" s="41">
        <v>1355</v>
      </c>
      <c r="J1518" s="55">
        <f>IF(C1518="СТОП цена",I1518,ROUND(I1518*(1-VLOOKUP(L1518,Оглавление!D:G,3,FALSE)),2))</f>
        <v>1355</v>
      </c>
      <c r="K1518" s="58"/>
      <c r="L1518" s="58" t="str">
        <f t="shared" si="68"/>
        <v>БОСТИК (BOSTIK)</v>
      </c>
      <c r="M1518" s="52">
        <v>27</v>
      </c>
    </row>
    <row r="1519" spans="1:13" s="197" customFormat="1" ht="31.5" customHeight="1">
      <c r="A1519" s="389" t="s">
        <v>1448</v>
      </c>
      <c r="B1519" s="42" t="s">
        <v>2040</v>
      </c>
      <c r="C1519" s="41" t="s">
        <v>223</v>
      </c>
      <c r="D1519" s="41"/>
      <c r="E1519" s="42"/>
      <c r="F1519" s="42" t="s">
        <v>1301</v>
      </c>
      <c r="G1519" s="42">
        <v>1</v>
      </c>
      <c r="H1519" s="42" t="s">
        <v>1063</v>
      </c>
      <c r="I1519" s="41">
        <v>900</v>
      </c>
      <c r="J1519" s="55">
        <f>IF(C1519="СТОП цена",I1519,ROUND(I1519*(1-VLOOKUP(L1519,Оглавление!D:G,3,FALSE)),2))</f>
        <v>900</v>
      </c>
      <c r="K1519" s="58"/>
      <c r="L1519" s="58" t="str">
        <f t="shared" si="68"/>
        <v>БОСТИК (BOSTIK)</v>
      </c>
      <c r="M1519" s="52">
        <v>27</v>
      </c>
    </row>
    <row r="1520" spans="1:13" s="202" customFormat="1" ht="28.5" customHeight="1">
      <c r="A1520" s="389" t="s">
        <v>1485</v>
      </c>
      <c r="B1520" s="42" t="s">
        <v>2041</v>
      </c>
      <c r="C1520" s="41" t="s">
        <v>223</v>
      </c>
      <c r="D1520" s="41"/>
      <c r="E1520" s="42"/>
      <c r="F1520" s="42" t="s">
        <v>1040</v>
      </c>
      <c r="G1520" s="42">
        <v>1</v>
      </c>
      <c r="H1520" s="42" t="s">
        <v>1063</v>
      </c>
      <c r="I1520" s="41">
        <v>1300</v>
      </c>
      <c r="J1520" s="55">
        <f>IF(C1520="СТОП цена",I1520,ROUND(I1520*(1-VLOOKUP(L1520,Оглавление!D:G,3,FALSE)),2))</f>
        <v>1300</v>
      </c>
      <c r="K1520" s="58"/>
      <c r="L1520" s="58" t="str">
        <f t="shared" si="68"/>
        <v>БОСТИК (BOSTIK)</v>
      </c>
      <c r="M1520" s="52">
        <v>27</v>
      </c>
    </row>
    <row r="1521" spans="1:13" s="1" customFormat="1" ht="17.25" customHeight="1">
      <c r="A1521" s="593" t="s">
        <v>731</v>
      </c>
      <c r="B1521" s="594"/>
      <c r="C1521" s="594"/>
      <c r="D1521" s="594"/>
      <c r="E1521" s="594"/>
      <c r="F1521" s="594"/>
      <c r="G1521" s="594"/>
      <c r="H1521" s="594"/>
      <c r="I1521" s="594"/>
      <c r="J1521" s="595"/>
      <c r="K1521" s="58" t="s">
        <v>831</v>
      </c>
      <c r="L1521" s="58" t="str">
        <f>IF(ISBLANK(K1521)=FALSE,A1521,L1516)</f>
        <v>КЕЛИД (QUELYD)</v>
      </c>
      <c r="M1521" s="52">
        <v>27</v>
      </c>
    </row>
    <row r="1522" spans="1:13" s="1" customFormat="1" ht="30.75" customHeight="1">
      <c r="A1522" s="591" t="s">
        <v>53</v>
      </c>
      <c r="B1522" s="592"/>
      <c r="C1522" s="592"/>
      <c r="D1522" s="592"/>
      <c r="E1522" s="592"/>
      <c r="F1522" s="592"/>
      <c r="G1522" s="592"/>
      <c r="H1522" s="592"/>
      <c r="I1522" s="592"/>
      <c r="J1522" s="592"/>
      <c r="K1522" s="58"/>
      <c r="L1522" s="58" t="str">
        <f t="shared" si="68"/>
        <v>КЕЛИД (QUELYD)</v>
      </c>
      <c r="M1522" s="52">
        <v>27</v>
      </c>
    </row>
    <row r="1523" spans="1:13" s="1" customFormat="1" ht="36" customHeight="1">
      <c r="A1523" s="395" t="s">
        <v>914</v>
      </c>
      <c r="B1523" s="42">
        <v>30820932</v>
      </c>
      <c r="C1523" s="321"/>
      <c r="D1523" s="40">
        <v>0.5</v>
      </c>
      <c r="E1523" s="40" t="s">
        <v>564</v>
      </c>
      <c r="F1523" s="42" t="str">
        <f>CONCATENATE(D1523," ",E1523)</f>
        <v>0,5 л</v>
      </c>
      <c r="G1523" s="40">
        <v>12</v>
      </c>
      <c r="H1523" s="41" t="s">
        <v>1063</v>
      </c>
      <c r="I1523" s="41">
        <v>301.69</v>
      </c>
      <c r="J1523" s="55">
        <f>IF(C1523="СТОП цена",I1523,ROUND(I1523*(1-VLOOKUP(L1523,Оглавление!D:G,3,FALSE)),2))</f>
        <v>301.69</v>
      </c>
      <c r="K1523" s="58"/>
      <c r="L1523" s="58" t="str">
        <f t="shared" si="68"/>
        <v>КЕЛИД (QUELYD)</v>
      </c>
      <c r="M1523" s="52">
        <v>27</v>
      </c>
    </row>
    <row r="1524" spans="1:13" s="1" customFormat="1" ht="29.25" customHeight="1">
      <c r="A1524" s="395" t="s">
        <v>913</v>
      </c>
      <c r="B1524" s="42">
        <v>30820930</v>
      </c>
      <c r="C1524" s="321"/>
      <c r="D1524" s="40">
        <v>0.5</v>
      </c>
      <c r="E1524" s="41" t="s">
        <v>564</v>
      </c>
      <c r="F1524" s="42" t="str">
        <f>CONCATENATE(D1524," ",E1524)</f>
        <v>0,5 л</v>
      </c>
      <c r="G1524" s="40">
        <v>12</v>
      </c>
      <c r="H1524" s="41" t="s">
        <v>1063</v>
      </c>
      <c r="I1524" s="41">
        <v>241.4</v>
      </c>
      <c r="J1524" s="55">
        <f>IF(C1524="СТОП цена",I1524,ROUND(I1524*(1-VLOOKUP(L1524,Оглавление!D:G,3,FALSE)),2))</f>
        <v>241.4</v>
      </c>
      <c r="K1524" s="58"/>
      <c r="L1524" s="58" t="str">
        <f t="shared" si="68"/>
        <v>КЕЛИД (QUELYD)</v>
      </c>
      <c r="M1524" s="52">
        <v>27</v>
      </c>
    </row>
    <row r="1525" spans="1:13" s="1" customFormat="1" ht="19.5" customHeight="1">
      <c r="A1525" s="395" t="s">
        <v>915</v>
      </c>
      <c r="B1525" s="42">
        <v>30820934</v>
      </c>
      <c r="C1525" s="321"/>
      <c r="D1525" s="40">
        <v>0.5</v>
      </c>
      <c r="E1525" s="41" t="s">
        <v>564</v>
      </c>
      <c r="F1525" s="42" t="str">
        <f>CONCATENATE(D1525," ",E1525)</f>
        <v>0,5 л</v>
      </c>
      <c r="G1525" s="40">
        <v>12</v>
      </c>
      <c r="H1525" s="41" t="s">
        <v>1063</v>
      </c>
      <c r="I1525" s="41">
        <v>311.64999999999998</v>
      </c>
      <c r="J1525" s="55">
        <f>IF(C1525="СТОП цена",I1525,ROUND(I1525*(1-VLOOKUP(L1525,Оглавление!D:G,3,FALSE)),2))</f>
        <v>311.64999999999998</v>
      </c>
      <c r="K1525" s="58"/>
      <c r="L1525" s="58" t="str">
        <f t="shared" si="68"/>
        <v>КЕЛИД (QUELYD)</v>
      </c>
      <c r="M1525" s="52">
        <v>27</v>
      </c>
    </row>
    <row r="1526" spans="1:13" s="1" customFormat="1" ht="22.5" customHeight="1">
      <c r="A1526" s="395" t="s">
        <v>916</v>
      </c>
      <c r="B1526" s="42">
        <v>30820928</v>
      </c>
      <c r="C1526" s="321"/>
      <c r="D1526" s="40">
        <v>1</v>
      </c>
      <c r="E1526" s="41" t="s">
        <v>564</v>
      </c>
      <c r="F1526" s="42" t="str">
        <f>CONCATENATE(D1526," ",E1526)</f>
        <v>1 л</v>
      </c>
      <c r="G1526" s="40">
        <v>4</v>
      </c>
      <c r="H1526" s="41" t="s">
        <v>1063</v>
      </c>
      <c r="I1526" s="41">
        <v>411.06</v>
      </c>
      <c r="J1526" s="55">
        <f>IF(C1526="СТОП цена",I1526,ROUND(I1526*(1-VLOOKUP(L1526,Оглавление!D:G,3,FALSE)),2))</f>
        <v>411.06</v>
      </c>
      <c r="K1526" s="58"/>
      <c r="L1526" s="58" t="str">
        <f t="shared" si="68"/>
        <v>КЕЛИД (QUELYD)</v>
      </c>
      <c r="M1526" s="52">
        <v>28</v>
      </c>
    </row>
    <row r="1527" spans="1:13" s="1" customFormat="1" ht="25.5" customHeight="1">
      <c r="A1527" s="591" t="s">
        <v>54</v>
      </c>
      <c r="B1527" s="592"/>
      <c r="C1527" s="592"/>
      <c r="D1527" s="592"/>
      <c r="E1527" s="592"/>
      <c r="F1527" s="592"/>
      <c r="G1527" s="592"/>
      <c r="H1527" s="592"/>
      <c r="I1527" s="592"/>
      <c r="J1527" s="592"/>
      <c r="K1527" s="58"/>
      <c r="L1527" s="58" t="str">
        <f t="shared" si="68"/>
        <v>КЕЛИД (QUELYD)</v>
      </c>
      <c r="M1527" s="52">
        <v>28</v>
      </c>
    </row>
    <row r="1528" spans="1:13" ht="22.5" customHeight="1">
      <c r="A1528" s="580" t="s">
        <v>918</v>
      </c>
      <c r="B1528" s="40">
        <v>30080941</v>
      </c>
      <c r="C1528" s="40"/>
      <c r="D1528" s="40">
        <v>0.3</v>
      </c>
      <c r="E1528" s="41" t="s">
        <v>55</v>
      </c>
      <c r="F1528" s="42" t="str">
        <f t="shared" ref="F1528:F1577" si="70">CONCATENATE(D1528," ",E1528)</f>
        <v>0,3 кг</v>
      </c>
      <c r="G1528" s="40">
        <v>30</v>
      </c>
      <c r="H1528" s="41" t="s">
        <v>1063</v>
      </c>
      <c r="I1528" s="41">
        <v>184.02</v>
      </c>
      <c r="J1528" s="55">
        <f>IF(C1528="СТОП цена",I1528,ROUND(I1528*(1-VLOOKUP(L1528,Оглавление!D:G,3,FALSE)),2))</f>
        <v>184.02</v>
      </c>
      <c r="K1528" s="58"/>
      <c r="L1528" s="58" t="str">
        <f>IF(ISBLANK(K1528)=FALSE,A1528,L1527)</f>
        <v>КЕЛИД (QUELYD)</v>
      </c>
      <c r="M1528" s="52">
        <v>28</v>
      </c>
    </row>
    <row r="1529" spans="1:13" ht="22.5" customHeight="1">
      <c r="A1529" s="585"/>
      <c r="B1529" s="40">
        <v>30603168</v>
      </c>
      <c r="C1529" s="40"/>
      <c r="D1529" s="40">
        <v>0.45</v>
      </c>
      <c r="E1529" s="41" t="s">
        <v>55</v>
      </c>
      <c r="F1529" s="42" t="str">
        <f t="shared" si="70"/>
        <v>0,45 кг</v>
      </c>
      <c r="G1529" s="40">
        <v>30</v>
      </c>
      <c r="H1529" s="41" t="s">
        <v>1063</v>
      </c>
      <c r="I1529" s="41">
        <v>257.37</v>
      </c>
      <c r="J1529" s="55">
        <f>IF(C1529="СТОП цена",I1529,ROUND(I1529*(1-VLOOKUP(L1529,Оглавление!D:G,3,FALSE)),2))</f>
        <v>257.37</v>
      </c>
      <c r="K1529" s="58"/>
      <c r="L1529" s="58" t="str">
        <f t="shared" si="68"/>
        <v>КЕЛИД (QUELYD)</v>
      </c>
      <c r="M1529" s="52">
        <v>28</v>
      </c>
    </row>
    <row r="1530" spans="1:13" ht="18" customHeight="1">
      <c r="A1530" s="384" t="s">
        <v>919</v>
      </c>
      <c r="B1530" s="41">
        <v>30602072</v>
      </c>
      <c r="C1530" s="41"/>
      <c r="D1530" s="40">
        <v>0.3</v>
      </c>
      <c r="E1530" s="41" t="s">
        <v>55</v>
      </c>
      <c r="F1530" s="42" t="str">
        <f t="shared" si="70"/>
        <v>0,3 кг</v>
      </c>
      <c r="G1530" s="40">
        <v>30</v>
      </c>
      <c r="H1530" s="41" t="s">
        <v>1063</v>
      </c>
      <c r="I1530" s="41">
        <v>209.44</v>
      </c>
      <c r="J1530" s="55">
        <f>IF(C1530="СТОП цена",I1530,ROUND(I1530*(1-VLOOKUP(L1530,Оглавление!D:G,3,FALSE)),2))</f>
        <v>209.44</v>
      </c>
      <c r="K1530" s="58"/>
      <c r="L1530" s="58" t="str">
        <f t="shared" si="68"/>
        <v>КЕЛИД (QUELYD)</v>
      </c>
      <c r="M1530" s="52">
        <v>28</v>
      </c>
    </row>
    <row r="1531" spans="1:13" ht="16.5" customHeight="1">
      <c r="A1531" s="580" t="s">
        <v>920</v>
      </c>
      <c r="B1531" s="42">
        <v>30000624</v>
      </c>
      <c r="C1531" s="42"/>
      <c r="D1531" s="40">
        <v>180</v>
      </c>
      <c r="E1531" s="42" t="s">
        <v>627</v>
      </c>
      <c r="F1531" s="42" t="str">
        <f t="shared" si="70"/>
        <v>180 г</v>
      </c>
      <c r="G1531" s="42">
        <v>30</v>
      </c>
      <c r="H1531" s="42" t="s">
        <v>1063</v>
      </c>
      <c r="I1531" s="41">
        <v>115.68</v>
      </c>
      <c r="J1531" s="55">
        <f>IF(C1531="СТОП цена",I1531,ROUND(I1531*(1-VLOOKUP(L1531,Оглавление!D:G,3,FALSE)),2))</f>
        <v>115.68</v>
      </c>
      <c r="K1531" s="58"/>
      <c r="L1531" s="58" t="str">
        <f t="shared" si="68"/>
        <v>КЕЛИД (QUELYD)</v>
      </c>
      <c r="M1531" s="52">
        <v>28</v>
      </c>
    </row>
    <row r="1532" spans="1:13" ht="18.75" customHeight="1">
      <c r="A1532" s="585"/>
      <c r="B1532" s="42">
        <v>30000627</v>
      </c>
      <c r="C1532" s="42"/>
      <c r="D1532" s="40">
        <v>250</v>
      </c>
      <c r="E1532" s="42" t="s">
        <v>627</v>
      </c>
      <c r="F1532" s="42" t="str">
        <f t="shared" si="70"/>
        <v>250 г</v>
      </c>
      <c r="G1532" s="42">
        <v>30</v>
      </c>
      <c r="H1532" s="42" t="s">
        <v>1063</v>
      </c>
      <c r="I1532" s="41">
        <v>144.94</v>
      </c>
      <c r="J1532" s="55">
        <f>IF(C1532="СТОП цена",I1532,ROUND(I1532*(1-VLOOKUP(L1532,Оглавление!D:G,3,FALSE)),2))</f>
        <v>144.94</v>
      </c>
      <c r="K1532" s="58"/>
      <c r="L1532" s="58" t="str">
        <f t="shared" si="68"/>
        <v>КЕЛИД (QUELYD)</v>
      </c>
      <c r="M1532" s="52">
        <v>28</v>
      </c>
    </row>
    <row r="1533" spans="1:13" ht="18.75" customHeight="1">
      <c r="A1533" s="389" t="s">
        <v>921</v>
      </c>
      <c r="B1533" s="42">
        <v>30000501</v>
      </c>
      <c r="C1533" s="42"/>
      <c r="D1533" s="42">
        <v>250</v>
      </c>
      <c r="E1533" s="42" t="s">
        <v>627</v>
      </c>
      <c r="F1533" s="42" t="str">
        <f t="shared" si="70"/>
        <v>250 г</v>
      </c>
      <c r="G1533" s="42">
        <v>30</v>
      </c>
      <c r="H1533" s="42" t="s">
        <v>1063</v>
      </c>
      <c r="I1533" s="41">
        <v>165.79</v>
      </c>
      <c r="J1533" s="55">
        <f>IF(C1533="СТОП цена",I1533,ROUND(I1533*(1-VLOOKUP(L1533,Оглавление!D:G,3,FALSE)),2))</f>
        <v>165.79</v>
      </c>
      <c r="K1533" s="58"/>
      <c r="L1533" s="58" t="str">
        <f t="shared" si="68"/>
        <v>КЕЛИД (QUELYD)</v>
      </c>
      <c r="M1533" s="52">
        <v>28</v>
      </c>
    </row>
    <row r="1534" spans="1:13" ht="17.25" customHeight="1">
      <c r="A1534" s="580" t="s">
        <v>922</v>
      </c>
      <c r="B1534" s="42">
        <v>30081001</v>
      </c>
      <c r="C1534" s="42"/>
      <c r="D1534" s="40">
        <v>0.3</v>
      </c>
      <c r="E1534" s="42" t="s">
        <v>55</v>
      </c>
      <c r="F1534" s="42" t="str">
        <f t="shared" si="70"/>
        <v>0,3 кг</v>
      </c>
      <c r="G1534" s="42">
        <v>30</v>
      </c>
      <c r="H1534" s="42" t="s">
        <v>1063</v>
      </c>
      <c r="I1534" s="41">
        <v>170.04</v>
      </c>
      <c r="J1534" s="55">
        <f>IF(C1534="СТОП цена",I1534,ROUND(I1534*(1-VLOOKUP(L1534,Оглавление!D:G,3,FALSE)),2))</f>
        <v>170.04</v>
      </c>
      <c r="K1534" s="58"/>
      <c r="L1534" s="58" t="str">
        <f t="shared" si="68"/>
        <v>КЕЛИД (QUELYD)</v>
      </c>
      <c r="M1534" s="52">
        <v>28</v>
      </c>
    </row>
    <row r="1535" spans="1:13" ht="17.25" customHeight="1">
      <c r="A1535" s="585"/>
      <c r="B1535" s="42">
        <v>30603174</v>
      </c>
      <c r="C1535" s="42"/>
      <c r="D1535" s="40">
        <v>0.45</v>
      </c>
      <c r="E1535" s="42" t="s">
        <v>55</v>
      </c>
      <c r="F1535" s="42" t="str">
        <f>CONCATENATE(D1535," ",E1535)</f>
        <v>0,45 кг</v>
      </c>
      <c r="G1535" s="42">
        <v>30</v>
      </c>
      <c r="H1535" s="42" t="s">
        <v>1063</v>
      </c>
      <c r="I1535" s="41">
        <v>227.36</v>
      </c>
      <c r="J1535" s="55">
        <f>IF(C1535="СТОП цена",I1535,ROUND(I1535*(1-VLOOKUP(L1535,Оглавление!D:G,3,FALSE)),2))</f>
        <v>227.36</v>
      </c>
      <c r="K1535" s="58"/>
      <c r="L1535" s="58" t="str">
        <f t="shared" si="68"/>
        <v>КЕЛИД (QUELYD)</v>
      </c>
      <c r="M1535" s="52">
        <v>28</v>
      </c>
    </row>
    <row r="1536" spans="1:13" ht="19.5" customHeight="1">
      <c r="A1536" s="384" t="s">
        <v>923</v>
      </c>
      <c r="B1536" s="42">
        <v>30602042</v>
      </c>
      <c r="C1536" s="42"/>
      <c r="D1536" s="40">
        <v>0.3</v>
      </c>
      <c r="E1536" s="42" t="s">
        <v>55</v>
      </c>
      <c r="F1536" s="42" t="str">
        <f t="shared" si="70"/>
        <v>0,3 кг</v>
      </c>
      <c r="G1536" s="42">
        <v>30</v>
      </c>
      <c r="H1536" s="42" t="s">
        <v>1063</v>
      </c>
      <c r="I1536" s="41">
        <v>194.06</v>
      </c>
      <c r="J1536" s="55">
        <f>IF(C1536="СТОП цена",I1536,ROUND(I1536*(1-VLOOKUP(L1536,Оглавление!D:G,3,FALSE)),2))</f>
        <v>194.06</v>
      </c>
      <c r="K1536" s="58"/>
      <c r="L1536" s="58" t="str">
        <f t="shared" si="68"/>
        <v>КЕЛИД (QUELYD)</v>
      </c>
      <c r="M1536" s="52">
        <v>28</v>
      </c>
    </row>
    <row r="1537" spans="1:13" ht="19.5" customHeight="1">
      <c r="A1537" s="384" t="s">
        <v>1153</v>
      </c>
      <c r="B1537" s="42">
        <v>30246201</v>
      </c>
      <c r="C1537" s="42"/>
      <c r="D1537" s="40"/>
      <c r="E1537" s="42"/>
      <c r="F1537" s="42" t="s">
        <v>1150</v>
      </c>
      <c r="G1537" s="42">
        <v>1</v>
      </c>
      <c r="H1537" s="42" t="s">
        <v>1063</v>
      </c>
      <c r="I1537" s="41">
        <v>310.93</v>
      </c>
      <c r="J1537" s="55">
        <f>IF(C1537="СТОП цена",I1537,ROUND(I1537*(1-VLOOKUP(L1537,Оглавление!D:G,3,FALSE)),2))</f>
        <v>310.93</v>
      </c>
      <c r="K1537" s="58"/>
      <c r="L1537" s="58" t="str">
        <f t="shared" si="68"/>
        <v>КЕЛИД (QUELYD)</v>
      </c>
      <c r="M1537" s="52">
        <v>28</v>
      </c>
    </row>
    <row r="1538" spans="1:13" s="296" customFormat="1" ht="19.5" customHeight="1">
      <c r="A1538" s="580" t="s">
        <v>1154</v>
      </c>
      <c r="B1538" s="42">
        <v>30041630</v>
      </c>
      <c r="C1538" s="42"/>
      <c r="D1538" s="40"/>
      <c r="E1538" s="42"/>
      <c r="F1538" s="42" t="s">
        <v>1172</v>
      </c>
      <c r="G1538" s="42">
        <v>1</v>
      </c>
      <c r="H1538" s="42" t="s">
        <v>1063</v>
      </c>
      <c r="I1538" s="41">
        <v>933.15</v>
      </c>
      <c r="J1538" s="55">
        <f>IF(C1538="СТОП цена",I1538,ROUND(I1538*(1-VLOOKUP(L1538,Оглавление!D:G,3,FALSE)),2))</f>
        <v>933.15</v>
      </c>
      <c r="K1538" s="58"/>
      <c r="L1538" s="58" t="str">
        <f t="shared" si="68"/>
        <v>КЕЛИД (QUELYD)</v>
      </c>
      <c r="M1538" s="52">
        <v>28</v>
      </c>
    </row>
    <row r="1539" spans="1:13" ht="19.5" customHeight="1">
      <c r="A1539" s="585"/>
      <c r="B1539" s="42">
        <v>30041631</v>
      </c>
      <c r="C1539" s="42"/>
      <c r="D1539" s="40"/>
      <c r="E1539" s="42"/>
      <c r="F1539" s="42" t="s">
        <v>1108</v>
      </c>
      <c r="G1539" s="42">
        <v>1</v>
      </c>
      <c r="H1539" s="42" t="s">
        <v>1063</v>
      </c>
      <c r="I1539" s="41">
        <v>1526.94</v>
      </c>
      <c r="J1539" s="55">
        <f>IF(C1539="СТОП цена",I1539,ROUND(I1539*(1-VLOOKUP(L1539,Оглавление!D:G,3,FALSE)),2))</f>
        <v>1526.94</v>
      </c>
      <c r="K1539" s="58"/>
      <c r="L1539" s="58" t="str">
        <f>IF(ISBLANK(K1539)=FALSE,A1538,L1537)</f>
        <v>КЕЛИД (QUELYD)</v>
      </c>
      <c r="M1539" s="52">
        <v>28</v>
      </c>
    </row>
    <row r="1540" spans="1:13" ht="19.5" customHeight="1">
      <c r="A1540" s="384" t="s">
        <v>1155</v>
      </c>
      <c r="B1540" s="42">
        <v>30607666</v>
      </c>
      <c r="C1540" s="42"/>
      <c r="D1540" s="40"/>
      <c r="E1540" s="42"/>
      <c r="F1540" s="42" t="s">
        <v>1151</v>
      </c>
      <c r="G1540" s="42">
        <v>1</v>
      </c>
      <c r="H1540" s="42" t="s">
        <v>1063</v>
      </c>
      <c r="I1540" s="41">
        <v>176.24</v>
      </c>
      <c r="J1540" s="55">
        <f>IF(C1540="СТОП цена",I1540,ROUND(I1540*(1-VLOOKUP(L1540,Оглавление!D:G,3,FALSE)),2))</f>
        <v>176.24</v>
      </c>
      <c r="K1540" s="58"/>
      <c r="L1540" s="58" t="str">
        <f t="shared" si="68"/>
        <v>КЕЛИД (QUELYD)</v>
      </c>
      <c r="M1540" s="52">
        <v>28</v>
      </c>
    </row>
    <row r="1541" spans="1:13" ht="19.5" customHeight="1">
      <c r="A1541" s="384" t="s">
        <v>1156</v>
      </c>
      <c r="B1541" s="42">
        <v>7475</v>
      </c>
      <c r="C1541" s="42"/>
      <c r="D1541" s="40"/>
      <c r="E1541" s="42"/>
      <c r="F1541" s="42" t="s">
        <v>1152</v>
      </c>
      <c r="G1541" s="42">
        <v>1</v>
      </c>
      <c r="H1541" s="42" t="s">
        <v>1063</v>
      </c>
      <c r="I1541" s="41">
        <v>635.36</v>
      </c>
      <c r="J1541" s="55">
        <f>IF(C1541="СТОП цена",I1541,ROUND(I1541*(1-VLOOKUP(L1541,Оглавление!D:G,3,FALSE)),2))</f>
        <v>635.36</v>
      </c>
      <c r="K1541" s="58"/>
      <c r="L1541" s="58" t="str">
        <f t="shared" si="68"/>
        <v>КЕЛИД (QUELYD)</v>
      </c>
      <c r="M1541" s="52">
        <v>28</v>
      </c>
    </row>
    <row r="1542" spans="1:13" ht="19.5" customHeight="1">
      <c r="A1542" s="384" t="s">
        <v>1157</v>
      </c>
      <c r="B1542" s="42">
        <v>7476</v>
      </c>
      <c r="C1542" s="42"/>
      <c r="D1542" s="40"/>
      <c r="E1542" s="42"/>
      <c r="F1542" s="42" t="s">
        <v>1042</v>
      </c>
      <c r="G1542" s="42">
        <v>1</v>
      </c>
      <c r="H1542" s="42" t="s">
        <v>1063</v>
      </c>
      <c r="I1542" s="41">
        <v>1589.18</v>
      </c>
      <c r="J1542" s="55">
        <f>IF(C1542="СТОП цена",I1542,ROUND(I1542*(1-VLOOKUP(L1542,Оглавление!D:G,3,FALSE)),2))</f>
        <v>1589.18</v>
      </c>
      <c r="K1542" s="58"/>
      <c r="L1542" s="58" t="str">
        <f t="shared" si="68"/>
        <v>КЕЛИД (QUELYD)</v>
      </c>
      <c r="M1542" s="52">
        <v>28</v>
      </c>
    </row>
    <row r="1543" spans="1:13" ht="30" customHeight="1">
      <c r="A1543" s="389" t="s">
        <v>1226</v>
      </c>
      <c r="B1543" s="41">
        <v>30821470</v>
      </c>
      <c r="C1543" s="41"/>
      <c r="D1543" s="41">
        <v>290</v>
      </c>
      <c r="E1543" s="41" t="s">
        <v>788</v>
      </c>
      <c r="F1543" s="42" t="str">
        <f t="shared" si="70"/>
        <v>290 мл</v>
      </c>
      <c r="G1543" s="41">
        <v>20</v>
      </c>
      <c r="H1543" s="42" t="s">
        <v>1063</v>
      </c>
      <c r="I1543" s="41">
        <v>362.09</v>
      </c>
      <c r="J1543" s="55">
        <f>IF(C1543="СТОП цена",I1543,ROUND(I1543*(1-VLOOKUP(L1543,Оглавление!D:G,3,FALSE)),2))</f>
        <v>362.09</v>
      </c>
      <c r="K1543" s="58"/>
      <c r="L1543" s="58" t="str">
        <f t="shared" si="68"/>
        <v>КЕЛИД (QUELYD)</v>
      </c>
      <c r="M1543" s="52">
        <v>28</v>
      </c>
    </row>
    <row r="1544" spans="1:13" ht="30" customHeight="1">
      <c r="A1544" s="389" t="s">
        <v>1227</v>
      </c>
      <c r="B1544" s="41">
        <v>30821461</v>
      </c>
      <c r="C1544" s="41"/>
      <c r="D1544" s="41">
        <v>290</v>
      </c>
      <c r="E1544" s="41" t="s">
        <v>788</v>
      </c>
      <c r="F1544" s="42" t="str">
        <f t="shared" si="70"/>
        <v>290 мл</v>
      </c>
      <c r="G1544" s="41">
        <v>20</v>
      </c>
      <c r="H1544" s="42" t="s">
        <v>1063</v>
      </c>
      <c r="I1544" s="41">
        <v>421.66</v>
      </c>
      <c r="J1544" s="55">
        <f>IF(C1544="СТОП цена",I1544,ROUND(I1544*(1-VLOOKUP(L1544,Оглавление!D:G,3,FALSE)),2))</f>
        <v>421.66</v>
      </c>
      <c r="K1544" s="58"/>
      <c r="L1544" s="58" t="str">
        <f t="shared" si="68"/>
        <v>КЕЛИД (QUELYD)</v>
      </c>
      <c r="M1544" s="52">
        <v>28</v>
      </c>
    </row>
    <row r="1545" spans="1:13" s="134" customFormat="1" ht="30" customHeight="1">
      <c r="A1545" s="396" t="s">
        <v>1271</v>
      </c>
      <c r="B1545" s="41">
        <v>30821090</v>
      </c>
      <c r="C1545" s="41"/>
      <c r="D1545" s="41"/>
      <c r="E1545" s="41"/>
      <c r="F1545" s="42" t="s">
        <v>1272</v>
      </c>
      <c r="G1545" s="41">
        <v>20</v>
      </c>
      <c r="H1545" s="42" t="s">
        <v>1063</v>
      </c>
      <c r="I1545" s="41">
        <v>362.09</v>
      </c>
      <c r="J1545" s="55">
        <f>IF(C1545="СТОП цена",I1545,ROUND(I1545*(1-VLOOKUP(L1545,Оглавление!D:G,3,FALSE)),2))</f>
        <v>362.09</v>
      </c>
      <c r="K1545" s="58"/>
      <c r="L1545" s="58" t="str">
        <f t="shared" si="68"/>
        <v>КЕЛИД (QUELYD)</v>
      </c>
      <c r="M1545" s="52">
        <v>28</v>
      </c>
    </row>
    <row r="1546" spans="1:13" ht="18.75" customHeight="1">
      <c r="A1546" s="395" t="s">
        <v>904</v>
      </c>
      <c r="B1546" s="41">
        <v>30602120</v>
      </c>
      <c r="C1546" s="41"/>
      <c r="D1546" s="41">
        <v>1.5</v>
      </c>
      <c r="E1546" s="41" t="s">
        <v>55</v>
      </c>
      <c r="F1546" s="42" t="str">
        <f t="shared" si="70"/>
        <v>1,5 кг</v>
      </c>
      <c r="G1546" s="41">
        <v>1</v>
      </c>
      <c r="H1546" s="42" t="s">
        <v>1063</v>
      </c>
      <c r="I1546" s="41">
        <v>299.89999999999998</v>
      </c>
      <c r="J1546" s="55">
        <f>IF(C1546="СТОП цена",I1546,ROUND(I1546*(1-VLOOKUP(L1546,Оглавление!D:G,3,FALSE)),2))</f>
        <v>299.89999999999998</v>
      </c>
      <c r="K1546" s="58"/>
      <c r="L1546" s="58" t="str">
        <f t="shared" si="68"/>
        <v>КЕЛИД (QUELYD)</v>
      </c>
      <c r="M1546" s="52">
        <v>28</v>
      </c>
    </row>
    <row r="1547" spans="1:13" ht="18.75" customHeight="1">
      <c r="A1547" s="389" t="s">
        <v>1222</v>
      </c>
      <c r="B1547" s="41">
        <v>30821823</v>
      </c>
      <c r="C1547" s="41"/>
      <c r="D1547" s="41">
        <v>310</v>
      </c>
      <c r="E1547" s="41" t="s">
        <v>788</v>
      </c>
      <c r="F1547" s="42" t="str">
        <f t="shared" si="70"/>
        <v>310 мл</v>
      </c>
      <c r="G1547" s="41">
        <v>20</v>
      </c>
      <c r="H1547" s="42" t="s">
        <v>1063</v>
      </c>
      <c r="I1547" s="41">
        <v>178.46</v>
      </c>
      <c r="J1547" s="55">
        <f>IF(C1547="СТОП цена",I1547,ROUND(I1547*(1-VLOOKUP(L1547,Оглавление!D:G,3,FALSE)),2))</f>
        <v>178.46</v>
      </c>
      <c r="K1547" s="58"/>
      <c r="L1547" s="58" t="str">
        <f t="shared" si="68"/>
        <v>КЕЛИД (QUELYD)</v>
      </c>
      <c r="M1547" s="52">
        <v>28</v>
      </c>
    </row>
    <row r="1548" spans="1:13" s="150" customFormat="1" ht="18.75" customHeight="1">
      <c r="A1548" s="674" t="s">
        <v>1223</v>
      </c>
      <c r="B1548" s="41">
        <v>30080314</v>
      </c>
      <c r="C1548" s="41"/>
      <c r="D1548" s="41"/>
      <c r="E1548" s="41"/>
      <c r="F1548" s="42" t="s">
        <v>1354</v>
      </c>
      <c r="G1548" s="41">
        <v>36</v>
      </c>
      <c r="H1548" s="42" t="s">
        <v>1063</v>
      </c>
      <c r="I1548" s="41">
        <v>131.11000000000001</v>
      </c>
      <c r="J1548" s="55">
        <f>IF(C1548="СТОП цена",I1548,ROUND(I1548*(1-VLOOKUP(L1548,Оглавление!D:G,3,FALSE)),2))</f>
        <v>131.11000000000001</v>
      </c>
      <c r="K1548" s="58"/>
      <c r="L1548" s="58" t="str">
        <f t="shared" si="68"/>
        <v>КЕЛИД (QUELYD)</v>
      </c>
      <c r="M1548" s="52">
        <v>28</v>
      </c>
    </row>
    <row r="1549" spans="1:13" ht="18.75" customHeight="1">
      <c r="A1549" s="620"/>
      <c r="B1549" s="41">
        <v>30080315</v>
      </c>
      <c r="C1549" s="41"/>
      <c r="D1549" s="41">
        <v>0.25</v>
      </c>
      <c r="E1549" s="41" t="s">
        <v>55</v>
      </c>
      <c r="F1549" s="42" t="str">
        <f t="shared" si="70"/>
        <v>0,25 кг</v>
      </c>
      <c r="G1549" s="41">
        <v>1</v>
      </c>
      <c r="H1549" s="42" t="s">
        <v>1063</v>
      </c>
      <c r="I1549" s="41">
        <v>158.66</v>
      </c>
      <c r="J1549" s="55">
        <f>IF(C1549="СТОП цена",I1549,ROUND(I1549*(1-VLOOKUP(L1549,Оглавление!D:G,3,FALSE)),2))</f>
        <v>158.66</v>
      </c>
      <c r="K1549" s="58"/>
      <c r="L1549" s="58" t="str">
        <f t="shared" si="68"/>
        <v>КЕЛИД (QUELYD)</v>
      </c>
      <c r="M1549" s="52">
        <v>28</v>
      </c>
    </row>
    <row r="1550" spans="1:13" ht="18.75" customHeight="1">
      <c r="A1550" s="397" t="s">
        <v>1221</v>
      </c>
      <c r="B1550" s="41">
        <v>30080010</v>
      </c>
      <c r="C1550" s="41"/>
      <c r="D1550" s="41">
        <v>0.5</v>
      </c>
      <c r="E1550" s="41" t="s">
        <v>55</v>
      </c>
      <c r="F1550" s="42" t="str">
        <f t="shared" si="70"/>
        <v>0,5 кг</v>
      </c>
      <c r="G1550" s="41">
        <v>1</v>
      </c>
      <c r="H1550" s="42" t="s">
        <v>1063</v>
      </c>
      <c r="I1550" s="41">
        <v>365.84</v>
      </c>
      <c r="J1550" s="55">
        <f>IF(C1550="СТОП цена",I1550,ROUND(I1550*(1-VLOOKUP(L1550,Оглавление!D:G,3,FALSE)),2))</f>
        <v>365.84</v>
      </c>
      <c r="K1550" s="58"/>
      <c r="L1550" s="58" t="str">
        <f t="shared" si="68"/>
        <v>КЕЛИД (QUELYD)</v>
      </c>
      <c r="M1550" s="52">
        <v>28</v>
      </c>
    </row>
    <row r="1551" spans="1:13" ht="18.75" customHeight="1">
      <c r="A1551" s="398" t="s">
        <v>1224</v>
      </c>
      <c r="B1551" s="41" t="s">
        <v>2042</v>
      </c>
      <c r="C1551" s="41"/>
      <c r="D1551" s="41">
        <v>3</v>
      </c>
      <c r="E1551" s="41" t="s">
        <v>627</v>
      </c>
      <c r="F1551" s="42" t="str">
        <f>CONCATENATE(D1551," ",E1551)</f>
        <v>3 г</v>
      </c>
      <c r="G1551" s="41"/>
      <c r="H1551" s="42" t="s">
        <v>1063</v>
      </c>
      <c r="I1551" s="41">
        <v>66.37</v>
      </c>
      <c r="J1551" s="55">
        <f>IF(C1551="СТОП цена",I1551,ROUND(I1551*(1-VLOOKUP(L1551,Оглавление!D:G,3,FALSE)),2))</f>
        <v>66.37</v>
      </c>
      <c r="K1551" s="58"/>
      <c r="L1551" s="58" t="str">
        <f t="shared" si="68"/>
        <v>КЕЛИД (QUELYD)</v>
      </c>
      <c r="M1551" s="52">
        <v>28</v>
      </c>
    </row>
    <row r="1552" spans="1:13" ht="18.75" customHeight="1">
      <c r="A1552" s="398" t="s">
        <v>1225</v>
      </c>
      <c r="B1552" s="41" t="s">
        <v>2043</v>
      </c>
      <c r="C1552" s="41"/>
      <c r="D1552" s="41">
        <v>3</v>
      </c>
      <c r="E1552" s="41" t="s">
        <v>627</v>
      </c>
      <c r="F1552" s="42" t="str">
        <f t="shared" si="70"/>
        <v>3 г</v>
      </c>
      <c r="G1552" s="41"/>
      <c r="H1552" s="42" t="s">
        <v>1063</v>
      </c>
      <c r="I1552" s="41">
        <v>84.28</v>
      </c>
      <c r="J1552" s="55">
        <f>IF(C1552="СТОП цена",I1552,ROUND(I1552*(1-VLOOKUP(L1552,Оглавление!D:G,3,FALSE)),2))</f>
        <v>84.28</v>
      </c>
      <c r="K1552" s="58"/>
      <c r="L1552" s="58" t="str">
        <f t="shared" ref="L1552:L1588" si="71">IF(ISBLANK(K1552)=FALSE,A1552,L1551)</f>
        <v>КЕЛИД (QUELYD)</v>
      </c>
      <c r="M1552" s="52">
        <v>28</v>
      </c>
    </row>
    <row r="1553" spans="1:13" ht="18.75" customHeight="1">
      <c r="A1553" s="389" t="s">
        <v>512</v>
      </c>
      <c r="B1553" s="41">
        <v>30110387</v>
      </c>
      <c r="C1553" s="41"/>
      <c r="D1553" s="41">
        <v>310</v>
      </c>
      <c r="E1553" s="41" t="s">
        <v>788</v>
      </c>
      <c r="F1553" s="42" t="str">
        <f t="shared" si="70"/>
        <v>310 мл</v>
      </c>
      <c r="G1553" s="41">
        <v>12</v>
      </c>
      <c r="H1553" s="42" t="s">
        <v>1063</v>
      </c>
      <c r="I1553" s="41">
        <v>160.44999999999999</v>
      </c>
      <c r="J1553" s="55">
        <f>IF(C1553="СТОП цена",I1553,ROUND(I1553*(1-VLOOKUP(L1553,Оглавление!D:G,3,FALSE)),2))</f>
        <v>160.44999999999999</v>
      </c>
      <c r="K1553" s="58"/>
      <c r="L1553" s="58" t="str">
        <f t="shared" si="71"/>
        <v>КЕЛИД (QUELYD)</v>
      </c>
      <c r="M1553" s="52">
        <v>28</v>
      </c>
    </row>
    <row r="1554" spans="1:13" ht="18.75" customHeight="1">
      <c r="A1554" s="384" t="s">
        <v>513</v>
      </c>
      <c r="B1554" s="41">
        <v>30110563</v>
      </c>
      <c r="C1554" s="41"/>
      <c r="D1554" s="41">
        <v>300</v>
      </c>
      <c r="E1554" s="41" t="s">
        <v>788</v>
      </c>
      <c r="F1554" s="42" t="str">
        <f t="shared" si="70"/>
        <v>300 мл</v>
      </c>
      <c r="G1554" s="41">
        <v>12</v>
      </c>
      <c r="H1554" s="42" t="s">
        <v>1063</v>
      </c>
      <c r="I1554" s="41">
        <v>151.58000000000001</v>
      </c>
      <c r="J1554" s="55">
        <f>IF(C1554="СТОП цена",I1554,ROUND(I1554*(1-VLOOKUP(L1554,Оглавление!D:G,3,FALSE)),2))</f>
        <v>151.58000000000001</v>
      </c>
      <c r="K1554" s="58"/>
      <c r="L1554" s="58" t="str">
        <f t="shared" si="71"/>
        <v>КЕЛИД (QUELYD)</v>
      </c>
      <c r="M1554" s="52">
        <v>28</v>
      </c>
    </row>
    <row r="1555" spans="1:13" ht="18.75" customHeight="1">
      <c r="A1555" s="384" t="s">
        <v>1011</v>
      </c>
      <c r="B1555" s="41">
        <v>30110564</v>
      </c>
      <c r="C1555" s="41"/>
      <c r="D1555" s="41">
        <v>310</v>
      </c>
      <c r="E1555" s="41" t="s">
        <v>788</v>
      </c>
      <c r="F1555" s="42" t="str">
        <f t="shared" si="70"/>
        <v>310 мл</v>
      </c>
      <c r="G1555" s="41">
        <v>12</v>
      </c>
      <c r="H1555" s="42" t="s">
        <v>1063</v>
      </c>
      <c r="I1555" s="41">
        <v>161.26</v>
      </c>
      <c r="J1555" s="55">
        <f>IF(C1555="СТОП цена",I1555,ROUND(I1555*(1-VLOOKUP(L1555,Оглавление!D:G,3,FALSE)),2))</f>
        <v>161.26</v>
      </c>
      <c r="K1555" s="58"/>
      <c r="L1555" s="58" t="str">
        <f t="shared" si="71"/>
        <v>КЕЛИД (QUELYD)</v>
      </c>
      <c r="M1555" s="52">
        <v>28</v>
      </c>
    </row>
    <row r="1556" spans="1:13" ht="18.75" customHeight="1">
      <c r="A1556" s="384" t="s">
        <v>514</v>
      </c>
      <c r="B1556" s="41">
        <v>30603543</v>
      </c>
      <c r="C1556" s="41"/>
      <c r="D1556" s="41">
        <v>310</v>
      </c>
      <c r="E1556" s="41" t="s">
        <v>788</v>
      </c>
      <c r="F1556" s="42" t="str">
        <f t="shared" si="70"/>
        <v>310 мл</v>
      </c>
      <c r="G1556" s="41">
        <v>12</v>
      </c>
      <c r="H1556" s="42" t="s">
        <v>1063</v>
      </c>
      <c r="I1556" s="41">
        <v>141.58000000000001</v>
      </c>
      <c r="J1556" s="55">
        <f>IF(C1556="СТОП цена",I1556,ROUND(I1556*(1-VLOOKUP(L1556,Оглавление!D:G,3,FALSE)),2))</f>
        <v>141.58000000000001</v>
      </c>
      <c r="K1556" s="58"/>
      <c r="L1556" s="58" t="str">
        <f t="shared" si="71"/>
        <v>КЕЛИД (QUELYD)</v>
      </c>
      <c r="M1556" s="52">
        <v>28</v>
      </c>
    </row>
    <row r="1557" spans="1:13" s="310" customFormat="1" ht="18.75" customHeight="1">
      <c r="A1557" s="580" t="s">
        <v>2778</v>
      </c>
      <c r="B1557" s="41">
        <v>50028908</v>
      </c>
      <c r="C1557" s="41"/>
      <c r="D1557" s="41"/>
      <c r="E1557" s="41"/>
      <c r="F1557" s="66" t="s">
        <v>1504</v>
      </c>
      <c r="G1557" s="54">
        <v>6</v>
      </c>
      <c r="H1557" s="66" t="s">
        <v>1063</v>
      </c>
      <c r="I1557" s="54">
        <v>149</v>
      </c>
      <c r="J1557" s="67">
        <f>IF(C1557="СТОП цена",I1557,ROUND(I1557*(1-VLOOKUP(L1557,Оглавление!D:G,3,FALSE)),2))</f>
        <v>149</v>
      </c>
      <c r="K1557" s="58"/>
      <c r="L1557" s="58" t="str">
        <f t="shared" si="71"/>
        <v>КЕЛИД (QUELYD)</v>
      </c>
      <c r="M1557" s="52">
        <v>28</v>
      </c>
    </row>
    <row r="1558" spans="1:13" s="310" customFormat="1" ht="18.75" customHeight="1">
      <c r="A1558" s="582"/>
      <c r="B1558" s="41">
        <v>50028909</v>
      </c>
      <c r="C1558" s="41"/>
      <c r="D1558" s="41"/>
      <c r="E1558" s="41"/>
      <c r="F1558" s="66" t="s">
        <v>1040</v>
      </c>
      <c r="G1558" s="54">
        <v>1</v>
      </c>
      <c r="H1558" s="66" t="s">
        <v>1063</v>
      </c>
      <c r="I1558" s="54">
        <v>369</v>
      </c>
      <c r="J1558" s="67">
        <f>IF(C1558="СТОП цена",I1558,ROUND(I1558*(1-VLOOKUP(L1558,Оглавление!D:G,3,FALSE)),2))</f>
        <v>369</v>
      </c>
      <c r="K1558" s="58"/>
      <c r="L1558" s="58" t="str">
        <f t="shared" si="71"/>
        <v>КЕЛИД (QUELYD)</v>
      </c>
      <c r="M1558" s="52">
        <v>28</v>
      </c>
    </row>
    <row r="1559" spans="1:13" ht="18.75" customHeight="1">
      <c r="A1559" s="384" t="s">
        <v>515</v>
      </c>
      <c r="B1559" s="41">
        <v>30603544</v>
      </c>
      <c r="C1559" s="41"/>
      <c r="D1559" s="41">
        <v>310</v>
      </c>
      <c r="E1559" s="41" t="s">
        <v>788</v>
      </c>
      <c r="F1559" s="42" t="str">
        <f t="shared" si="70"/>
        <v>310 мл</v>
      </c>
      <c r="G1559" s="41">
        <v>12</v>
      </c>
      <c r="H1559" s="42" t="s">
        <v>1063</v>
      </c>
      <c r="I1559" s="41">
        <v>184.52</v>
      </c>
      <c r="J1559" s="55">
        <f>IF(C1559="СТОП цена",I1559,ROUND(I1559*(1-VLOOKUP(L1559,Оглавление!D:G,3,FALSE)),2))</f>
        <v>184.52</v>
      </c>
      <c r="K1559" s="58"/>
      <c r="L1559" s="58" t="str">
        <f>IF(ISBLANK(K1559)=FALSE,A1559,L1556)</f>
        <v>КЕЛИД (QUELYD)</v>
      </c>
      <c r="M1559" s="52">
        <v>28</v>
      </c>
    </row>
    <row r="1560" spans="1:13" ht="18.75" customHeight="1">
      <c r="A1560" s="384" t="s">
        <v>516</v>
      </c>
      <c r="B1560" s="41">
        <v>30603542</v>
      </c>
      <c r="C1560" s="41"/>
      <c r="D1560" s="41">
        <v>310</v>
      </c>
      <c r="E1560" s="41" t="s">
        <v>788</v>
      </c>
      <c r="F1560" s="42" t="str">
        <f t="shared" si="70"/>
        <v>310 мл</v>
      </c>
      <c r="G1560" s="41">
        <v>12</v>
      </c>
      <c r="H1560" s="42" t="s">
        <v>1063</v>
      </c>
      <c r="I1560" s="41">
        <v>143.27000000000001</v>
      </c>
      <c r="J1560" s="55">
        <f>IF(C1560="СТОП цена",I1560,ROUND(I1560*(1-VLOOKUP(L1560,Оглавление!D:G,3,FALSE)),2))</f>
        <v>143.27000000000001</v>
      </c>
      <c r="K1560" s="58"/>
      <c r="L1560" s="58" t="str">
        <f t="shared" si="71"/>
        <v>КЕЛИД (QUELYD)</v>
      </c>
      <c r="M1560" s="52">
        <v>28</v>
      </c>
    </row>
    <row r="1561" spans="1:13" ht="18.75" customHeight="1">
      <c r="A1561" s="384" t="s">
        <v>517</v>
      </c>
      <c r="B1561" s="41">
        <v>30603545</v>
      </c>
      <c r="C1561" s="41"/>
      <c r="D1561" s="41">
        <v>310</v>
      </c>
      <c r="E1561" s="41" t="s">
        <v>788</v>
      </c>
      <c r="F1561" s="42" t="str">
        <f t="shared" si="70"/>
        <v>310 мл</v>
      </c>
      <c r="G1561" s="41">
        <v>12</v>
      </c>
      <c r="H1561" s="42" t="s">
        <v>1063</v>
      </c>
      <c r="I1561" s="41">
        <v>171.76</v>
      </c>
      <c r="J1561" s="55">
        <f>IF(C1561="СТОП цена",I1561,ROUND(I1561*(1-VLOOKUP(L1561,Оглавление!D:G,3,FALSE)),2))</f>
        <v>171.76</v>
      </c>
      <c r="K1561" s="58"/>
      <c r="L1561" s="58" t="str">
        <f t="shared" si="71"/>
        <v>КЕЛИД (QUELYD)</v>
      </c>
      <c r="M1561" s="52">
        <v>28</v>
      </c>
    </row>
    <row r="1562" spans="1:13" s="310" customFormat="1" ht="18.75" customHeight="1">
      <c r="A1562" s="580" t="s">
        <v>518</v>
      </c>
      <c r="B1562" s="41">
        <v>30607642</v>
      </c>
      <c r="C1562" s="41"/>
      <c r="D1562" s="41"/>
      <c r="E1562" s="41"/>
      <c r="F1562" s="66" t="s">
        <v>1820</v>
      </c>
      <c r="G1562" s="54">
        <v>12</v>
      </c>
      <c r="H1562" s="66" t="s">
        <v>1063</v>
      </c>
      <c r="I1562" s="54">
        <v>157.47999999999999</v>
      </c>
      <c r="J1562" s="55">
        <f>IF(C1562="СТОП цена",I1562,ROUND(I1562*(1-VLOOKUP(L1562,Оглавление!D:G,3,FALSE)),2))</f>
        <v>157.47999999999999</v>
      </c>
      <c r="K1562" s="58"/>
      <c r="L1562" s="58" t="str">
        <f>IF(ISBLANK(K1562)=FALSE,A1562,L1561)</f>
        <v>КЕЛИД (QUELYD)</v>
      </c>
      <c r="M1562" s="52">
        <v>28</v>
      </c>
    </row>
    <row r="1563" spans="1:13" ht="18.75" customHeight="1">
      <c r="A1563" s="585"/>
      <c r="B1563" s="41">
        <v>30603536</v>
      </c>
      <c r="C1563" s="41" t="s">
        <v>172</v>
      </c>
      <c r="D1563" s="41">
        <v>300</v>
      </c>
      <c r="E1563" s="41" t="s">
        <v>788</v>
      </c>
      <c r="F1563" s="42" t="str">
        <f t="shared" si="70"/>
        <v>300 мл</v>
      </c>
      <c r="G1563" s="41">
        <v>12</v>
      </c>
      <c r="H1563" s="42" t="s">
        <v>1063</v>
      </c>
      <c r="I1563" s="41">
        <v>165.77</v>
      </c>
      <c r="J1563" s="55">
        <f>IF(C1563="СТОП цена",I1563,ROUND(I1563*(1-VLOOKUP(L1563,Оглавление!D:G,3,FALSE)),2))</f>
        <v>165.77</v>
      </c>
      <c r="K1563" s="58"/>
      <c r="L1563" s="58" t="str">
        <f>IF(ISBLANK(K1563)=FALSE,A1562,L1561)</f>
        <v>КЕЛИД (QUELYD)</v>
      </c>
      <c r="M1563" s="52">
        <v>28</v>
      </c>
    </row>
    <row r="1564" spans="1:13" s="171" customFormat="1" ht="18.75" customHeight="1">
      <c r="A1564" s="384" t="s">
        <v>1392</v>
      </c>
      <c r="B1564" s="41">
        <v>30041660</v>
      </c>
      <c r="C1564" s="41" t="s">
        <v>223</v>
      </c>
      <c r="D1564" s="41"/>
      <c r="E1564" s="41"/>
      <c r="F1564" s="42" t="s">
        <v>1038</v>
      </c>
      <c r="G1564" s="41">
        <v>4</v>
      </c>
      <c r="H1564" s="42" t="s">
        <v>1063</v>
      </c>
      <c r="I1564" s="41">
        <v>1140.33</v>
      </c>
      <c r="J1564" s="55">
        <f>IF(C1564="СТОП цена",I1564,ROUND(I1564*(1-VLOOKUP(L1564,Оглавление!D:G,3,FALSE)),2))</f>
        <v>1140.33</v>
      </c>
      <c r="K1564" s="58"/>
      <c r="L1564" s="58" t="str">
        <f t="shared" si="71"/>
        <v>КЕЛИД (QUELYD)</v>
      </c>
      <c r="M1564" s="52">
        <v>28</v>
      </c>
    </row>
    <row r="1565" spans="1:13" s="203" customFormat="1" ht="18.75" customHeight="1">
      <c r="A1565" s="468" t="s">
        <v>2828</v>
      </c>
      <c r="B1565" s="41">
        <v>30602132</v>
      </c>
      <c r="C1565" s="41" t="s">
        <v>223</v>
      </c>
      <c r="D1565" s="41"/>
      <c r="E1565" s="41"/>
      <c r="F1565" s="42" t="s">
        <v>1416</v>
      </c>
      <c r="G1565" s="41">
        <v>1</v>
      </c>
      <c r="H1565" s="42" t="s">
        <v>1063</v>
      </c>
      <c r="I1565" s="41">
        <v>1575.06</v>
      </c>
      <c r="J1565" s="55">
        <f>IF(C1565="СТОП цена",I1565,ROUND(I1565*(1-VLOOKUP(L1565,Оглавление!D:G,3,FALSE)),2))</f>
        <v>1575.06</v>
      </c>
      <c r="K1565" s="58"/>
      <c r="L1565" s="58" t="str">
        <f t="shared" si="71"/>
        <v>КЕЛИД (QUELYD)</v>
      </c>
      <c r="M1565" s="52">
        <v>28</v>
      </c>
    </row>
    <row r="1566" spans="1:13" ht="18.75" customHeight="1">
      <c r="A1566" s="384" t="s">
        <v>1012</v>
      </c>
      <c r="B1566" s="41">
        <v>30003220</v>
      </c>
      <c r="C1566" s="41"/>
      <c r="D1566" s="41">
        <v>250</v>
      </c>
      <c r="E1566" s="41" t="s">
        <v>788</v>
      </c>
      <c r="F1566" s="42" t="str">
        <f t="shared" si="70"/>
        <v>250 мл</v>
      </c>
      <c r="G1566" s="41">
        <v>20</v>
      </c>
      <c r="H1566" s="42" t="s">
        <v>1063</v>
      </c>
      <c r="I1566" s="41">
        <v>206.8</v>
      </c>
      <c r="J1566" s="55">
        <f>IF(C1566="СТОП цена",I1566,ROUND(I1566*(1-VLOOKUP(L1566,Оглавление!D:G,3,FALSE)),2))</f>
        <v>206.8</v>
      </c>
      <c r="K1566" s="58"/>
      <c r="L1566" s="58" t="str">
        <f t="shared" si="71"/>
        <v>КЕЛИД (QUELYD)</v>
      </c>
      <c r="M1566" s="52">
        <v>28</v>
      </c>
    </row>
    <row r="1567" spans="1:13" ht="18.75" customHeight="1">
      <c r="A1567" s="580" t="s">
        <v>924</v>
      </c>
      <c r="B1567" s="41">
        <v>30822563</v>
      </c>
      <c r="C1567" s="41"/>
      <c r="D1567" s="41">
        <v>0.28999999999999998</v>
      </c>
      <c r="E1567" s="41" t="s">
        <v>55</v>
      </c>
      <c r="F1567" s="42" t="str">
        <f t="shared" si="70"/>
        <v>0,29 кг</v>
      </c>
      <c r="G1567" s="41">
        <v>12</v>
      </c>
      <c r="H1567" s="42" t="s">
        <v>1063</v>
      </c>
      <c r="I1567" s="41">
        <v>374.06</v>
      </c>
      <c r="J1567" s="55">
        <f>IF(C1567="СТОП цена",I1567,ROUND(I1567*(1-VLOOKUP(L1567,Оглавление!D:G,3,FALSE)),2))</f>
        <v>374.06</v>
      </c>
      <c r="K1567" s="58"/>
      <c r="L1567" s="58" t="str">
        <f t="shared" si="71"/>
        <v>КЕЛИД (QUELYD)</v>
      </c>
      <c r="M1567" s="52">
        <v>28</v>
      </c>
    </row>
    <row r="1568" spans="1:13" ht="18.75" customHeight="1">
      <c r="A1568" s="584"/>
      <c r="B1568" s="41">
        <v>30822566</v>
      </c>
      <c r="C1568" s="41" t="s">
        <v>223</v>
      </c>
      <c r="D1568" s="41">
        <v>1</v>
      </c>
      <c r="E1568" s="41" t="s">
        <v>55</v>
      </c>
      <c r="F1568" s="42" t="str">
        <f t="shared" si="70"/>
        <v>1 кг</v>
      </c>
      <c r="G1568" s="41">
        <v>6</v>
      </c>
      <c r="H1568" s="42" t="s">
        <v>1063</v>
      </c>
      <c r="I1568" s="41">
        <v>641.99</v>
      </c>
      <c r="J1568" s="55">
        <f>IF(C1568="СТОП цена",I1568,ROUND(I1568*(1-VLOOKUP(L1568,Оглавление!D:G,3,FALSE)),2))</f>
        <v>641.99</v>
      </c>
      <c r="K1568" s="58"/>
      <c r="L1568" s="58" t="str">
        <f t="shared" si="71"/>
        <v>КЕЛИД (QUELYD)</v>
      </c>
      <c r="M1568" s="52">
        <v>28</v>
      </c>
    </row>
    <row r="1569" spans="1:13" s="176" customFormat="1" ht="23.25" customHeight="1">
      <c r="A1569" s="585"/>
      <c r="B1569" s="41">
        <v>30822569</v>
      </c>
      <c r="C1569" s="41" t="s">
        <v>223</v>
      </c>
      <c r="D1569" s="41"/>
      <c r="E1569" s="41"/>
      <c r="F1569" s="42" t="s">
        <v>1416</v>
      </c>
      <c r="G1569" s="41">
        <v>1</v>
      </c>
      <c r="H1569" s="42" t="s">
        <v>1063</v>
      </c>
      <c r="I1569" s="41">
        <v>2800</v>
      </c>
      <c r="J1569" s="55">
        <f>IF(C1569="СТОП цена",I1569,ROUND(I1569*(1-VLOOKUP(L1569,Оглавление!D:G,3,FALSE)),2))</f>
        <v>2800</v>
      </c>
      <c r="K1569" s="58"/>
      <c r="L1569" s="58" t="str">
        <f t="shared" si="71"/>
        <v>КЕЛИД (QUELYD)</v>
      </c>
      <c r="M1569" s="52">
        <v>28</v>
      </c>
    </row>
    <row r="1570" spans="1:13" ht="34.5" customHeight="1">
      <c r="A1570" s="591" t="s">
        <v>912</v>
      </c>
      <c r="B1570" s="592"/>
      <c r="C1570" s="592"/>
      <c r="D1570" s="592"/>
      <c r="E1570" s="592"/>
      <c r="F1570" s="592"/>
      <c r="G1570" s="592"/>
      <c r="H1570" s="592"/>
      <c r="I1570" s="592"/>
      <c r="J1570" s="592"/>
      <c r="K1570" s="58"/>
      <c r="L1570" s="58" t="str">
        <f t="shared" ref="L1570:L1578" si="72">IF(ISBLANK(K1570)=FALSE,A1570,L1569)</f>
        <v>КЕЛИД (QUELYD)</v>
      </c>
      <c r="M1570" s="52">
        <v>28</v>
      </c>
    </row>
    <row r="1571" spans="1:13" ht="21.75" customHeight="1">
      <c r="A1571" s="399" t="s">
        <v>905</v>
      </c>
      <c r="B1571" s="41">
        <v>30602868</v>
      </c>
      <c r="C1571" s="41"/>
      <c r="D1571" s="41">
        <v>1</v>
      </c>
      <c r="E1571" s="41" t="s">
        <v>55</v>
      </c>
      <c r="F1571" s="42" t="str">
        <f>CONCATENATE(D1571," ",E1571)</f>
        <v>1 кг</v>
      </c>
      <c r="G1571" s="41">
        <v>6</v>
      </c>
      <c r="H1571" s="42" t="s">
        <v>1063</v>
      </c>
      <c r="I1571" s="41">
        <v>152.53</v>
      </c>
      <c r="J1571" s="55">
        <f>IF(C1571="СТОП цена",I1571,ROUND(I1571*(1-VLOOKUP(L1571,Оглавление!D:G,3,FALSE)),2))</f>
        <v>152.53</v>
      </c>
      <c r="K1571" s="58"/>
      <c r="L1571" s="58" t="str">
        <f t="shared" si="72"/>
        <v>КЕЛИД (QUELYD)</v>
      </c>
      <c r="M1571" s="52">
        <v>28</v>
      </c>
    </row>
    <row r="1572" spans="1:13" ht="21.75" customHeight="1">
      <c r="A1572" s="395" t="s">
        <v>906</v>
      </c>
      <c r="B1572" s="41">
        <v>30602095</v>
      </c>
      <c r="C1572" s="41" t="s">
        <v>172</v>
      </c>
      <c r="D1572" s="41">
        <v>180</v>
      </c>
      <c r="E1572" s="41" t="s">
        <v>627</v>
      </c>
      <c r="F1572" s="42" t="str">
        <f t="shared" si="70"/>
        <v>180 г</v>
      </c>
      <c r="G1572" s="41">
        <v>36</v>
      </c>
      <c r="H1572" s="42" t="s">
        <v>1063</v>
      </c>
      <c r="I1572" s="41">
        <v>103.88</v>
      </c>
      <c r="J1572" s="55">
        <f>IF(C1572="СТОП цена",I1572,ROUND(I1572*(1-VLOOKUP(L1572,Оглавление!D:G,3,FALSE)),2))</f>
        <v>103.88</v>
      </c>
      <c r="K1572" s="58"/>
      <c r="L1572" s="58" t="str">
        <f t="shared" si="72"/>
        <v>КЕЛИД (QUELYD)</v>
      </c>
      <c r="M1572" s="52">
        <v>28</v>
      </c>
    </row>
    <row r="1573" spans="1:13" ht="21.75" customHeight="1">
      <c r="A1573" s="399" t="s">
        <v>907</v>
      </c>
      <c r="B1573" s="41">
        <v>30602885</v>
      </c>
      <c r="C1573" s="41" t="s">
        <v>223</v>
      </c>
      <c r="D1573" s="41">
        <v>1</v>
      </c>
      <c r="E1573" s="41" t="s">
        <v>55</v>
      </c>
      <c r="F1573" s="42" t="str">
        <f t="shared" si="70"/>
        <v>1 кг</v>
      </c>
      <c r="G1573" s="41">
        <v>6</v>
      </c>
      <c r="H1573" s="42" t="s">
        <v>1063</v>
      </c>
      <c r="I1573" s="41">
        <v>162.37</v>
      </c>
      <c r="J1573" s="55">
        <f>IF(C1573="СТОП цена",I1573,ROUND(I1573*(1-VLOOKUP(L1573,Оглавление!D:G,3,FALSE)),2))</f>
        <v>162.37</v>
      </c>
      <c r="K1573" s="58"/>
      <c r="L1573" s="58" t="str">
        <f t="shared" si="72"/>
        <v>КЕЛИД (QUELYD)</v>
      </c>
      <c r="M1573" s="52">
        <v>28</v>
      </c>
    </row>
    <row r="1574" spans="1:13" ht="21.75" customHeight="1">
      <c r="A1574" s="399" t="s">
        <v>908</v>
      </c>
      <c r="B1574" s="41">
        <v>30602867</v>
      </c>
      <c r="C1574" s="41"/>
      <c r="D1574" s="41">
        <v>1</v>
      </c>
      <c r="E1574" s="41" t="s">
        <v>55</v>
      </c>
      <c r="F1574" s="42" t="str">
        <f t="shared" si="70"/>
        <v>1 кг</v>
      </c>
      <c r="G1574" s="41">
        <v>6</v>
      </c>
      <c r="H1574" s="42" t="s">
        <v>1063</v>
      </c>
      <c r="I1574" s="41">
        <v>168.62</v>
      </c>
      <c r="J1574" s="55">
        <f>IF(C1574="СТОП цена",I1574,ROUND(I1574*(1-VLOOKUP(L1574,Оглавление!D:G,3,FALSE)),2))</f>
        <v>168.62</v>
      </c>
      <c r="K1574" s="58"/>
      <c r="L1574" s="58" t="str">
        <f t="shared" si="72"/>
        <v>КЕЛИД (QUELYD)</v>
      </c>
      <c r="M1574" s="52">
        <v>28</v>
      </c>
    </row>
    <row r="1575" spans="1:13" ht="21.75" customHeight="1">
      <c r="A1575" s="389" t="s">
        <v>909</v>
      </c>
      <c r="B1575" s="41">
        <v>30602869</v>
      </c>
      <c r="C1575" s="41"/>
      <c r="D1575" s="41">
        <v>1</v>
      </c>
      <c r="E1575" s="41" t="s">
        <v>55</v>
      </c>
      <c r="F1575" s="42" t="str">
        <f t="shared" si="70"/>
        <v>1 кг</v>
      </c>
      <c r="G1575" s="41">
        <v>6</v>
      </c>
      <c r="H1575" s="42" t="s">
        <v>1063</v>
      </c>
      <c r="I1575" s="41">
        <v>159.75</v>
      </c>
      <c r="J1575" s="55">
        <f>IF(C1575="СТОП цена",I1575,ROUND(I1575*(1-VLOOKUP(L1575,Оглавление!D:G,3,FALSE)),2))</f>
        <v>159.75</v>
      </c>
      <c r="K1575" s="58"/>
      <c r="L1575" s="58" t="str">
        <f t="shared" si="72"/>
        <v>КЕЛИД (QUELYD)</v>
      </c>
      <c r="M1575" s="52">
        <v>28</v>
      </c>
    </row>
    <row r="1576" spans="1:13" ht="21.75" customHeight="1">
      <c r="A1576" s="399" t="s">
        <v>910</v>
      </c>
      <c r="B1576" s="41">
        <v>30602870</v>
      </c>
      <c r="C1576" s="41" t="s">
        <v>1872</v>
      </c>
      <c r="D1576" s="41">
        <v>1</v>
      </c>
      <c r="E1576" s="41" t="s">
        <v>55</v>
      </c>
      <c r="F1576" s="42" t="str">
        <f t="shared" si="70"/>
        <v>1 кг</v>
      </c>
      <c r="G1576" s="41">
        <v>6</v>
      </c>
      <c r="H1576" s="42" t="s">
        <v>1063</v>
      </c>
      <c r="I1576" s="41">
        <v>198.53</v>
      </c>
      <c r="J1576" s="55">
        <f>IF(C1576="СТОП цена",I1576,ROUND(I1576*(1-VLOOKUP(L1576,Оглавление!D:G,3,FALSE)),2))</f>
        <v>198.53</v>
      </c>
      <c r="K1576" s="58"/>
      <c r="L1576" s="58" t="str">
        <f t="shared" si="72"/>
        <v>КЕЛИД (QUELYD)</v>
      </c>
      <c r="M1576" s="52">
        <v>29</v>
      </c>
    </row>
    <row r="1577" spans="1:13" ht="21.75" customHeight="1">
      <c r="A1577" s="399" t="s">
        <v>911</v>
      </c>
      <c r="B1577" s="41">
        <v>30602884</v>
      </c>
      <c r="C1577" s="41"/>
      <c r="D1577" s="41">
        <v>1.5</v>
      </c>
      <c r="E1577" s="41" t="s">
        <v>55</v>
      </c>
      <c r="F1577" s="42" t="str">
        <f t="shared" si="70"/>
        <v>1,5 кг</v>
      </c>
      <c r="G1577" s="41">
        <v>6</v>
      </c>
      <c r="H1577" s="42" t="s">
        <v>1063</v>
      </c>
      <c r="I1577" s="41">
        <v>230.95</v>
      </c>
      <c r="J1577" s="55">
        <f>IF(C1577="СТОП цена",I1577,ROUND(I1577*(1-VLOOKUP(L1577,Оглавление!D:G,3,FALSE)),2))</f>
        <v>230.95</v>
      </c>
      <c r="K1577" s="58"/>
      <c r="L1577" s="58" t="str">
        <f t="shared" si="72"/>
        <v>КЕЛИД (QUELYD)</v>
      </c>
      <c r="M1577" s="52">
        <v>29</v>
      </c>
    </row>
    <row r="1578" spans="1:13" s="1" customFormat="1" ht="22.5">
      <c r="A1578" s="593" t="s">
        <v>732</v>
      </c>
      <c r="B1578" s="594"/>
      <c r="C1578" s="594"/>
      <c r="D1578" s="594"/>
      <c r="E1578" s="594"/>
      <c r="F1578" s="594"/>
      <c r="G1578" s="594"/>
      <c r="H1578" s="594"/>
      <c r="I1578" s="594"/>
      <c r="J1578" s="595"/>
      <c r="K1578" s="58" t="s">
        <v>831</v>
      </c>
      <c r="L1578" s="58" t="str">
        <f t="shared" si="72"/>
        <v>ТАРБИКОЛ (TARBIKOL)</v>
      </c>
      <c r="M1578" s="52">
        <v>29</v>
      </c>
    </row>
    <row r="1579" spans="1:13" s="1" customFormat="1" ht="25.5" customHeight="1">
      <c r="A1579" s="591" t="s">
        <v>54</v>
      </c>
      <c r="B1579" s="592"/>
      <c r="C1579" s="592"/>
      <c r="D1579" s="592"/>
      <c r="E1579" s="592"/>
      <c r="F1579" s="592"/>
      <c r="G1579" s="592"/>
      <c r="H1579" s="592"/>
      <c r="I1579" s="592"/>
      <c r="J1579" s="592"/>
      <c r="K1579" s="58"/>
      <c r="L1579" s="58" t="str">
        <f t="shared" si="71"/>
        <v>ТАРБИКОЛ (TARBIKOL)</v>
      </c>
      <c r="M1579" s="52">
        <v>29</v>
      </c>
    </row>
    <row r="1580" spans="1:13" s="1" customFormat="1" ht="25.5" customHeight="1">
      <c r="A1580" s="580" t="s">
        <v>944</v>
      </c>
      <c r="B1580" s="41">
        <v>30605083</v>
      </c>
      <c r="C1580" s="42" t="s">
        <v>223</v>
      </c>
      <c r="D1580" s="41"/>
      <c r="E1580" s="41"/>
      <c r="F1580" s="41" t="s">
        <v>1366</v>
      </c>
      <c r="G1580" s="41">
        <v>1</v>
      </c>
      <c r="H1580" s="41" t="s">
        <v>1063</v>
      </c>
      <c r="I1580" s="41">
        <v>3622.5</v>
      </c>
      <c r="J1580" s="55">
        <f>IF(C1580="СТОП цена",I1580,ROUND(I1580*(1-VLOOKUP(L1580,Оглавление!D:G,3,FALSE)),2))</f>
        <v>3622.5</v>
      </c>
      <c r="K1580" s="58"/>
      <c r="L1580" s="58" t="str">
        <f t="shared" si="71"/>
        <v>ТАРБИКОЛ (TARBIKOL)</v>
      </c>
      <c r="M1580" s="52">
        <v>29</v>
      </c>
    </row>
    <row r="1581" spans="1:13" s="1" customFormat="1" ht="25.5" customHeight="1">
      <c r="A1581" s="606"/>
      <c r="B1581" s="41">
        <v>30603188</v>
      </c>
      <c r="C1581" s="321"/>
      <c r="D1581" s="157"/>
      <c r="E1581" s="157"/>
      <c r="F1581" s="42" t="s">
        <v>1365</v>
      </c>
      <c r="G1581" s="40">
        <v>1</v>
      </c>
      <c r="H1581" s="42" t="s">
        <v>1063</v>
      </c>
      <c r="I1581" s="42">
        <v>9987.3799999999992</v>
      </c>
      <c r="J1581" s="55">
        <f>IF(C1581="СТОП цена",I1581,ROUND(I1581*(1-VLOOKUP(L1581,Оглавление!D:G,3,FALSE)),2))</f>
        <v>9987.3799999999992</v>
      </c>
      <c r="K1581" s="58"/>
      <c r="L1581" s="58" t="str">
        <f t="shared" si="71"/>
        <v>ТАРБИКОЛ (TARBIKOL)</v>
      </c>
      <c r="M1581" s="52">
        <v>29</v>
      </c>
    </row>
    <row r="1582" spans="1:13" s="1" customFormat="1" ht="25.5" customHeight="1">
      <c r="A1582" s="580" t="s">
        <v>628</v>
      </c>
      <c r="B1582" s="41">
        <v>30820236</v>
      </c>
      <c r="C1582" s="159"/>
      <c r="D1582" s="159"/>
      <c r="E1582" s="159"/>
      <c r="F1582" s="155" t="s">
        <v>1172</v>
      </c>
      <c r="G1582" s="156">
        <v>1</v>
      </c>
      <c r="H1582" s="155" t="s">
        <v>1063</v>
      </c>
      <c r="I1582" s="125">
        <v>2204.9299999999998</v>
      </c>
      <c r="J1582" s="55">
        <f>IF(C1582="СТОП цена",I1582,ROUND(I1582*(1-VLOOKUP(L1582,Оглавление!D:G,3,FALSE)),2))</f>
        <v>2204.9299999999998</v>
      </c>
      <c r="K1582" s="58"/>
      <c r="L1582" s="58" t="str">
        <f t="shared" si="71"/>
        <v>ТАРБИКОЛ (TARBIKOL)</v>
      </c>
      <c r="M1582" s="52">
        <v>29</v>
      </c>
    </row>
    <row r="1583" spans="1:13" ht="12.75">
      <c r="A1583" s="585"/>
      <c r="B1583" s="41">
        <v>30163231</v>
      </c>
      <c r="C1583" s="41"/>
      <c r="D1583" s="40">
        <v>10</v>
      </c>
      <c r="E1583" s="40" t="s">
        <v>55</v>
      </c>
      <c r="F1583" s="42" t="str">
        <f>CONCATENATE(D1583," ",E1583)</f>
        <v>10 кг</v>
      </c>
      <c r="G1583" s="40">
        <v>1</v>
      </c>
      <c r="H1583" s="42" t="s">
        <v>1063</v>
      </c>
      <c r="I1583" s="41">
        <v>3607.58</v>
      </c>
      <c r="J1583" s="55">
        <f>IF(C1583="СТОП цена",I1583,ROUND(I1583*(1-VLOOKUP(L1583,Оглавление!D:G,3,FALSE)),2))</f>
        <v>3607.58</v>
      </c>
      <c r="K1583" s="58"/>
      <c r="L1583" s="58" t="str">
        <f t="shared" si="71"/>
        <v>ТАРБИКОЛ (TARBIKOL)</v>
      </c>
      <c r="M1583" s="52">
        <v>29</v>
      </c>
    </row>
    <row r="1584" spans="1:13" ht="25.5" customHeight="1">
      <c r="A1584" s="580" t="s">
        <v>629</v>
      </c>
      <c r="B1584" s="41" t="e">
        <f>#REF!</f>
        <v>#REF!</v>
      </c>
      <c r="C1584" s="42"/>
      <c r="D1584" s="40">
        <v>6</v>
      </c>
      <c r="E1584" s="42" t="s">
        <v>55</v>
      </c>
      <c r="F1584" s="42" t="str">
        <f>CONCATENATE(D1584," ",E1584)</f>
        <v>6 кг</v>
      </c>
      <c r="G1584" s="42">
        <v>1</v>
      </c>
      <c r="H1584" s="42" t="s">
        <v>1063</v>
      </c>
      <c r="I1584" s="41">
        <v>1590.34</v>
      </c>
      <c r="J1584" s="55">
        <f>IF(C1584="СТОП цена",I1584,ROUND(I1584*(1-VLOOKUP(L1584,Оглавление!D:G,3,FALSE)),2))</f>
        <v>1590.34</v>
      </c>
      <c r="K1584" s="58"/>
      <c r="L1584" s="58" t="str">
        <f t="shared" si="71"/>
        <v>ТАРБИКОЛ (TARBIKOL)</v>
      </c>
      <c r="M1584" s="52">
        <v>29</v>
      </c>
    </row>
    <row r="1585" spans="1:13" ht="26.25" customHeight="1">
      <c r="A1585" s="585"/>
      <c r="B1585" s="41" t="e">
        <f>#REF!</f>
        <v>#REF!</v>
      </c>
      <c r="C1585" s="42"/>
      <c r="D1585" s="40">
        <v>20</v>
      </c>
      <c r="E1585" s="42" t="s">
        <v>55</v>
      </c>
      <c r="F1585" s="42" t="str">
        <f>CONCATENATE(D1585," ",E1585)</f>
        <v>20 кг</v>
      </c>
      <c r="G1585" s="42">
        <v>1</v>
      </c>
      <c r="H1585" s="42" t="s">
        <v>1063</v>
      </c>
      <c r="I1585" s="41">
        <v>4901.75</v>
      </c>
      <c r="J1585" s="55">
        <f>IF(C1585="СТОП цена",I1585,ROUND(I1585*(1-VLOOKUP(L1585,Оглавление!D:G,3,FALSE)),2))</f>
        <v>4901.75</v>
      </c>
      <c r="K1585" s="58"/>
      <c r="L1585" s="58" t="str">
        <f t="shared" si="71"/>
        <v>ТАРБИКОЛ (TARBIKOL)</v>
      </c>
      <c r="M1585" s="52">
        <v>29</v>
      </c>
    </row>
    <row r="1586" spans="1:13" ht="12.75">
      <c r="A1586" s="580" t="s">
        <v>630</v>
      </c>
      <c r="B1586" s="51">
        <v>30603313</v>
      </c>
      <c r="D1586" s="40">
        <v>7</v>
      </c>
      <c r="E1586" s="42" t="s">
        <v>55</v>
      </c>
      <c r="F1586" s="42" t="str">
        <f>CONCATENATE(D1586," ",E1586)</f>
        <v>7 кг</v>
      </c>
      <c r="G1586" s="42">
        <v>1</v>
      </c>
      <c r="H1586" s="42" t="s">
        <v>1063</v>
      </c>
      <c r="I1586" s="41">
        <v>2487.11</v>
      </c>
      <c r="J1586" s="55">
        <f>IF(C1586="СТОП цена",I1586,ROUND(I1586*(1-VLOOKUP(L1586,Оглавление!D:G,3,FALSE)),2))</f>
        <v>2487.11</v>
      </c>
      <c r="K1586" s="58"/>
      <c r="L1586" s="58" t="str">
        <f t="shared" si="71"/>
        <v>ТАРБИКОЛ (TARBIKOL)</v>
      </c>
      <c r="M1586" s="52">
        <v>29</v>
      </c>
    </row>
    <row r="1587" spans="1:13" ht="12.75">
      <c r="A1587" s="585"/>
      <c r="B1587" s="41">
        <v>30603289</v>
      </c>
      <c r="C1587" s="41"/>
      <c r="D1587" s="40">
        <v>25</v>
      </c>
      <c r="E1587" s="42" t="s">
        <v>55</v>
      </c>
      <c r="F1587" s="42" t="str">
        <f>CONCATENATE(D1587," ",E1587)</f>
        <v>25 кг</v>
      </c>
      <c r="G1587" s="42">
        <v>1</v>
      </c>
      <c r="H1587" s="42" t="s">
        <v>1063</v>
      </c>
      <c r="I1587" s="41">
        <v>7816.81</v>
      </c>
      <c r="J1587" s="55">
        <f>IF(C1587="СТОП цена",I1587,ROUND(I1587*(1-VLOOKUP(L1587,Оглавление!D:G,3,FALSE)),2))</f>
        <v>7816.81</v>
      </c>
      <c r="K1587" s="58"/>
      <c r="L1587" s="58" t="str">
        <f t="shared" si="71"/>
        <v>ТАРБИКОЛ (TARBIKOL)</v>
      </c>
      <c r="M1587" s="52">
        <v>29</v>
      </c>
    </row>
    <row r="1588" spans="1:13" s="199" customFormat="1" ht="24.75" customHeight="1">
      <c r="A1588" s="389" t="s">
        <v>1460</v>
      </c>
      <c r="B1588" s="41">
        <v>30240710</v>
      </c>
      <c r="C1588" s="41"/>
      <c r="D1588" s="40"/>
      <c r="E1588" s="42"/>
      <c r="F1588" s="42" t="s">
        <v>1461</v>
      </c>
      <c r="G1588" s="42">
        <v>12</v>
      </c>
      <c r="H1588" s="42" t="s">
        <v>1063</v>
      </c>
      <c r="I1588" s="41">
        <v>312</v>
      </c>
      <c r="J1588" s="55">
        <f>IF(C1588="СТОП цена",I1588,ROUND(I1588*(1-VLOOKUP(L1588,Оглавление!D:G,3,FALSE)),2))</f>
        <v>312</v>
      </c>
      <c r="K1588" s="58"/>
      <c r="L1588" s="58" t="str">
        <f t="shared" si="71"/>
        <v>ТАРБИКОЛ (TARBIKOL)</v>
      </c>
      <c r="M1588" s="52">
        <v>29</v>
      </c>
    </row>
    <row r="1589" spans="1:13" ht="27.75" customHeight="1">
      <c r="A1589" s="400" t="s">
        <v>1406</v>
      </c>
      <c r="B1589" s="41">
        <v>30135502</v>
      </c>
      <c r="C1589" s="41"/>
      <c r="D1589" s="40"/>
      <c r="E1589" s="42"/>
      <c r="F1589" s="42" t="s">
        <v>1365</v>
      </c>
      <c r="G1589" s="42">
        <v>1</v>
      </c>
      <c r="H1589" s="42" t="s">
        <v>1063</v>
      </c>
      <c r="I1589" s="41">
        <v>10187.33</v>
      </c>
      <c r="J1589" s="55">
        <f>IF(C1589="СТОП цена",I1589,ROUND(I1589*(1-VLOOKUP(L1589,Оглавление!D:G,3,FALSE)),2))</f>
        <v>10187.33</v>
      </c>
      <c r="K1589" s="58"/>
      <c r="L1589" s="58" t="str">
        <f>IF(ISBLANK(K1589)=FALSE,A1589,L1587)</f>
        <v>ТАРБИКОЛ (TARBIKOL)</v>
      </c>
      <c r="M1589" s="52">
        <v>29</v>
      </c>
    </row>
    <row r="1590" spans="1:13" s="1" customFormat="1" ht="38.25" customHeight="1">
      <c r="A1590" s="632" t="s">
        <v>734</v>
      </c>
      <c r="B1590" s="633"/>
      <c r="C1590" s="633"/>
      <c r="D1590" s="633"/>
      <c r="E1590" s="633"/>
      <c r="F1590" s="633"/>
      <c r="G1590" s="633"/>
      <c r="H1590" s="633"/>
      <c r="I1590" s="633"/>
      <c r="J1590" s="634"/>
      <c r="K1590" s="72"/>
      <c r="L1590" s="73"/>
      <c r="M1590" s="52">
        <v>29</v>
      </c>
    </row>
    <row r="1591" spans="1:13" s="1" customFormat="1" ht="17.25" customHeight="1">
      <c r="A1591" s="593" t="s">
        <v>1066</v>
      </c>
      <c r="B1591" s="594"/>
      <c r="C1591" s="594"/>
      <c r="D1591" s="594"/>
      <c r="E1591" s="594"/>
      <c r="F1591" s="594"/>
      <c r="G1591" s="594"/>
      <c r="H1591" s="594"/>
      <c r="I1591" s="594"/>
      <c r="J1591" s="595"/>
      <c r="K1591" s="58" t="s">
        <v>473</v>
      </c>
      <c r="L1591" s="58" t="str">
        <f>IF(ISBLANK(K1591)=FALSE,A1591,L1587)</f>
        <v>МОМЕНТ</v>
      </c>
      <c r="M1591" s="52">
        <v>29</v>
      </c>
    </row>
    <row r="1592" spans="1:13" s="1" customFormat="1" ht="25.5" customHeight="1">
      <c r="A1592" s="591" t="s">
        <v>823</v>
      </c>
      <c r="B1592" s="592"/>
      <c r="C1592" s="592"/>
      <c r="D1592" s="592"/>
      <c r="E1592" s="592"/>
      <c r="F1592" s="592"/>
      <c r="G1592" s="592"/>
      <c r="H1592" s="592"/>
      <c r="I1592" s="592"/>
      <c r="J1592" s="592"/>
      <c r="K1592" s="58"/>
      <c r="L1592" s="58" t="str">
        <f t="shared" ref="L1592:L1624" si="73">IF(ISBLANK(K1592)=FALSE,A1592,L1591)</f>
        <v>МОМЕНТ</v>
      </c>
      <c r="M1592" s="52">
        <v>29</v>
      </c>
    </row>
    <row r="1593" spans="1:13" ht="15">
      <c r="A1593" s="389" t="s">
        <v>298</v>
      </c>
      <c r="B1593" s="40">
        <v>1085663</v>
      </c>
      <c r="C1593" s="40"/>
      <c r="D1593" s="40">
        <v>300</v>
      </c>
      <c r="E1593" s="42" t="s">
        <v>788</v>
      </c>
      <c r="F1593" s="42" t="str">
        <f t="shared" ref="F1593:F1660" si="74">CONCATENATE(D1593," ",E1593)</f>
        <v>300 мл</v>
      </c>
      <c r="G1593" s="42">
        <v>12</v>
      </c>
      <c r="H1593" s="42" t="s">
        <v>1063</v>
      </c>
      <c r="I1593" s="41">
        <v>191.53</v>
      </c>
      <c r="J1593" s="55">
        <f>IF(C1593="СТОП цена",I1593,ROUND(I1593*(1-VLOOKUP(L1593,Оглавление!D:G,3,FALSE)),2))</f>
        <v>191.53</v>
      </c>
      <c r="K1593" s="58"/>
      <c r="L1593" s="58" t="str">
        <f t="shared" si="73"/>
        <v>МОМЕНТ</v>
      </c>
      <c r="M1593" s="52">
        <v>29</v>
      </c>
    </row>
    <row r="1594" spans="1:13" ht="12.75">
      <c r="A1594" s="580" t="s">
        <v>299</v>
      </c>
      <c r="B1594" s="40" t="s">
        <v>2044</v>
      </c>
      <c r="C1594" s="40"/>
      <c r="D1594" s="40">
        <v>280</v>
      </c>
      <c r="E1594" s="42" t="s">
        <v>788</v>
      </c>
      <c r="F1594" s="42" t="str">
        <f t="shared" si="74"/>
        <v>280 мл</v>
      </c>
      <c r="G1594" s="42">
        <v>12</v>
      </c>
      <c r="H1594" s="42" t="s">
        <v>1063</v>
      </c>
      <c r="I1594" s="41">
        <v>202.74</v>
      </c>
      <c r="J1594" s="55">
        <f>IF(C1594="СТОП цена",I1594,ROUND(I1594*(1-VLOOKUP(L1594,Оглавление!D:G,3,FALSE)),2))</f>
        <v>202.74</v>
      </c>
      <c r="K1594" s="58"/>
      <c r="L1594" s="58" t="str">
        <f t="shared" si="73"/>
        <v>МОМЕНТ</v>
      </c>
      <c r="M1594" s="52">
        <v>29</v>
      </c>
    </row>
    <row r="1595" spans="1:13" ht="12.75">
      <c r="A1595" s="585"/>
      <c r="B1595" s="40">
        <v>1374348</v>
      </c>
      <c r="C1595" s="40"/>
      <c r="D1595" s="40">
        <v>85</v>
      </c>
      <c r="E1595" s="42" t="s">
        <v>788</v>
      </c>
      <c r="F1595" s="42" t="str">
        <f t="shared" si="74"/>
        <v>85 мл</v>
      </c>
      <c r="G1595" s="40">
        <v>24</v>
      </c>
      <c r="H1595" s="42" t="s">
        <v>1063</v>
      </c>
      <c r="I1595" s="41">
        <v>129.02000000000001</v>
      </c>
      <c r="J1595" s="55">
        <f>IF(C1595="СТОП цена",I1595,ROUND(I1595*(1-VLOOKUP(L1595,Оглавление!D:G,3,FALSE)),2))</f>
        <v>129.02000000000001</v>
      </c>
      <c r="K1595" s="58"/>
      <c r="L1595" s="58" t="str">
        <f t="shared" si="73"/>
        <v>МОМЕНТ</v>
      </c>
      <c r="M1595" s="52">
        <v>29</v>
      </c>
    </row>
    <row r="1596" spans="1:13" ht="12.75">
      <c r="A1596" s="580" t="s">
        <v>1467</v>
      </c>
      <c r="B1596" s="40" t="s">
        <v>2045</v>
      </c>
      <c r="C1596" s="40"/>
      <c r="D1596" s="40">
        <v>280</v>
      </c>
      <c r="E1596" s="41" t="s">
        <v>788</v>
      </c>
      <c r="F1596" s="42" t="str">
        <f t="shared" si="74"/>
        <v>280 мл</v>
      </c>
      <c r="G1596" s="40">
        <v>12</v>
      </c>
      <c r="H1596" s="42" t="s">
        <v>1063</v>
      </c>
      <c r="I1596" s="41">
        <v>202.74</v>
      </c>
      <c r="J1596" s="55">
        <f>IF(C1596="СТОП цена",I1596,ROUND(I1596*(1-VLOOKUP(L1596,Оглавление!D:G,3,FALSE)),2))</f>
        <v>202.74</v>
      </c>
      <c r="K1596" s="58"/>
      <c r="L1596" s="58" t="str">
        <f t="shared" si="73"/>
        <v>МОМЕНТ</v>
      </c>
      <c r="M1596" s="52">
        <v>29</v>
      </c>
    </row>
    <row r="1597" spans="1:13" ht="27" customHeight="1">
      <c r="A1597" s="584"/>
      <c r="B1597" s="40">
        <v>1374345</v>
      </c>
      <c r="C1597" s="40"/>
      <c r="D1597" s="40">
        <v>85</v>
      </c>
      <c r="E1597" s="42" t="s">
        <v>788</v>
      </c>
      <c r="F1597" s="42" t="str">
        <f t="shared" si="74"/>
        <v>85 мл</v>
      </c>
      <c r="G1597" s="40">
        <v>24</v>
      </c>
      <c r="H1597" s="42" t="s">
        <v>1063</v>
      </c>
      <c r="I1597" s="41">
        <v>129.02000000000001</v>
      </c>
      <c r="J1597" s="55">
        <f>IF(C1597="СТОП цена",I1597,ROUND(I1597*(1-VLOOKUP(L1597,Оглавление!D:G,3,FALSE)),2))</f>
        <v>129.02000000000001</v>
      </c>
      <c r="K1597" s="58"/>
      <c r="L1597" s="58" t="str">
        <f t="shared" si="73"/>
        <v>МОМЕНТ</v>
      </c>
      <c r="M1597" s="52">
        <v>29</v>
      </c>
    </row>
    <row r="1598" spans="1:13" ht="32.25" customHeight="1">
      <c r="A1598" s="389" t="s">
        <v>300</v>
      </c>
      <c r="B1598" s="40">
        <v>1085691</v>
      </c>
      <c r="C1598" s="40"/>
      <c r="D1598" s="40">
        <v>300</v>
      </c>
      <c r="E1598" s="42" t="s">
        <v>788</v>
      </c>
      <c r="F1598" s="42" t="str">
        <f t="shared" si="74"/>
        <v>300 мл</v>
      </c>
      <c r="G1598" s="40">
        <v>12</v>
      </c>
      <c r="H1598" s="42" t="s">
        <v>1063</v>
      </c>
      <c r="I1598" s="41">
        <v>222.88</v>
      </c>
      <c r="J1598" s="55">
        <f>IF(C1598="СТОП цена",I1598,ROUND(I1598*(1-VLOOKUP(L1598,Оглавление!D:G,3,FALSE)),2))</f>
        <v>222.88</v>
      </c>
      <c r="K1598" s="58"/>
      <c r="L1598" s="58" t="str">
        <f t="shared" si="73"/>
        <v>МОМЕНТ</v>
      </c>
      <c r="M1598" s="52">
        <v>29</v>
      </c>
    </row>
    <row r="1599" spans="1:13" ht="15">
      <c r="A1599" s="389" t="s">
        <v>301</v>
      </c>
      <c r="B1599" s="40">
        <v>1997824</v>
      </c>
      <c r="C1599" s="40"/>
      <c r="D1599" s="40">
        <v>280</v>
      </c>
      <c r="E1599" s="42" t="s">
        <v>788</v>
      </c>
      <c r="F1599" s="42" t="str">
        <f t="shared" si="74"/>
        <v>280 мл</v>
      </c>
      <c r="G1599" s="42">
        <v>12</v>
      </c>
      <c r="H1599" s="42" t="s">
        <v>1063</v>
      </c>
      <c r="I1599" s="41">
        <v>213.59</v>
      </c>
      <c r="J1599" s="55">
        <f>IF(C1599="СТОП цена",I1599,ROUND(I1599*(1-VLOOKUP(L1599,Оглавление!D:G,3,FALSE)),2))</f>
        <v>213.59</v>
      </c>
      <c r="K1599" s="58"/>
      <c r="L1599" s="58" t="str">
        <f t="shared" si="73"/>
        <v>МОМЕНТ</v>
      </c>
      <c r="M1599" s="52">
        <v>29</v>
      </c>
    </row>
    <row r="1600" spans="1:13" ht="12.75">
      <c r="A1600" s="580" t="s">
        <v>302</v>
      </c>
      <c r="B1600" s="40" t="s">
        <v>2046</v>
      </c>
      <c r="C1600" s="40"/>
      <c r="D1600" s="42">
        <v>280</v>
      </c>
      <c r="E1600" s="42" t="s">
        <v>788</v>
      </c>
      <c r="F1600" s="42" t="str">
        <f t="shared" si="74"/>
        <v>280 мл</v>
      </c>
      <c r="G1600" s="42">
        <v>12</v>
      </c>
      <c r="H1600" s="42" t="s">
        <v>1063</v>
      </c>
      <c r="I1600" s="41">
        <v>188.89</v>
      </c>
      <c r="J1600" s="55">
        <f>IF(C1600="СТОП цена",I1600,ROUND(I1600*(1-VLOOKUP(L1600,Оглавление!D:G,3,FALSE)),2))</f>
        <v>188.89</v>
      </c>
      <c r="K1600" s="58"/>
      <c r="L1600" s="58" t="str">
        <f t="shared" si="73"/>
        <v>МОМЕНТ</v>
      </c>
      <c r="M1600" s="52">
        <v>29</v>
      </c>
    </row>
    <row r="1601" spans="1:13" ht="12.75">
      <c r="A1601" s="585"/>
      <c r="B1601" s="40">
        <v>1374335</v>
      </c>
      <c r="C1601" s="40"/>
      <c r="D1601" s="40">
        <v>85</v>
      </c>
      <c r="E1601" s="42" t="s">
        <v>788</v>
      </c>
      <c r="F1601" s="42" t="str">
        <f t="shared" si="74"/>
        <v>85 мл</v>
      </c>
      <c r="G1601" s="40">
        <v>24</v>
      </c>
      <c r="H1601" s="42" t="s">
        <v>1063</v>
      </c>
      <c r="I1601" s="41">
        <v>119.58</v>
      </c>
      <c r="J1601" s="55">
        <f>IF(C1601="СТОП цена",I1601,ROUND(I1601*(1-VLOOKUP(L1601,Оглавление!D:G,3,FALSE)),2))</f>
        <v>119.58</v>
      </c>
      <c r="K1601" s="58"/>
      <c r="L1601" s="58" t="str">
        <f t="shared" si="73"/>
        <v>МОМЕНТ</v>
      </c>
      <c r="M1601" s="52">
        <v>29</v>
      </c>
    </row>
    <row r="1602" spans="1:13" ht="12.75">
      <c r="A1602" s="580" t="s">
        <v>303</v>
      </c>
      <c r="B1602" s="40" t="s">
        <v>2047</v>
      </c>
      <c r="C1602" s="40"/>
      <c r="D1602" s="40">
        <v>280</v>
      </c>
      <c r="E1602" s="42" t="s">
        <v>788</v>
      </c>
      <c r="F1602" s="42" t="str">
        <f t="shared" si="74"/>
        <v>280 мл</v>
      </c>
      <c r="G1602" s="40">
        <v>12</v>
      </c>
      <c r="H1602" s="42" t="s">
        <v>1063</v>
      </c>
      <c r="I1602" s="41">
        <v>188.89</v>
      </c>
      <c r="J1602" s="55">
        <f>IF(C1602="СТОП цена",I1602,ROUND(I1602*(1-VLOOKUP(L1602,Оглавление!D:G,3,FALSE)),2))</f>
        <v>188.89</v>
      </c>
      <c r="K1602" s="58"/>
      <c r="L1602" s="58" t="str">
        <f t="shared" si="73"/>
        <v>МОМЕНТ</v>
      </c>
      <c r="M1602" s="52">
        <v>29</v>
      </c>
    </row>
    <row r="1603" spans="1:13" ht="20.25" customHeight="1">
      <c r="A1603" s="585"/>
      <c r="B1603" s="40">
        <v>1374332</v>
      </c>
      <c r="C1603" s="40"/>
      <c r="D1603" s="40">
        <v>85</v>
      </c>
      <c r="E1603" s="42" t="s">
        <v>788</v>
      </c>
      <c r="F1603" s="42" t="str">
        <f t="shared" si="74"/>
        <v>85 мл</v>
      </c>
      <c r="G1603" s="40">
        <v>24</v>
      </c>
      <c r="H1603" s="42" t="s">
        <v>1063</v>
      </c>
      <c r="I1603" s="41">
        <v>119.58</v>
      </c>
      <c r="J1603" s="55">
        <f>IF(C1603="СТОП цена",I1603,ROUND(I1603*(1-VLOOKUP(L1603,Оглавление!D:G,3,FALSE)),2))</f>
        <v>119.58</v>
      </c>
      <c r="K1603" s="58"/>
      <c r="L1603" s="58" t="str">
        <f t="shared" si="73"/>
        <v>МОМЕНТ</v>
      </c>
      <c r="M1603" s="52">
        <v>29</v>
      </c>
    </row>
    <row r="1604" spans="1:13" ht="30">
      <c r="A1604" s="389" t="s">
        <v>304</v>
      </c>
      <c r="B1604" s="40">
        <v>1495780</v>
      </c>
      <c r="C1604" s="40"/>
      <c r="D1604" s="40">
        <v>280</v>
      </c>
      <c r="E1604" s="42" t="s">
        <v>788</v>
      </c>
      <c r="F1604" s="42" t="str">
        <f t="shared" si="74"/>
        <v>280 мл</v>
      </c>
      <c r="G1604" s="40">
        <v>12</v>
      </c>
      <c r="H1604" s="42" t="s">
        <v>1063</v>
      </c>
      <c r="I1604" s="41">
        <v>283.02999999999997</v>
      </c>
      <c r="J1604" s="55">
        <f>IF(C1604="СТОП цена",I1604,ROUND(I1604*(1-VLOOKUP(L1604,Оглавление!D:G,3,FALSE)),2))</f>
        <v>283.02999999999997</v>
      </c>
      <c r="K1604" s="58"/>
      <c r="L1604" s="58" t="str">
        <f t="shared" si="73"/>
        <v>МОМЕНТ</v>
      </c>
      <c r="M1604" s="52">
        <v>29</v>
      </c>
    </row>
    <row r="1605" spans="1:13" ht="29.25" customHeight="1">
      <c r="A1605" s="389" t="s">
        <v>305</v>
      </c>
      <c r="B1605" s="40" t="s">
        <v>2048</v>
      </c>
      <c r="C1605" s="40"/>
      <c r="D1605" s="42">
        <v>280</v>
      </c>
      <c r="E1605" s="42" t="s">
        <v>788</v>
      </c>
      <c r="F1605" s="42" t="str">
        <f t="shared" si="74"/>
        <v>280 мл</v>
      </c>
      <c r="G1605" s="42">
        <v>12</v>
      </c>
      <c r="H1605" s="42" t="s">
        <v>1063</v>
      </c>
      <c r="I1605" s="41">
        <v>253.09</v>
      </c>
      <c r="J1605" s="55">
        <f>IF(C1605="СТОП цена",I1605,ROUND(I1605*(1-VLOOKUP(L1605,Оглавление!D:G,3,FALSE)),2))</f>
        <v>253.09</v>
      </c>
      <c r="K1605" s="58"/>
      <c r="L1605" s="58" t="str">
        <f t="shared" si="73"/>
        <v>МОМЕНТ</v>
      </c>
      <c r="M1605" s="52">
        <v>29</v>
      </c>
    </row>
    <row r="1606" spans="1:13" ht="30">
      <c r="A1606" s="384" t="s">
        <v>306</v>
      </c>
      <c r="B1606" s="40" t="s">
        <v>2049</v>
      </c>
      <c r="C1606" s="40"/>
      <c r="D1606" s="42">
        <v>280</v>
      </c>
      <c r="E1606" s="42" t="s">
        <v>788</v>
      </c>
      <c r="F1606" s="42" t="str">
        <f t="shared" si="74"/>
        <v>280 мл</v>
      </c>
      <c r="G1606" s="42">
        <v>12</v>
      </c>
      <c r="H1606" s="42" t="s">
        <v>1063</v>
      </c>
      <c r="I1606" s="41">
        <v>259.19</v>
      </c>
      <c r="J1606" s="55">
        <f>IF(C1606="СТОП цена",I1606,ROUND(I1606*(1-VLOOKUP(L1606,Оглавление!D:G,3,FALSE)),2))</f>
        <v>259.19</v>
      </c>
      <c r="K1606" s="58"/>
      <c r="L1606" s="58" t="str">
        <f t="shared" si="73"/>
        <v>МОМЕНТ</v>
      </c>
      <c r="M1606" s="52">
        <v>29</v>
      </c>
    </row>
    <row r="1607" spans="1:13" ht="30">
      <c r="A1607" s="389" t="s">
        <v>997</v>
      </c>
      <c r="B1607" s="40" t="s">
        <v>2050</v>
      </c>
      <c r="C1607" s="40"/>
      <c r="D1607" s="40">
        <v>280</v>
      </c>
      <c r="E1607" s="42" t="s">
        <v>788</v>
      </c>
      <c r="F1607" s="42" t="str">
        <f t="shared" si="74"/>
        <v>280 мл</v>
      </c>
      <c r="G1607" s="40">
        <v>12</v>
      </c>
      <c r="H1607" s="42" t="s">
        <v>1063</v>
      </c>
      <c r="I1607" s="41">
        <v>259.19</v>
      </c>
      <c r="J1607" s="55">
        <f>IF(C1607="СТОП цена",I1607,ROUND(I1607*(1-VLOOKUP(L1607,Оглавление!D:G,3,FALSE)),2))</f>
        <v>259.19</v>
      </c>
      <c r="K1607" s="58"/>
      <c r="L1607" s="58" t="str">
        <f t="shared" si="73"/>
        <v>МОМЕНТ</v>
      </c>
      <c r="M1607" s="52">
        <v>29</v>
      </c>
    </row>
    <row r="1608" spans="1:13" ht="12.75">
      <c r="A1608" s="580" t="s">
        <v>998</v>
      </c>
      <c r="B1608" s="40" t="s">
        <v>2051</v>
      </c>
      <c r="C1608" s="40"/>
      <c r="D1608" s="42">
        <v>280</v>
      </c>
      <c r="E1608" s="42" t="s">
        <v>788</v>
      </c>
      <c r="F1608" s="42" t="str">
        <f t="shared" si="74"/>
        <v>280 мл</v>
      </c>
      <c r="G1608" s="42">
        <v>12</v>
      </c>
      <c r="H1608" s="42" t="s">
        <v>1063</v>
      </c>
      <c r="I1608" s="41">
        <v>176.18</v>
      </c>
      <c r="J1608" s="55">
        <f>IF(C1608="СТОП цена",I1608,ROUND(I1608*(1-VLOOKUP(L1608,Оглавление!D:G,3,FALSE)),2))</f>
        <v>176.18</v>
      </c>
      <c r="K1608" s="58"/>
      <c r="L1608" s="58" t="str">
        <f t="shared" si="73"/>
        <v>МОМЕНТ</v>
      </c>
      <c r="M1608" s="52">
        <v>29</v>
      </c>
    </row>
    <row r="1609" spans="1:13" ht="12.75">
      <c r="A1609" s="585"/>
      <c r="B1609" s="40">
        <v>1374341</v>
      </c>
      <c r="C1609" s="40"/>
      <c r="D1609" s="40">
        <v>85</v>
      </c>
      <c r="E1609" s="42" t="s">
        <v>788</v>
      </c>
      <c r="F1609" s="42" t="str">
        <f t="shared" si="74"/>
        <v>85 мл</v>
      </c>
      <c r="G1609" s="40">
        <v>24</v>
      </c>
      <c r="H1609" s="42" t="s">
        <v>1063</v>
      </c>
      <c r="I1609" s="41">
        <v>112.25</v>
      </c>
      <c r="J1609" s="55">
        <f>IF(C1609="СТОП цена",I1609,ROUND(I1609*(1-VLOOKUP(L1609,Оглавление!D:G,3,FALSE)),2))</f>
        <v>112.25</v>
      </c>
      <c r="K1609" s="58"/>
      <c r="L1609" s="58" t="str">
        <f t="shared" si="73"/>
        <v>МОМЕНТ</v>
      </c>
      <c r="M1609" s="52">
        <v>29</v>
      </c>
    </row>
    <row r="1610" spans="1:13" ht="12.75">
      <c r="A1610" s="580" t="s">
        <v>999</v>
      </c>
      <c r="B1610" s="40" t="s">
        <v>2052</v>
      </c>
      <c r="C1610" s="40"/>
      <c r="D1610" s="40">
        <v>280</v>
      </c>
      <c r="E1610" s="42" t="s">
        <v>788</v>
      </c>
      <c r="F1610" s="42" t="str">
        <f t="shared" si="74"/>
        <v>280 мл</v>
      </c>
      <c r="G1610" s="40">
        <v>12</v>
      </c>
      <c r="H1610" s="42" t="s">
        <v>1063</v>
      </c>
      <c r="I1610" s="41">
        <v>176.81</v>
      </c>
      <c r="J1610" s="55">
        <f>IF(C1610="СТОП цена",I1610,ROUND(I1610*(1-VLOOKUP(L1610,Оглавление!D:G,3,FALSE)),2))</f>
        <v>176.81</v>
      </c>
      <c r="K1610" s="58"/>
      <c r="L1610" s="58" t="str">
        <f t="shared" si="73"/>
        <v>МОМЕНТ</v>
      </c>
      <c r="M1610" s="52">
        <v>29</v>
      </c>
    </row>
    <row r="1611" spans="1:13" ht="12.75">
      <c r="A1611" s="585"/>
      <c r="B1611" s="40">
        <v>1374339</v>
      </c>
      <c r="C1611" s="40"/>
      <c r="D1611" s="40">
        <v>85</v>
      </c>
      <c r="E1611" s="42" t="s">
        <v>788</v>
      </c>
      <c r="F1611" s="42" t="str">
        <f t="shared" si="74"/>
        <v>85 мл</v>
      </c>
      <c r="G1611" s="40">
        <v>24</v>
      </c>
      <c r="H1611" s="42" t="s">
        <v>1063</v>
      </c>
      <c r="I1611" s="41">
        <v>112.25</v>
      </c>
      <c r="J1611" s="55">
        <f>IF(C1611="СТОП цена",I1611,ROUND(I1611*(1-VLOOKUP(L1611,Оглавление!D:G,3,FALSE)),2))</f>
        <v>112.25</v>
      </c>
      <c r="K1611" s="58"/>
      <c r="L1611" s="58" t="str">
        <f t="shared" si="73"/>
        <v>МОМЕНТ</v>
      </c>
      <c r="M1611" s="52">
        <v>29</v>
      </c>
    </row>
    <row r="1612" spans="1:13" ht="30">
      <c r="A1612" s="389" t="s">
        <v>1000</v>
      </c>
      <c r="B1612" s="40" t="s">
        <v>2053</v>
      </c>
      <c r="C1612" s="40"/>
      <c r="D1612" s="40">
        <v>280</v>
      </c>
      <c r="E1612" s="42" t="s">
        <v>788</v>
      </c>
      <c r="F1612" s="42" t="str">
        <f t="shared" si="74"/>
        <v>280 мл</v>
      </c>
      <c r="G1612" s="40">
        <v>12</v>
      </c>
      <c r="H1612" s="42" t="s">
        <v>1063</v>
      </c>
      <c r="I1612" s="41">
        <v>178.46</v>
      </c>
      <c r="J1612" s="55">
        <f>IF(C1612="СТОП цена",I1612,ROUND(I1612*(1-VLOOKUP(L1612,Оглавление!D:G,3,FALSE)),2))</f>
        <v>178.46</v>
      </c>
      <c r="K1612" s="58"/>
      <c r="L1612" s="58" t="str">
        <f t="shared" si="73"/>
        <v>МОМЕНТ</v>
      </c>
      <c r="M1612" s="52">
        <v>29</v>
      </c>
    </row>
    <row r="1613" spans="1:13" ht="15">
      <c r="A1613" s="389" t="s">
        <v>1001</v>
      </c>
      <c r="B1613" s="40" t="s">
        <v>2054</v>
      </c>
      <c r="C1613" s="40"/>
      <c r="D1613" s="42">
        <v>280</v>
      </c>
      <c r="E1613" s="42" t="s">
        <v>788</v>
      </c>
      <c r="F1613" s="42" t="str">
        <f t="shared" si="74"/>
        <v>280 мл</v>
      </c>
      <c r="G1613" s="42">
        <v>12</v>
      </c>
      <c r="H1613" s="42" t="s">
        <v>1063</v>
      </c>
      <c r="I1613" s="41">
        <v>178.46</v>
      </c>
      <c r="J1613" s="55">
        <f>IF(C1613="СТОП цена",I1613,ROUND(I1613*(1-VLOOKUP(L1613,Оглавление!D:G,3,FALSE)),2))</f>
        <v>178.46</v>
      </c>
      <c r="K1613" s="58"/>
      <c r="L1613" s="58" t="str">
        <f t="shared" si="73"/>
        <v>МОМЕНТ</v>
      </c>
      <c r="M1613" s="52">
        <v>29</v>
      </c>
    </row>
    <row r="1614" spans="1:13" s="310" customFormat="1" ht="24.75" customHeight="1">
      <c r="A1614" s="389" t="s">
        <v>1829</v>
      </c>
      <c r="B1614" s="41">
        <v>2055464</v>
      </c>
      <c r="C1614" s="41" t="s">
        <v>223</v>
      </c>
      <c r="D1614" s="42"/>
      <c r="E1614" s="42"/>
      <c r="F1614" s="66" t="s">
        <v>1828</v>
      </c>
      <c r="G1614" s="66">
        <v>12</v>
      </c>
      <c r="H1614" s="66" t="s">
        <v>1063</v>
      </c>
      <c r="I1614" s="54">
        <v>295</v>
      </c>
      <c r="J1614" s="55">
        <f>IF(C1614="СТОП цена",I1614,ROUND(I1614*(1-VLOOKUP(L1614,Оглавление!D:G,3,FALSE)),2))</f>
        <v>295</v>
      </c>
      <c r="K1614" s="58"/>
      <c r="L1614" s="58" t="str">
        <f>IF(ISBLANK(K1614)=FALSE,A1614,L1613)</f>
        <v>МОМЕНТ</v>
      </c>
      <c r="M1614" s="52">
        <v>29</v>
      </c>
    </row>
    <row r="1615" spans="1:13" ht="15">
      <c r="A1615" s="389" t="s">
        <v>1002</v>
      </c>
      <c r="B1615" s="41">
        <v>1495588</v>
      </c>
      <c r="C1615" s="41" t="s">
        <v>223</v>
      </c>
      <c r="D1615" s="42">
        <v>280</v>
      </c>
      <c r="E1615" s="42" t="s">
        <v>788</v>
      </c>
      <c r="F1615" s="42" t="str">
        <f t="shared" si="74"/>
        <v>280 мл</v>
      </c>
      <c r="G1615" s="40">
        <v>25</v>
      </c>
      <c r="H1615" s="42" t="s">
        <v>1063</v>
      </c>
      <c r="I1615" s="41">
        <v>140.4</v>
      </c>
      <c r="J1615" s="55">
        <f>IF(C1615="СТОП цена",I1615,ROUND(I1615*(1-VLOOKUP(L1615,Оглавление!D:G,3,FALSE)),2))</f>
        <v>140.4</v>
      </c>
      <c r="K1615" s="58"/>
      <c r="L1615" s="58" t="str">
        <f>IF(ISBLANK(K1615)=FALSE,A1615,L1613)</f>
        <v>МОМЕНТ</v>
      </c>
      <c r="M1615" s="52">
        <v>29</v>
      </c>
    </row>
    <row r="1616" spans="1:13" ht="30">
      <c r="A1616" s="389" t="s">
        <v>974</v>
      </c>
      <c r="B1616" s="41">
        <v>1292962</v>
      </c>
      <c r="C1616" s="41" t="s">
        <v>172</v>
      </c>
      <c r="D1616" s="42">
        <v>280</v>
      </c>
      <c r="E1616" s="42" t="s">
        <v>788</v>
      </c>
      <c r="F1616" s="42" t="str">
        <f t="shared" si="74"/>
        <v>280 мл</v>
      </c>
      <c r="G1616" s="42">
        <v>25</v>
      </c>
      <c r="H1616" s="42" t="s">
        <v>1063</v>
      </c>
      <c r="I1616" s="41">
        <v>173.26</v>
      </c>
      <c r="J1616" s="55">
        <f>IF(C1616="СТОП цена",I1616,ROUND(I1616*(1-VLOOKUP(L1616,Оглавление!D:G,3,FALSE)),2))</f>
        <v>173.26</v>
      </c>
      <c r="K1616" s="58"/>
      <c r="L1616" s="58" t="str">
        <f t="shared" si="73"/>
        <v>МОМЕНТ</v>
      </c>
      <c r="M1616" s="52">
        <v>29</v>
      </c>
    </row>
    <row r="1617" spans="1:13" ht="30">
      <c r="A1617" s="389" t="s">
        <v>975</v>
      </c>
      <c r="B1617" s="41">
        <v>1292963</v>
      </c>
      <c r="C1617" s="41" t="s">
        <v>223</v>
      </c>
      <c r="D1617" s="42">
        <v>280</v>
      </c>
      <c r="E1617" s="42" t="s">
        <v>788</v>
      </c>
      <c r="F1617" s="42" t="str">
        <f t="shared" si="74"/>
        <v>280 мл</v>
      </c>
      <c r="G1617" s="42">
        <v>25</v>
      </c>
      <c r="H1617" s="42" t="s">
        <v>1063</v>
      </c>
      <c r="I1617" s="41">
        <v>171.54</v>
      </c>
      <c r="J1617" s="55">
        <f>IF(C1617="СТОП цена",I1617,ROUND(I1617*(1-VLOOKUP(L1617,Оглавление!D:G,3,FALSE)),2))</f>
        <v>171.54</v>
      </c>
      <c r="K1617" s="58"/>
      <c r="L1617" s="58" t="str">
        <f t="shared" si="73"/>
        <v>МОМЕНТ</v>
      </c>
      <c r="M1617" s="52">
        <v>29</v>
      </c>
    </row>
    <row r="1618" spans="1:13" s="176" customFormat="1" ht="32.25" customHeight="1">
      <c r="A1618" s="389" t="s">
        <v>1417</v>
      </c>
      <c r="B1618" s="41">
        <v>1495589</v>
      </c>
      <c r="C1618" s="41" t="s">
        <v>223</v>
      </c>
      <c r="D1618" s="42"/>
      <c r="E1618" s="42"/>
      <c r="F1618" s="42" t="s">
        <v>1110</v>
      </c>
      <c r="G1618" s="42">
        <v>25</v>
      </c>
      <c r="H1618" s="42" t="s">
        <v>1063</v>
      </c>
      <c r="I1618" s="41">
        <v>133.41</v>
      </c>
      <c r="J1618" s="55">
        <f>IF(C1618="СТОП цена",I1618,ROUND(I1618*(1-VLOOKUP(L1618,Оглавление!D:G,3,FALSE)),2))</f>
        <v>133.41</v>
      </c>
      <c r="K1618" s="58"/>
      <c r="L1618" s="58" t="str">
        <f t="shared" si="73"/>
        <v>МОМЕНТ</v>
      </c>
      <c r="M1618" s="52">
        <v>29</v>
      </c>
    </row>
    <row r="1619" spans="1:13" ht="15">
      <c r="A1619" s="389" t="s">
        <v>1017</v>
      </c>
      <c r="B1619" s="41">
        <v>1745804</v>
      </c>
      <c r="C1619" s="41" t="s">
        <v>1872</v>
      </c>
      <c r="D1619" s="42">
        <v>300</v>
      </c>
      <c r="E1619" s="42" t="s">
        <v>788</v>
      </c>
      <c r="F1619" s="42" t="str">
        <f t="shared" si="74"/>
        <v>300 мл</v>
      </c>
      <c r="G1619" s="42">
        <v>12</v>
      </c>
      <c r="H1619" s="42" t="s">
        <v>1063</v>
      </c>
      <c r="I1619" s="41">
        <v>163.71</v>
      </c>
      <c r="J1619" s="55">
        <f>IF(C1619="СТОП цена",I1619,ROUND(I1619*(1-VLOOKUP(L1619,Оглавление!D:G,3,FALSE)),2))</f>
        <v>163.71</v>
      </c>
      <c r="K1619" s="58"/>
      <c r="L1619" s="58" t="str">
        <f>IF(ISBLANK(K1619)=FALSE,A1619,L1617)</f>
        <v>МОМЕНТ</v>
      </c>
      <c r="M1619" s="52">
        <v>29</v>
      </c>
    </row>
    <row r="1620" spans="1:13" ht="21" customHeight="1">
      <c r="A1620" s="389" t="s">
        <v>932</v>
      </c>
      <c r="B1620" s="41">
        <v>1894498</v>
      </c>
      <c r="C1620" s="41" t="s">
        <v>172</v>
      </c>
      <c r="D1620" s="42"/>
      <c r="E1620" s="42"/>
      <c r="F1620" s="42" t="s">
        <v>931</v>
      </c>
      <c r="G1620" s="42">
        <v>24</v>
      </c>
      <c r="H1620" s="42" t="s">
        <v>1063</v>
      </c>
      <c r="I1620" s="41">
        <v>96.77</v>
      </c>
      <c r="J1620" s="55">
        <f>IF(C1620="СТОП цена",I1620,ROUND(I1620*(1-VLOOKUP(L1620,Оглавление!D:G,3,FALSE)),2))</f>
        <v>96.77</v>
      </c>
      <c r="K1620" s="58"/>
      <c r="L1620" s="58" t="str">
        <f>IF(ISBLANK(K1620)=FALSE,A1620,L1618)</f>
        <v>МОМЕНТ</v>
      </c>
      <c r="M1620" s="52">
        <v>29</v>
      </c>
    </row>
    <row r="1621" spans="1:13" ht="15">
      <c r="A1621" s="389" t="s">
        <v>1018</v>
      </c>
      <c r="B1621" s="41" t="s">
        <v>2499</v>
      </c>
      <c r="C1621" s="41"/>
      <c r="D1621" s="42">
        <v>280</v>
      </c>
      <c r="E1621" s="42" t="s">
        <v>788</v>
      </c>
      <c r="F1621" s="42" t="str">
        <f t="shared" si="74"/>
        <v>280 мл</v>
      </c>
      <c r="G1621" s="42">
        <v>12</v>
      </c>
      <c r="H1621" s="42" t="s">
        <v>1063</v>
      </c>
      <c r="I1621" s="41">
        <v>152.9</v>
      </c>
      <c r="J1621" s="55">
        <f>IF(C1621="СТОП цена",I1621,ROUND(I1621*(1-VLOOKUP(L1621,Оглавление!D:G,3,FALSE)),2))</f>
        <v>152.9</v>
      </c>
      <c r="K1621" s="58"/>
      <c r="L1621" s="58" t="str">
        <f>IF(ISBLANK(K1621)=FALSE,A1621,L1619)</f>
        <v>МОМЕНТ</v>
      </c>
      <c r="M1621" s="52">
        <v>29</v>
      </c>
    </row>
    <row r="1622" spans="1:13" ht="29.25" customHeight="1">
      <c r="A1622" s="389" t="s">
        <v>933</v>
      </c>
      <c r="B1622" s="41">
        <v>1894497</v>
      </c>
      <c r="C1622" s="41" t="s">
        <v>223</v>
      </c>
      <c r="D1622" s="42"/>
      <c r="E1622" s="42"/>
      <c r="F1622" s="42" t="s">
        <v>934</v>
      </c>
      <c r="G1622" s="42">
        <v>24</v>
      </c>
      <c r="H1622" s="42" t="s">
        <v>1063</v>
      </c>
      <c r="I1622" s="41">
        <v>96.77</v>
      </c>
      <c r="J1622" s="55">
        <f>IF(C1622="СТОП цена",I1622,ROUND(I1622*(1-VLOOKUP(L1622,Оглавление!D:G,3,FALSE)),2))</f>
        <v>96.77</v>
      </c>
      <c r="K1622" s="58"/>
      <c r="L1622" s="58" t="str">
        <f t="shared" si="73"/>
        <v>МОМЕНТ</v>
      </c>
      <c r="M1622" s="52">
        <v>29</v>
      </c>
    </row>
    <row r="1623" spans="1:13" ht="15">
      <c r="A1623" s="389" t="s">
        <v>1019</v>
      </c>
      <c r="B1623" s="40">
        <v>1744672</v>
      </c>
      <c r="C1623" s="40"/>
      <c r="D1623" s="42">
        <v>420</v>
      </c>
      <c r="E1623" s="42" t="s">
        <v>627</v>
      </c>
      <c r="F1623" s="42" t="str">
        <f t="shared" si="74"/>
        <v>420 г</v>
      </c>
      <c r="G1623" s="42">
        <v>12</v>
      </c>
      <c r="H1623" s="42" t="s">
        <v>1063</v>
      </c>
      <c r="I1623" s="41">
        <v>91.13</v>
      </c>
      <c r="J1623" s="55">
        <f>IF(C1623="СТОП цена",I1623,ROUND(I1623*(1-VLOOKUP(L1623,Оглавление!D:G,3,FALSE)),2))</f>
        <v>91.13</v>
      </c>
      <c r="K1623" s="58"/>
      <c r="L1623" s="58" t="str">
        <f t="shared" si="73"/>
        <v>МОМЕНТ</v>
      </c>
      <c r="M1623" s="52">
        <v>29</v>
      </c>
    </row>
    <row r="1624" spans="1:13" ht="24.75" customHeight="1">
      <c r="A1624" s="389" t="s">
        <v>935</v>
      </c>
      <c r="B1624" s="40">
        <v>1894496</v>
      </c>
      <c r="C1624" s="41" t="s">
        <v>172</v>
      </c>
      <c r="D1624" s="42"/>
      <c r="E1624" s="42"/>
      <c r="F1624" s="42" t="s">
        <v>931</v>
      </c>
      <c r="G1624" s="42">
        <v>24</v>
      </c>
      <c r="H1624" s="42" t="s">
        <v>1063</v>
      </c>
      <c r="I1624" s="41">
        <v>84.19</v>
      </c>
      <c r="J1624" s="55">
        <f>IF(C1624="СТОП цена",I1624,ROUND(I1624*(1-VLOOKUP(L1624,Оглавление!D:G,3,FALSE)),2))</f>
        <v>84.19</v>
      </c>
      <c r="K1624" s="58"/>
      <c r="L1624" s="58" t="str">
        <f t="shared" si="73"/>
        <v>МОМЕНТ</v>
      </c>
      <c r="M1624" s="52">
        <v>30</v>
      </c>
    </row>
    <row r="1625" spans="1:13" ht="19.5" customHeight="1">
      <c r="A1625" s="389" t="s">
        <v>1020</v>
      </c>
      <c r="B1625" s="40" t="s">
        <v>2055</v>
      </c>
      <c r="C1625" s="40"/>
      <c r="D1625" s="42">
        <v>280</v>
      </c>
      <c r="E1625" s="42" t="s">
        <v>788</v>
      </c>
      <c r="F1625" s="42" t="str">
        <f t="shared" si="74"/>
        <v>280 мл</v>
      </c>
      <c r="G1625" s="42">
        <v>12</v>
      </c>
      <c r="H1625" s="42" t="s">
        <v>1063</v>
      </c>
      <c r="I1625" s="41">
        <v>151.46</v>
      </c>
      <c r="J1625" s="55">
        <f>IF(C1625="СТОП цена",I1625,ROUND(I1625*(1-VLOOKUP(L1625,Оглавление!D:G,3,FALSE)),2))</f>
        <v>151.46</v>
      </c>
      <c r="K1625" s="58"/>
      <c r="L1625" s="58" t="str">
        <f t="shared" ref="L1625:L1679" si="75">IF(ISBLANK(K1625)=FALSE,A1625,L1624)</f>
        <v>МОМЕНТ</v>
      </c>
      <c r="M1625" s="52">
        <v>30</v>
      </c>
    </row>
    <row r="1626" spans="1:13" ht="21" customHeight="1">
      <c r="A1626" s="389" t="s">
        <v>936</v>
      </c>
      <c r="B1626" s="40">
        <v>1894495</v>
      </c>
      <c r="C1626" s="41" t="s">
        <v>172</v>
      </c>
      <c r="D1626" s="42"/>
      <c r="E1626" s="42"/>
      <c r="F1626" s="42" t="s">
        <v>931</v>
      </c>
      <c r="G1626" s="42">
        <v>24</v>
      </c>
      <c r="H1626" s="42" t="s">
        <v>1063</v>
      </c>
      <c r="I1626" s="41">
        <v>84.19</v>
      </c>
      <c r="J1626" s="55">
        <f>IF(C1626="СТОП цена",I1626,ROUND(I1626*(1-VLOOKUP(L1626,Оглавление!D:G,3,FALSE)),2))</f>
        <v>84.19</v>
      </c>
      <c r="K1626" s="58"/>
      <c r="L1626" s="58" t="str">
        <f t="shared" si="75"/>
        <v>МОМЕНТ</v>
      </c>
      <c r="M1626" s="52">
        <v>30</v>
      </c>
    </row>
    <row r="1627" spans="1:13" ht="17.25" customHeight="1">
      <c r="A1627" s="389" t="s">
        <v>1021</v>
      </c>
      <c r="B1627" s="40" t="s">
        <v>2056</v>
      </c>
      <c r="C1627" s="40"/>
      <c r="D1627" s="42">
        <v>280</v>
      </c>
      <c r="E1627" s="42" t="s">
        <v>788</v>
      </c>
      <c r="F1627" s="42" t="str">
        <f t="shared" si="74"/>
        <v>280 мл</v>
      </c>
      <c r="G1627" s="42">
        <v>12</v>
      </c>
      <c r="H1627" s="42" t="s">
        <v>1063</v>
      </c>
      <c r="I1627" s="41">
        <v>151.46</v>
      </c>
      <c r="J1627" s="55">
        <f>IF(C1627="СТОП цена",I1627,ROUND(I1627*(1-VLOOKUP(L1627,Оглавление!D:G,3,FALSE)),2))</f>
        <v>151.46</v>
      </c>
      <c r="K1627" s="58"/>
      <c r="L1627" s="58" t="str">
        <f t="shared" si="75"/>
        <v>МОМЕНТ</v>
      </c>
      <c r="M1627" s="52">
        <v>30</v>
      </c>
    </row>
    <row r="1628" spans="1:13" ht="30">
      <c r="A1628" s="389" t="s">
        <v>976</v>
      </c>
      <c r="B1628" s="40">
        <v>1358680</v>
      </c>
      <c r="C1628" s="40"/>
      <c r="D1628" s="40">
        <v>420</v>
      </c>
      <c r="E1628" s="40" t="s">
        <v>627</v>
      </c>
      <c r="F1628" s="42" t="str">
        <f t="shared" si="74"/>
        <v>420 г</v>
      </c>
      <c r="G1628" s="42">
        <v>12</v>
      </c>
      <c r="H1628" s="42" t="s">
        <v>1063</v>
      </c>
      <c r="I1628" s="41">
        <v>111.44</v>
      </c>
      <c r="J1628" s="55">
        <f>IF(C1628="СТОП цена",I1628,ROUND(I1628*(1-VLOOKUP(L1628,Оглавление!D:G,3,FALSE)),2))</f>
        <v>111.44</v>
      </c>
      <c r="K1628" s="58"/>
      <c r="L1628" s="58" t="str">
        <f t="shared" si="75"/>
        <v>МОМЕНТ</v>
      </c>
      <c r="M1628" s="52">
        <v>30</v>
      </c>
    </row>
    <row r="1629" spans="1:13" ht="21" customHeight="1">
      <c r="A1629" s="389" t="s">
        <v>977</v>
      </c>
      <c r="B1629" s="40">
        <v>1358681</v>
      </c>
      <c r="C1629" s="40"/>
      <c r="D1629" s="41">
        <v>420</v>
      </c>
      <c r="E1629" s="41" t="s">
        <v>627</v>
      </c>
      <c r="F1629" s="42" t="str">
        <f t="shared" si="74"/>
        <v>420 г</v>
      </c>
      <c r="G1629" s="41">
        <v>12</v>
      </c>
      <c r="H1629" s="42" t="s">
        <v>1063</v>
      </c>
      <c r="I1629" s="41">
        <v>94.38</v>
      </c>
      <c r="J1629" s="55">
        <f>IF(C1629="СТОП цена",I1629,ROUND(I1629*(1-VLOOKUP(L1629,Оглавление!D:G,3,FALSE)),2))</f>
        <v>94.38</v>
      </c>
      <c r="K1629" s="58"/>
      <c r="L1629" s="58" t="str">
        <f t="shared" si="75"/>
        <v>МОМЕНТ</v>
      </c>
      <c r="M1629" s="52">
        <v>30</v>
      </c>
    </row>
    <row r="1630" spans="1:13" ht="15">
      <c r="A1630" s="389" t="s">
        <v>978</v>
      </c>
      <c r="B1630" s="40" t="s">
        <v>2057</v>
      </c>
      <c r="C1630" s="40"/>
      <c r="D1630" s="40">
        <v>280</v>
      </c>
      <c r="E1630" s="40" t="s">
        <v>788</v>
      </c>
      <c r="F1630" s="42" t="str">
        <f t="shared" si="74"/>
        <v>280 мл</v>
      </c>
      <c r="G1630" s="41">
        <v>12</v>
      </c>
      <c r="H1630" s="42" t="s">
        <v>1063</v>
      </c>
      <c r="I1630" s="41">
        <v>170.86</v>
      </c>
      <c r="J1630" s="55">
        <f>IF(C1630="СТОП цена",I1630,ROUND(I1630*(1-VLOOKUP(L1630,Оглавление!D:G,3,FALSE)),2))</f>
        <v>170.86</v>
      </c>
      <c r="K1630" s="58"/>
      <c r="L1630" s="58" t="str">
        <f t="shared" si="75"/>
        <v>МОМЕНТ</v>
      </c>
      <c r="M1630" s="52">
        <v>30</v>
      </c>
    </row>
    <row r="1631" spans="1:13" s="180" customFormat="1" ht="30" customHeight="1">
      <c r="A1631" s="389" t="s">
        <v>979</v>
      </c>
      <c r="B1631" s="41">
        <v>2002677</v>
      </c>
      <c r="C1631" s="41"/>
      <c r="D1631" s="42"/>
      <c r="E1631" s="42"/>
      <c r="F1631" s="42" t="s">
        <v>1306</v>
      </c>
      <c r="G1631" s="42">
        <v>12</v>
      </c>
      <c r="H1631" s="42" t="s">
        <v>1063</v>
      </c>
      <c r="I1631" s="41">
        <v>170.86</v>
      </c>
      <c r="J1631" s="55">
        <f>IF(C1631="СТОП цена",I1631,ROUND(I1631*(1-VLOOKUP(L1631,Оглавление!D:G,3,FALSE)),2))</f>
        <v>170.86</v>
      </c>
      <c r="K1631" s="58"/>
      <c r="L1631" s="58" t="str">
        <f t="shared" si="75"/>
        <v>МОМЕНТ</v>
      </c>
      <c r="M1631" s="52">
        <v>30</v>
      </c>
    </row>
    <row r="1632" spans="1:13" ht="21.75" customHeight="1">
      <c r="A1632" s="389" t="s">
        <v>980</v>
      </c>
      <c r="B1632" s="40" t="s">
        <v>2058</v>
      </c>
      <c r="C1632" s="41" t="s">
        <v>312</v>
      </c>
      <c r="D1632" s="42">
        <v>280</v>
      </c>
      <c r="E1632" s="42" t="s">
        <v>788</v>
      </c>
      <c r="F1632" s="42" t="str">
        <f t="shared" si="74"/>
        <v>280 мл</v>
      </c>
      <c r="G1632" s="42">
        <v>12</v>
      </c>
      <c r="H1632" s="42" t="s">
        <v>1063</v>
      </c>
      <c r="I1632" s="41">
        <v>173.1</v>
      </c>
      <c r="J1632" s="55">
        <f>IF(C1632="СТОП цена",I1632,ROUND(I1632*(1-VLOOKUP(L1632,Оглавление!D:G,3,FALSE)),2))</f>
        <v>173.1</v>
      </c>
      <c r="K1632" s="58"/>
      <c r="L1632" s="58" t="str">
        <f t="shared" si="75"/>
        <v>МОМЕНТ</v>
      </c>
      <c r="M1632" s="52">
        <v>30</v>
      </c>
    </row>
    <row r="1633" spans="1:13" ht="15">
      <c r="A1633" s="389" t="s">
        <v>981</v>
      </c>
      <c r="B1633" s="41">
        <v>756785</v>
      </c>
      <c r="C1633" s="41" t="s">
        <v>172</v>
      </c>
      <c r="D1633" s="42">
        <v>280</v>
      </c>
      <c r="E1633" s="42" t="s">
        <v>788</v>
      </c>
      <c r="F1633" s="42" t="str">
        <f t="shared" si="74"/>
        <v>280 мл</v>
      </c>
      <c r="G1633" s="42">
        <v>12</v>
      </c>
      <c r="H1633" s="42" t="s">
        <v>1063</v>
      </c>
      <c r="I1633" s="41">
        <v>203.64</v>
      </c>
      <c r="J1633" s="55">
        <f>IF(C1633="СТОП цена",I1633,ROUND(I1633*(1-VLOOKUP(L1633,Оглавление!D:G,3,FALSE)),2))</f>
        <v>203.64</v>
      </c>
      <c r="K1633" s="58"/>
      <c r="L1633" s="58" t="str">
        <f t="shared" si="75"/>
        <v>МОМЕНТ</v>
      </c>
      <c r="M1633" s="52">
        <v>30</v>
      </c>
    </row>
    <row r="1634" spans="1:13" s="180" customFormat="1" ht="29.25" customHeight="1">
      <c r="A1634" s="389" t="s">
        <v>981</v>
      </c>
      <c r="B1634" s="41">
        <v>2002672</v>
      </c>
      <c r="C1634" s="41"/>
      <c r="D1634" s="42"/>
      <c r="E1634" s="42"/>
      <c r="F1634" s="42" t="s">
        <v>1306</v>
      </c>
      <c r="G1634" s="42">
        <v>12</v>
      </c>
      <c r="H1634" s="42" t="s">
        <v>1063</v>
      </c>
      <c r="I1634" s="41">
        <v>203.64</v>
      </c>
      <c r="J1634" s="55">
        <f>IF(C1634="СТОП цена",I1634,ROUND(I1634*(1-VLOOKUP(L1634,Оглавление!D:G,3,FALSE)),2))</f>
        <v>203.64</v>
      </c>
      <c r="K1634" s="58"/>
      <c r="L1634" s="58" t="str">
        <f t="shared" si="75"/>
        <v>МОМЕНТ</v>
      </c>
      <c r="M1634" s="52">
        <v>30</v>
      </c>
    </row>
    <row r="1635" spans="1:13" ht="30">
      <c r="A1635" s="389" t="s">
        <v>982</v>
      </c>
      <c r="B1635" s="40" t="s">
        <v>2059</v>
      </c>
      <c r="C1635" s="40"/>
      <c r="D1635" s="40">
        <v>280</v>
      </c>
      <c r="E1635" s="42" t="s">
        <v>788</v>
      </c>
      <c r="F1635" s="42" t="str">
        <f t="shared" si="74"/>
        <v>280 мл</v>
      </c>
      <c r="G1635" s="42">
        <v>12</v>
      </c>
      <c r="H1635" s="42" t="s">
        <v>1063</v>
      </c>
      <c r="I1635" s="41">
        <v>149.88</v>
      </c>
      <c r="J1635" s="55">
        <f>IF(C1635="СТОП цена",I1635,ROUND(I1635*(1-VLOOKUP(L1635,Оглавление!D:G,3,FALSE)),2))</f>
        <v>149.88</v>
      </c>
      <c r="K1635" s="58"/>
      <c r="L1635" s="58" t="str">
        <f t="shared" si="75"/>
        <v>МОМЕНТ</v>
      </c>
      <c r="M1635" s="52">
        <v>30</v>
      </c>
    </row>
    <row r="1636" spans="1:13" ht="32.25" customHeight="1">
      <c r="A1636" s="389" t="s">
        <v>983</v>
      </c>
      <c r="B1636" s="41">
        <v>2002675</v>
      </c>
      <c r="C1636" s="41"/>
      <c r="D1636" s="42">
        <v>280</v>
      </c>
      <c r="E1636" s="42" t="s">
        <v>788</v>
      </c>
      <c r="F1636" s="42" t="str">
        <f t="shared" si="74"/>
        <v>280 мл</v>
      </c>
      <c r="G1636" s="42">
        <v>12</v>
      </c>
      <c r="H1636" s="42" t="s">
        <v>1063</v>
      </c>
      <c r="I1636" s="42">
        <v>149.88</v>
      </c>
      <c r="J1636" s="55">
        <f>IF(C1636="СТОП цена",I1636,ROUND(I1636*(1-VLOOKUP(L1636,Оглавление!D:G,3,FALSE)),2))</f>
        <v>149.88</v>
      </c>
      <c r="K1636" s="58"/>
      <c r="L1636" s="58" t="str">
        <f t="shared" si="75"/>
        <v>МОМЕНТ</v>
      </c>
      <c r="M1636" s="52">
        <v>30</v>
      </c>
    </row>
    <row r="1637" spans="1:13" ht="12.75">
      <c r="A1637" s="580" t="s">
        <v>984</v>
      </c>
      <c r="B1637" s="40">
        <v>606036</v>
      </c>
      <c r="C1637" s="40"/>
      <c r="D1637" s="40">
        <v>85</v>
      </c>
      <c r="E1637" s="42" t="s">
        <v>788</v>
      </c>
      <c r="F1637" s="42" t="str">
        <f t="shared" si="74"/>
        <v>85 мл</v>
      </c>
      <c r="G1637" s="40">
        <v>24</v>
      </c>
      <c r="H1637" s="42" t="s">
        <v>1063</v>
      </c>
      <c r="I1637" s="41">
        <v>104.39</v>
      </c>
      <c r="J1637" s="55">
        <f>IF(C1637="СТОП цена",I1637,ROUND(I1637*(1-VLOOKUP(L1637,Оглавление!D:G,3,FALSE)),2))</f>
        <v>104.39</v>
      </c>
      <c r="K1637" s="58"/>
      <c r="L1637" s="58" t="str">
        <f t="shared" si="75"/>
        <v>МОМЕНТ</v>
      </c>
      <c r="M1637" s="52">
        <v>30</v>
      </c>
    </row>
    <row r="1638" spans="1:13" ht="12.75">
      <c r="A1638" s="584"/>
      <c r="B1638" s="40" t="s">
        <v>2060</v>
      </c>
      <c r="C1638" s="40"/>
      <c r="D1638" s="40">
        <v>280</v>
      </c>
      <c r="E1638" s="42" t="s">
        <v>788</v>
      </c>
      <c r="F1638" s="42" t="str">
        <f t="shared" si="74"/>
        <v>280 мл</v>
      </c>
      <c r="G1638" s="40">
        <v>12</v>
      </c>
      <c r="H1638" s="42" t="s">
        <v>1063</v>
      </c>
      <c r="I1638" s="41">
        <v>151.05000000000001</v>
      </c>
      <c r="J1638" s="55">
        <f>IF(C1638="СТОП цена",I1638,ROUND(I1638*(1-VLOOKUP(L1638,Оглавление!D:G,3,FALSE)),2))</f>
        <v>151.05000000000001</v>
      </c>
      <c r="K1638" s="58"/>
      <c r="L1638" s="58" t="str">
        <f t="shared" si="75"/>
        <v>МОМЕНТ</v>
      </c>
      <c r="M1638" s="52">
        <v>30</v>
      </c>
    </row>
    <row r="1639" spans="1:13" ht="12.75">
      <c r="A1639" s="580" t="s">
        <v>985</v>
      </c>
      <c r="B1639" s="40">
        <v>606037</v>
      </c>
      <c r="C1639" s="40"/>
      <c r="D1639" s="40">
        <v>85</v>
      </c>
      <c r="E1639" s="42" t="s">
        <v>788</v>
      </c>
      <c r="F1639" s="42" t="str">
        <f t="shared" si="74"/>
        <v>85 мл</v>
      </c>
      <c r="G1639" s="40">
        <v>24</v>
      </c>
      <c r="H1639" s="42" t="s">
        <v>1063</v>
      </c>
      <c r="I1639" s="41">
        <v>104.39</v>
      </c>
      <c r="J1639" s="55">
        <f>IF(C1639="СТОП цена",I1639,ROUND(I1639*(1-VLOOKUP(L1639,Оглавление!D:G,3,FALSE)),2))</f>
        <v>104.39</v>
      </c>
      <c r="K1639" s="58"/>
      <c r="L1639" s="58" t="str">
        <f t="shared" si="75"/>
        <v>МОМЕНТ</v>
      </c>
      <c r="M1639" s="52">
        <v>30</v>
      </c>
    </row>
    <row r="1640" spans="1:13" s="180" customFormat="1" ht="27.75" customHeight="1">
      <c r="A1640" s="584"/>
      <c r="B1640" s="41">
        <v>2002673</v>
      </c>
      <c r="C1640" s="41"/>
      <c r="D1640" s="40"/>
      <c r="E1640" s="42"/>
      <c r="F1640" s="42" t="s">
        <v>1306</v>
      </c>
      <c r="G1640" s="40">
        <v>12</v>
      </c>
      <c r="H1640" s="42" t="s">
        <v>1063</v>
      </c>
      <c r="I1640" s="41">
        <v>151.05000000000001</v>
      </c>
      <c r="J1640" s="55">
        <f>IF(C1640="СТОП цена",I1640,ROUND(I1640*(1-VLOOKUP(L1640,Оглавление!D:G,3,FALSE)),2))</f>
        <v>151.05000000000001</v>
      </c>
      <c r="K1640" s="58"/>
      <c r="L1640" s="58" t="str">
        <f t="shared" si="75"/>
        <v>МОМЕНТ</v>
      </c>
      <c r="M1640" s="52">
        <v>30</v>
      </c>
    </row>
    <row r="1641" spans="1:13" s="134" customFormat="1" ht="12.75">
      <c r="A1641" s="580" t="s">
        <v>1280</v>
      </c>
      <c r="B1641" s="41">
        <v>1897367</v>
      </c>
      <c r="C1641" s="41"/>
      <c r="D1641" s="40"/>
      <c r="E1641" s="42"/>
      <c r="F1641" s="42" t="s">
        <v>1279</v>
      </c>
      <c r="G1641" s="42"/>
      <c r="H1641" s="42" t="s">
        <v>1063</v>
      </c>
      <c r="I1641" s="41">
        <v>99.7</v>
      </c>
      <c r="J1641" s="55">
        <f>IF(C1641="СТОП цена",I1641,ROUND(I1641*(1-VLOOKUP(L1641,Оглавление!D:G,3,FALSE)),2))</f>
        <v>99.7</v>
      </c>
      <c r="K1641" s="58"/>
      <c r="L1641" s="58" t="str">
        <f t="shared" si="75"/>
        <v>МОМЕНТ</v>
      </c>
      <c r="M1641" s="52">
        <v>30</v>
      </c>
    </row>
    <row r="1642" spans="1:13" s="134" customFormat="1" ht="12.75">
      <c r="A1642" s="584"/>
      <c r="B1642" s="41">
        <v>1898437</v>
      </c>
      <c r="C1642" s="41"/>
      <c r="D1642" s="40"/>
      <c r="E1642" s="42"/>
      <c r="F1642" s="42" t="s">
        <v>1118</v>
      </c>
      <c r="G1642" s="42"/>
      <c r="H1642" s="42" t="s">
        <v>1063</v>
      </c>
      <c r="I1642" s="41">
        <v>166.18</v>
      </c>
      <c r="J1642" s="55">
        <f>IF(C1642="СТОП цена",I1642,ROUND(I1642*(1-VLOOKUP(L1642,Оглавление!D:G,3,FALSE)),2))</f>
        <v>166.18</v>
      </c>
      <c r="K1642" s="58"/>
      <c r="L1642" s="58" t="str">
        <f t="shared" si="75"/>
        <v>МОМЕНТ</v>
      </c>
      <c r="M1642" s="52">
        <v>30</v>
      </c>
    </row>
    <row r="1643" spans="1:13" s="134" customFormat="1" ht="12.75">
      <c r="A1643" s="585"/>
      <c r="B1643" s="41">
        <v>1898438</v>
      </c>
      <c r="C1643" s="41" t="s">
        <v>223</v>
      </c>
      <c r="D1643" s="40"/>
      <c r="E1643" s="42"/>
      <c r="F1643" s="42" t="s">
        <v>385</v>
      </c>
      <c r="G1643" s="42"/>
      <c r="H1643" s="42" t="s">
        <v>1063</v>
      </c>
      <c r="I1643" s="41">
        <v>300.70999999999998</v>
      </c>
      <c r="J1643" s="55">
        <f>IF(C1643="СТОП цена",I1643,ROUND(I1643*(1-VLOOKUP(L1643,Оглавление!D:G,3,FALSE)),2))</f>
        <v>300.70999999999998</v>
      </c>
      <c r="K1643" s="58"/>
      <c r="L1643" s="58" t="str">
        <f t="shared" si="75"/>
        <v>МОМЕНТ</v>
      </c>
      <c r="M1643" s="52">
        <v>30</v>
      </c>
    </row>
    <row r="1644" spans="1:13" s="140" customFormat="1" ht="30">
      <c r="A1644" s="397" t="s">
        <v>1309</v>
      </c>
      <c r="B1644" s="40">
        <v>1652335</v>
      </c>
      <c r="C1644" s="40"/>
      <c r="D1644" s="42"/>
      <c r="E1644" s="42"/>
      <c r="F1644" s="42" t="s">
        <v>1306</v>
      </c>
      <c r="G1644" s="42">
        <v>12</v>
      </c>
      <c r="H1644" s="42" t="s">
        <v>1063</v>
      </c>
      <c r="I1644" s="41">
        <v>236.32</v>
      </c>
      <c r="J1644" s="55">
        <f>IF(C1644="СТОП цена",I1644,ROUND(I1644*(1-VLOOKUP(L1644,Оглавление!D:G,3,FALSE)),2))</f>
        <v>236.32</v>
      </c>
      <c r="K1644" s="58"/>
      <c r="L1644" s="58" t="str">
        <f t="shared" si="75"/>
        <v>МОМЕНТ</v>
      </c>
      <c r="M1644" s="52">
        <v>30</v>
      </c>
    </row>
    <row r="1645" spans="1:13" s="151" customFormat="1" ht="22.5" customHeight="1">
      <c r="A1645" s="401" t="s">
        <v>1361</v>
      </c>
      <c r="B1645" s="41" t="s">
        <v>2500</v>
      </c>
      <c r="C1645" s="41"/>
      <c r="D1645" s="42"/>
      <c r="E1645" s="42"/>
      <c r="F1645" s="42" t="s">
        <v>1264</v>
      </c>
      <c r="G1645" s="42">
        <v>24</v>
      </c>
      <c r="H1645" s="42" t="s">
        <v>1063</v>
      </c>
      <c r="I1645" s="41">
        <v>426.03</v>
      </c>
      <c r="J1645" s="55">
        <f>IF(C1645="СТОП цена",I1645,ROUND(I1645*(1-VLOOKUP(L1645,Оглавление!D:G,3,FALSE)),2))</f>
        <v>426.03</v>
      </c>
      <c r="K1645" s="58"/>
      <c r="L1645" s="58" t="str">
        <f t="shared" si="75"/>
        <v>МОМЕНТ</v>
      </c>
      <c r="M1645" s="52">
        <v>30</v>
      </c>
    </row>
    <row r="1646" spans="1:13" s="134" customFormat="1" ht="30">
      <c r="A1646" s="398" t="s">
        <v>1308</v>
      </c>
      <c r="B1646" s="41">
        <v>1496526</v>
      </c>
      <c r="C1646" s="41" t="s">
        <v>223</v>
      </c>
      <c r="D1646" s="42"/>
      <c r="E1646" s="42"/>
      <c r="F1646" s="42" t="s">
        <v>1110</v>
      </c>
      <c r="G1646" s="42">
        <v>12</v>
      </c>
      <c r="H1646" s="42" t="s">
        <v>1063</v>
      </c>
      <c r="I1646" s="41">
        <v>133.41</v>
      </c>
      <c r="J1646" s="55">
        <f>IF(C1646="СТОП цена",I1646,ROUND(I1646*(1-VLOOKUP(L1646,Оглавление!D:G,3,FALSE)),2))</f>
        <v>133.41</v>
      </c>
      <c r="K1646" s="58"/>
      <c r="L1646" s="58" t="str">
        <f t="shared" si="75"/>
        <v>МОМЕНТ</v>
      </c>
      <c r="M1646" s="52">
        <v>30</v>
      </c>
    </row>
    <row r="1647" spans="1:13" s="134" customFormat="1" ht="30">
      <c r="A1647" s="397" t="s">
        <v>1307</v>
      </c>
      <c r="B1647" s="41">
        <v>1496525</v>
      </c>
      <c r="C1647" s="41" t="s">
        <v>223</v>
      </c>
      <c r="D1647" s="42"/>
      <c r="E1647" s="42"/>
      <c r="F1647" s="42" t="s">
        <v>1110</v>
      </c>
      <c r="G1647" s="42">
        <v>12</v>
      </c>
      <c r="H1647" s="42" t="s">
        <v>1063</v>
      </c>
      <c r="I1647" s="41">
        <v>140.4</v>
      </c>
      <c r="J1647" s="55">
        <f>IF(C1647="СТОП цена",I1647,ROUND(I1647*(1-VLOOKUP(L1647,Оглавление!D:G,3,FALSE)),2))</f>
        <v>140.4</v>
      </c>
      <c r="K1647" s="58"/>
      <c r="L1647" s="58" t="str">
        <f t="shared" si="75"/>
        <v>МОМЕНТ</v>
      </c>
      <c r="M1647" s="52">
        <v>30</v>
      </c>
    </row>
    <row r="1648" spans="1:13" s="134" customFormat="1" ht="15">
      <c r="A1648" s="397" t="s">
        <v>1285</v>
      </c>
      <c r="B1648" s="41">
        <v>1292961</v>
      </c>
      <c r="C1648" s="41" t="s">
        <v>223</v>
      </c>
      <c r="D1648" s="42"/>
      <c r="E1648" s="42"/>
      <c r="F1648" s="42" t="s">
        <v>1110</v>
      </c>
      <c r="G1648" s="42">
        <v>12</v>
      </c>
      <c r="H1648" s="42" t="s">
        <v>1063</v>
      </c>
      <c r="I1648" s="41">
        <v>132.88999999999999</v>
      </c>
      <c r="J1648" s="55">
        <f>IF(C1648="СТОП цена",I1648,ROUND(I1648*(1-VLOOKUP(L1648,Оглавление!D:G,3,FALSE)),2))</f>
        <v>132.88999999999999</v>
      </c>
      <c r="K1648" s="58"/>
      <c r="L1648" s="58" t="str">
        <f t="shared" si="75"/>
        <v>МОМЕНТ</v>
      </c>
      <c r="M1648" s="52">
        <v>30</v>
      </c>
    </row>
    <row r="1649" spans="1:13" s="134" customFormat="1" ht="15">
      <c r="A1649" s="397" t="s">
        <v>1286</v>
      </c>
      <c r="B1649" s="41">
        <v>1292920</v>
      </c>
      <c r="C1649" s="41" t="s">
        <v>223</v>
      </c>
      <c r="D1649" s="42"/>
      <c r="E1649" s="42"/>
      <c r="F1649" s="42" t="s">
        <v>1110</v>
      </c>
      <c r="G1649" s="42">
        <v>12</v>
      </c>
      <c r="H1649" s="42" t="s">
        <v>1063</v>
      </c>
      <c r="I1649" s="41">
        <v>132.88999999999999</v>
      </c>
      <c r="J1649" s="55">
        <f>IF(C1649="СТОП цена",I1649,ROUND(I1649*(1-VLOOKUP(L1649,Оглавление!D:G,3,FALSE)),2))</f>
        <v>132.88999999999999</v>
      </c>
      <c r="K1649" s="58"/>
      <c r="L1649" s="58" t="str">
        <f t="shared" si="75"/>
        <v>МОМЕНТ</v>
      </c>
      <c r="M1649" s="52">
        <v>30</v>
      </c>
    </row>
    <row r="1650" spans="1:13" s="134" customFormat="1" ht="17.25" customHeight="1">
      <c r="A1650" s="397" t="s">
        <v>1287</v>
      </c>
      <c r="B1650" s="41">
        <v>1496526</v>
      </c>
      <c r="C1650" s="41" t="s">
        <v>223</v>
      </c>
      <c r="D1650" s="42"/>
      <c r="E1650" s="42"/>
      <c r="F1650" s="42" t="s">
        <v>1110</v>
      </c>
      <c r="G1650" s="42">
        <v>12</v>
      </c>
      <c r="H1650" s="42" t="s">
        <v>1063</v>
      </c>
      <c r="I1650" s="41">
        <v>133.41</v>
      </c>
      <c r="J1650" s="55">
        <f>IF(C1650="СТОП цена",I1650,ROUND(I1650*(1-VLOOKUP(L1650,Оглавление!D:G,3,FALSE)),2))</f>
        <v>133.41</v>
      </c>
      <c r="K1650" s="58"/>
      <c r="L1650" s="58" t="str">
        <f t="shared" si="75"/>
        <v>МОМЕНТ</v>
      </c>
      <c r="M1650" s="52">
        <v>30</v>
      </c>
    </row>
    <row r="1651" spans="1:13" s="134" customFormat="1" ht="15">
      <c r="A1651" s="389" t="s">
        <v>1288</v>
      </c>
      <c r="B1651" s="41">
        <v>1326705</v>
      </c>
      <c r="C1651" s="41" t="s">
        <v>223</v>
      </c>
      <c r="D1651" s="42"/>
      <c r="E1651" s="42"/>
      <c r="F1651" s="42" t="s">
        <v>1046</v>
      </c>
      <c r="G1651" s="42"/>
      <c r="H1651" s="42" t="s">
        <v>1063</v>
      </c>
      <c r="I1651" s="41">
        <v>222.3</v>
      </c>
      <c r="J1651" s="55">
        <f>IF(C1651="СТОП цена",I1651,ROUND(I1651*(1-VLOOKUP(L1651,Оглавление!D:G,3,FALSE)),2))</f>
        <v>222.3</v>
      </c>
      <c r="K1651" s="58"/>
      <c r="L1651" s="58" t="str">
        <f t="shared" si="75"/>
        <v>МОМЕНТ</v>
      </c>
      <c r="M1651" s="52">
        <v>30</v>
      </c>
    </row>
    <row r="1652" spans="1:13" s="134" customFormat="1" ht="15">
      <c r="A1652" s="389" t="s">
        <v>1289</v>
      </c>
      <c r="B1652" s="41">
        <v>1152037</v>
      </c>
      <c r="C1652" s="41" t="s">
        <v>223</v>
      </c>
      <c r="D1652" s="42"/>
      <c r="E1652" s="42"/>
      <c r="F1652" s="42" t="s">
        <v>1046</v>
      </c>
      <c r="G1652" s="42"/>
      <c r="H1652" s="42" t="s">
        <v>1063</v>
      </c>
      <c r="I1652" s="41">
        <v>208.31</v>
      </c>
      <c r="J1652" s="55">
        <f>IF(C1652="СТОП цена",I1652,ROUND(I1652*(1-VLOOKUP(L1652,Оглавление!D:G,3,FALSE)),2))</f>
        <v>208.31</v>
      </c>
      <c r="K1652" s="58"/>
      <c r="L1652" s="58" t="str">
        <f t="shared" si="75"/>
        <v>МОМЕНТ</v>
      </c>
      <c r="M1652" s="52">
        <v>30</v>
      </c>
    </row>
    <row r="1653" spans="1:13" s="137" customFormat="1" ht="30">
      <c r="A1653" s="394" t="s">
        <v>1297</v>
      </c>
      <c r="B1653" s="41">
        <v>1535441</v>
      </c>
      <c r="C1653" s="41"/>
      <c r="D1653" s="42">
        <v>75</v>
      </c>
      <c r="E1653" s="42" t="s">
        <v>788</v>
      </c>
      <c r="F1653" s="42" t="str">
        <f t="shared" si="74"/>
        <v>75 мл</v>
      </c>
      <c r="G1653" s="42"/>
      <c r="H1653" s="42" t="s">
        <v>1063</v>
      </c>
      <c r="I1653" s="41">
        <v>83.02</v>
      </c>
      <c r="J1653" s="55">
        <f>IF(C1653="СТОП цена",I1653,ROUND(I1653*(1-VLOOKUP(L1653,Оглавление!D:G,3,FALSE)),2))</f>
        <v>83.02</v>
      </c>
      <c r="K1653" s="58"/>
      <c r="L1653" s="58" t="str">
        <f t="shared" si="75"/>
        <v>МОМЕНТ</v>
      </c>
      <c r="M1653" s="52">
        <v>30</v>
      </c>
    </row>
    <row r="1654" spans="1:13" s="137" customFormat="1" ht="30">
      <c r="A1654" s="394" t="s">
        <v>1298</v>
      </c>
      <c r="B1654" s="41">
        <v>1535442</v>
      </c>
      <c r="C1654" s="41"/>
      <c r="D1654" s="42">
        <v>75</v>
      </c>
      <c r="E1654" s="42" t="s">
        <v>788</v>
      </c>
      <c r="F1654" s="42" t="str">
        <f t="shared" si="74"/>
        <v>75 мл</v>
      </c>
      <c r="G1654" s="42"/>
      <c r="H1654" s="42" t="s">
        <v>1063</v>
      </c>
      <c r="I1654" s="41">
        <v>83.02</v>
      </c>
      <c r="J1654" s="55">
        <f>IF(C1654="СТОП цена",I1654,ROUND(I1654*(1-VLOOKUP(L1654,Оглавление!D:G,3,FALSE)),2))</f>
        <v>83.02</v>
      </c>
      <c r="K1654" s="58"/>
      <c r="L1654" s="58" t="str">
        <f t="shared" si="75"/>
        <v>МОМЕНТ</v>
      </c>
      <c r="M1654" s="52">
        <v>30</v>
      </c>
    </row>
    <row r="1655" spans="1:13" ht="30">
      <c r="A1655" s="389" t="s">
        <v>694</v>
      </c>
      <c r="B1655" s="40">
        <v>793039</v>
      </c>
      <c r="C1655" s="40"/>
      <c r="D1655" s="40">
        <v>20</v>
      </c>
      <c r="E1655" s="40" t="s">
        <v>695</v>
      </c>
      <c r="F1655" s="42" t="str">
        <f t="shared" si="74"/>
        <v>20 м</v>
      </c>
      <c r="G1655" s="40">
        <v>32</v>
      </c>
      <c r="H1655" s="42" t="s">
        <v>1063</v>
      </c>
      <c r="I1655" s="41">
        <v>213.05</v>
      </c>
      <c r="J1655" s="55">
        <f>IF(C1655="СТОП цена",I1655,ROUND(I1655*(1-VLOOKUP(L1655,Оглавление!D:G,3,FALSE)),2))</f>
        <v>213.05</v>
      </c>
      <c r="K1655" s="58"/>
      <c r="L1655" s="58" t="str">
        <f t="shared" si="75"/>
        <v>МОМЕНТ</v>
      </c>
      <c r="M1655" s="52">
        <v>30</v>
      </c>
    </row>
    <row r="1656" spans="1:13" ht="12.75" customHeight="1">
      <c r="A1656" s="580" t="s">
        <v>696</v>
      </c>
      <c r="B1656" s="40" t="s">
        <v>2061</v>
      </c>
      <c r="C1656" s="40"/>
      <c r="D1656" s="40">
        <v>80</v>
      </c>
      <c r="E1656" s="42" t="s">
        <v>695</v>
      </c>
      <c r="F1656" s="42" t="str">
        <f t="shared" si="74"/>
        <v>80 м</v>
      </c>
      <c r="G1656" s="40">
        <v>20</v>
      </c>
      <c r="H1656" s="42" t="s">
        <v>1063</v>
      </c>
      <c r="I1656" s="41">
        <v>524.73</v>
      </c>
      <c r="J1656" s="55">
        <f>IF(C1656="СТОП цена",I1656,ROUND(I1656*(1-VLOOKUP(L1656,Оглавление!D:G,3,FALSE)),2))</f>
        <v>524.73</v>
      </c>
      <c r="K1656" s="58"/>
      <c r="L1656" s="58" t="str">
        <f t="shared" si="75"/>
        <v>МОМЕНТ</v>
      </c>
      <c r="M1656" s="52">
        <v>30</v>
      </c>
    </row>
    <row r="1657" spans="1:13" ht="28.5" customHeight="1">
      <c r="A1657" s="585"/>
      <c r="B1657" s="40" t="s">
        <v>2062</v>
      </c>
      <c r="C1657" s="40"/>
      <c r="D1657" s="40">
        <v>160</v>
      </c>
      <c r="E1657" s="42" t="s">
        <v>695</v>
      </c>
      <c r="F1657" s="42" t="str">
        <f t="shared" si="74"/>
        <v>160 м</v>
      </c>
      <c r="G1657" s="42">
        <v>20</v>
      </c>
      <c r="H1657" s="42" t="s">
        <v>1063</v>
      </c>
      <c r="I1657" s="41">
        <v>676.74</v>
      </c>
      <c r="J1657" s="55">
        <f>IF(C1657="СТОП цена",I1657,ROUND(I1657*(1-VLOOKUP(L1657,Оглавление!D:G,3,FALSE)),2))</f>
        <v>676.74</v>
      </c>
      <c r="K1657" s="58"/>
      <c r="L1657" s="58" t="str">
        <f t="shared" si="75"/>
        <v>МОМЕНТ</v>
      </c>
      <c r="M1657" s="52">
        <v>30</v>
      </c>
    </row>
    <row r="1658" spans="1:13" ht="30">
      <c r="A1658" s="389" t="s">
        <v>697</v>
      </c>
      <c r="B1658" s="40">
        <v>1148328</v>
      </c>
      <c r="C1658" s="40"/>
      <c r="D1658" s="40">
        <v>20</v>
      </c>
      <c r="E1658" s="42" t="s">
        <v>695</v>
      </c>
      <c r="F1658" s="42" t="str">
        <f t="shared" si="74"/>
        <v>20 м</v>
      </c>
      <c r="G1658" s="40">
        <v>96</v>
      </c>
      <c r="H1658" s="42" t="s">
        <v>1063</v>
      </c>
      <c r="I1658" s="41">
        <v>208.51</v>
      </c>
      <c r="J1658" s="55">
        <f>IF(C1658="СТОП цена",I1658,ROUND(I1658*(1-VLOOKUP(L1658,Оглавление!D:G,3,FALSE)),2))</f>
        <v>208.51</v>
      </c>
      <c r="K1658" s="58"/>
      <c r="L1658" s="58" t="str">
        <f t="shared" si="75"/>
        <v>МОМЕНТ</v>
      </c>
      <c r="M1658" s="52">
        <v>30</v>
      </c>
    </row>
    <row r="1659" spans="1:13" ht="12.75" customHeight="1">
      <c r="A1659" s="580" t="s">
        <v>698</v>
      </c>
      <c r="B1659" s="40">
        <v>1319575</v>
      </c>
      <c r="C1659" s="40"/>
      <c r="D1659" s="40">
        <v>15</v>
      </c>
      <c r="E1659" s="42" t="s">
        <v>695</v>
      </c>
      <c r="F1659" s="42" t="str">
        <f t="shared" si="74"/>
        <v>15 м</v>
      </c>
      <c r="G1659" s="42">
        <v>96</v>
      </c>
      <c r="H1659" s="42" t="s">
        <v>1063</v>
      </c>
      <c r="I1659" s="41">
        <v>145.18</v>
      </c>
      <c r="J1659" s="55">
        <f>IF(C1659="СТОП цена",I1659,ROUND(I1659*(1-VLOOKUP(L1659,Оглавление!D:G,3,FALSE)),2))</f>
        <v>145.18</v>
      </c>
      <c r="K1659" s="58"/>
      <c r="L1659" s="58" t="str">
        <f t="shared" si="75"/>
        <v>МОМЕНТ</v>
      </c>
      <c r="M1659" s="52">
        <v>30</v>
      </c>
    </row>
    <row r="1660" spans="1:13" ht="20.25" customHeight="1">
      <c r="A1660" s="585"/>
      <c r="B1660" s="41">
        <v>1319576</v>
      </c>
      <c r="C1660" s="41" t="s">
        <v>223</v>
      </c>
      <c r="D1660" s="40">
        <v>30</v>
      </c>
      <c r="E1660" s="42" t="s">
        <v>695</v>
      </c>
      <c r="F1660" s="42" t="str">
        <f t="shared" si="74"/>
        <v>30 м</v>
      </c>
      <c r="G1660" s="42">
        <v>96</v>
      </c>
      <c r="H1660" s="42" t="s">
        <v>1063</v>
      </c>
      <c r="I1660" s="41">
        <v>231.86</v>
      </c>
      <c r="J1660" s="55">
        <f>IF(C1660="СТОП цена",I1660,ROUND(I1660*(1-VLOOKUP(L1660,Оглавление!D:G,3,FALSE)),2))</f>
        <v>231.86</v>
      </c>
      <c r="K1660" s="58"/>
      <c r="L1660" s="58" t="str">
        <f t="shared" si="75"/>
        <v>МОМЕНТ</v>
      </c>
      <c r="M1660" s="52">
        <v>30</v>
      </c>
    </row>
    <row r="1661" spans="1:13" s="310" customFormat="1" ht="20.25">
      <c r="A1661" s="591" t="s">
        <v>2454</v>
      </c>
      <c r="B1661" s="592"/>
      <c r="C1661" s="592"/>
      <c r="D1661" s="592"/>
      <c r="E1661" s="592"/>
      <c r="F1661" s="592"/>
      <c r="G1661" s="592"/>
      <c r="H1661" s="592"/>
      <c r="I1661" s="592"/>
      <c r="J1661" s="592"/>
      <c r="K1661" s="58"/>
      <c r="L1661" s="58" t="str">
        <f t="shared" si="75"/>
        <v>МОМЕНТ</v>
      </c>
      <c r="M1661" s="52">
        <v>30</v>
      </c>
    </row>
    <row r="1662" spans="1:13" s="310" customFormat="1" ht="15" customHeight="1">
      <c r="A1662" s="420" t="s">
        <v>2455</v>
      </c>
      <c r="B1662" s="74">
        <v>2105680</v>
      </c>
      <c r="C1662" s="54"/>
      <c r="D1662" s="74"/>
      <c r="E1662" s="66"/>
      <c r="F1662" s="66" t="s">
        <v>1306</v>
      </c>
      <c r="G1662" s="66">
        <v>12</v>
      </c>
      <c r="H1662" s="66" t="s">
        <v>1063</v>
      </c>
      <c r="I1662" s="54">
        <v>194.7</v>
      </c>
      <c r="J1662" s="67">
        <f>IF(C1662="СТОП цена",I1662,ROUND(I1662*(1-VLOOKUP(L1662,Оглавление!D:G,3,FALSE)),2))</f>
        <v>194.7</v>
      </c>
      <c r="K1662" s="58"/>
      <c r="L1662" s="58" t="str">
        <f t="shared" si="75"/>
        <v>МОМЕНТ</v>
      </c>
      <c r="M1662" s="52">
        <v>30</v>
      </c>
    </row>
    <row r="1663" spans="1:13" s="310" customFormat="1" ht="15">
      <c r="A1663" s="420" t="s">
        <v>2456</v>
      </c>
      <c r="B1663" s="74">
        <v>2110943</v>
      </c>
      <c r="C1663" s="54"/>
      <c r="D1663" s="74"/>
      <c r="E1663" s="66"/>
      <c r="F1663" s="66" t="s">
        <v>1687</v>
      </c>
      <c r="G1663" s="66">
        <v>12</v>
      </c>
      <c r="H1663" s="66" t="s">
        <v>1063</v>
      </c>
      <c r="I1663" s="54">
        <v>177</v>
      </c>
      <c r="J1663" s="67">
        <f>IF(C1663="СТОП цена",I1663,ROUND(I1663*(1-VLOOKUP(L1663,Оглавление!D:G,3,FALSE)),2))</f>
        <v>177</v>
      </c>
      <c r="K1663" s="58"/>
      <c r="L1663" s="58" t="str">
        <f t="shared" si="75"/>
        <v>МОМЕНТ</v>
      </c>
      <c r="M1663" s="52">
        <v>30</v>
      </c>
    </row>
    <row r="1664" spans="1:13" s="310" customFormat="1" ht="15">
      <c r="A1664" s="420" t="s">
        <v>2457</v>
      </c>
      <c r="B1664" s="74">
        <v>2105677</v>
      </c>
      <c r="C1664" s="54"/>
      <c r="D1664" s="74"/>
      <c r="E1664" s="66"/>
      <c r="F1664" s="66" t="s">
        <v>1688</v>
      </c>
      <c r="G1664" s="66">
        <v>12</v>
      </c>
      <c r="H1664" s="66" t="s">
        <v>1063</v>
      </c>
      <c r="I1664" s="54">
        <v>194.7</v>
      </c>
      <c r="J1664" s="67">
        <f>IF(C1664="СТОП цена",I1664,ROUND(I1664*(1-VLOOKUP(L1664,Оглавление!D:G,3,FALSE)),2))</f>
        <v>194.7</v>
      </c>
      <c r="K1664" s="58"/>
      <c r="L1664" s="58" t="str">
        <f t="shared" si="75"/>
        <v>МОМЕНТ</v>
      </c>
      <c r="M1664" s="52">
        <v>30</v>
      </c>
    </row>
    <row r="1665" spans="1:13" s="310" customFormat="1" ht="15">
      <c r="A1665" s="420" t="s">
        <v>2458</v>
      </c>
      <c r="B1665" s="74">
        <v>2105676</v>
      </c>
      <c r="C1665" s="54"/>
      <c r="D1665" s="74"/>
      <c r="E1665" s="66"/>
      <c r="F1665" s="66" t="s">
        <v>2461</v>
      </c>
      <c r="G1665" s="66">
        <v>12</v>
      </c>
      <c r="H1665" s="66" t="s">
        <v>1063</v>
      </c>
      <c r="I1665" s="54">
        <v>194.7</v>
      </c>
      <c r="J1665" s="67">
        <f>IF(C1665="СТОП цена",I1665,ROUND(I1665*(1-VLOOKUP(L1665,Оглавление!D:G,3,FALSE)),2))</f>
        <v>194.7</v>
      </c>
      <c r="K1665" s="58"/>
      <c r="L1665" s="58" t="str">
        <f t="shared" si="75"/>
        <v>МОМЕНТ</v>
      </c>
      <c r="M1665" s="52">
        <v>30</v>
      </c>
    </row>
    <row r="1666" spans="1:13" s="310" customFormat="1" ht="15">
      <c r="A1666" s="420" t="s">
        <v>2459</v>
      </c>
      <c r="B1666" s="74">
        <v>2105678</v>
      </c>
      <c r="C1666" s="54"/>
      <c r="D1666" s="74"/>
      <c r="E1666" s="66"/>
      <c r="F1666" s="66" t="s">
        <v>2462</v>
      </c>
      <c r="G1666" s="66">
        <v>12</v>
      </c>
      <c r="H1666" s="66" t="s">
        <v>1063</v>
      </c>
      <c r="I1666" s="54">
        <v>194.7</v>
      </c>
      <c r="J1666" s="67">
        <f>IF(C1666="СТОП цена",I1666,ROUND(I1666*(1-VLOOKUP(L1666,Оглавление!D:G,3,FALSE)),2))</f>
        <v>194.7</v>
      </c>
      <c r="K1666" s="58"/>
      <c r="L1666" s="58" t="str">
        <f t="shared" si="75"/>
        <v>МОМЕНТ</v>
      </c>
      <c r="M1666" s="52">
        <v>30</v>
      </c>
    </row>
    <row r="1667" spans="1:13" s="310" customFormat="1" ht="30">
      <c r="A1667" s="420" t="s">
        <v>2460</v>
      </c>
      <c r="B1667" s="74">
        <v>2105679</v>
      </c>
      <c r="C1667" s="54"/>
      <c r="D1667" s="74"/>
      <c r="E1667" s="66"/>
      <c r="F1667" s="66" t="s">
        <v>2463</v>
      </c>
      <c r="G1667" s="66">
        <v>12</v>
      </c>
      <c r="H1667" s="66" t="s">
        <v>1063</v>
      </c>
      <c r="I1667" s="54">
        <v>194.7</v>
      </c>
      <c r="J1667" s="67">
        <f>IF(C1667="СТОП цена",I1667,ROUND(I1667*(1-VLOOKUP(L1667,Оглавление!D:G,3,FALSE)),2))</f>
        <v>194.7</v>
      </c>
      <c r="K1667" s="58"/>
      <c r="L1667" s="58" t="str">
        <f t="shared" si="75"/>
        <v>МОМЕНТ</v>
      </c>
      <c r="M1667" s="52">
        <v>30</v>
      </c>
    </row>
    <row r="1668" spans="1:13" s="310" customFormat="1" ht="15">
      <c r="A1668" s="420"/>
      <c r="B1668" s="422"/>
      <c r="C1668" s="422"/>
      <c r="D1668" s="70"/>
      <c r="E1668" s="421"/>
      <c r="F1668" s="421"/>
      <c r="G1668" s="421"/>
      <c r="H1668" s="421"/>
      <c r="I1668" s="422"/>
      <c r="J1668" s="370"/>
      <c r="K1668" s="58"/>
      <c r="L1668" s="58"/>
      <c r="M1668" s="52">
        <v>30</v>
      </c>
    </row>
    <row r="1669" spans="1:13" s="1" customFormat="1" ht="25.5" customHeight="1">
      <c r="A1669" s="591" t="s">
        <v>825</v>
      </c>
      <c r="B1669" s="592"/>
      <c r="C1669" s="592"/>
      <c r="D1669" s="592"/>
      <c r="E1669" s="592"/>
      <c r="F1669" s="592"/>
      <c r="G1669" s="592"/>
      <c r="H1669" s="592"/>
      <c r="I1669" s="592"/>
      <c r="J1669" s="592"/>
      <c r="K1669" s="58"/>
      <c r="L1669" s="58" t="str">
        <f>IF(ISBLANK(K1669)=FALSE,A1669,L1660)</f>
        <v>МОМЕНТ</v>
      </c>
      <c r="M1669" s="52">
        <v>30</v>
      </c>
    </row>
    <row r="1670" spans="1:13" ht="30">
      <c r="A1670" s="389" t="s">
        <v>397</v>
      </c>
      <c r="B1670" s="40">
        <v>1266840</v>
      </c>
      <c r="C1670" s="40"/>
      <c r="D1670" s="40">
        <v>300</v>
      </c>
      <c r="E1670" s="40" t="s">
        <v>627</v>
      </c>
      <c r="F1670" s="42" t="str">
        <f t="shared" ref="F1670:F1701" si="76">CONCATENATE(D1670," ",E1670)</f>
        <v>300 г</v>
      </c>
      <c r="G1670" s="41">
        <v>12</v>
      </c>
      <c r="H1670" s="42" t="s">
        <v>1063</v>
      </c>
      <c r="I1670" s="41">
        <v>512.26</v>
      </c>
      <c r="J1670" s="55">
        <f>IF(C1670="СТОП цена",I1670,ROUND(I1670*(1-VLOOKUP(L1670,Оглавление!D:G,3,FALSE)),2))</f>
        <v>512.26</v>
      </c>
      <c r="K1670" s="58"/>
      <c r="L1670" s="58" t="str">
        <f t="shared" si="75"/>
        <v>МОМЕНТ</v>
      </c>
      <c r="M1670" s="52">
        <v>30</v>
      </c>
    </row>
    <row r="1671" spans="1:13" ht="15">
      <c r="A1671" s="389" t="s">
        <v>1022</v>
      </c>
      <c r="B1671" s="41">
        <v>1745817</v>
      </c>
      <c r="C1671" s="41"/>
      <c r="D1671" s="40">
        <v>400</v>
      </c>
      <c r="E1671" s="41" t="s">
        <v>627</v>
      </c>
      <c r="F1671" s="42" t="str">
        <f t="shared" si="76"/>
        <v>400 г</v>
      </c>
      <c r="G1671" s="41">
        <v>12</v>
      </c>
      <c r="H1671" s="42" t="s">
        <v>1063</v>
      </c>
      <c r="I1671" s="41">
        <v>105.17</v>
      </c>
      <c r="J1671" s="55">
        <f>IF(C1671="СТОП цена",I1671,ROUND(I1671*(1-VLOOKUP(L1671,Оглавление!D:G,3,FALSE)),2))</f>
        <v>105.17</v>
      </c>
      <c r="K1671" s="58"/>
      <c r="L1671" s="58" t="str">
        <f t="shared" si="75"/>
        <v>МОМЕНТ</v>
      </c>
      <c r="M1671" s="52">
        <v>30</v>
      </c>
    </row>
    <row r="1672" spans="1:13" ht="30">
      <c r="A1672" s="389" t="s">
        <v>1023</v>
      </c>
      <c r="B1672" s="41">
        <v>1747970</v>
      </c>
      <c r="C1672" s="41" t="s">
        <v>1872</v>
      </c>
      <c r="D1672" s="40">
        <v>295</v>
      </c>
      <c r="E1672" s="41" t="s">
        <v>788</v>
      </c>
      <c r="F1672" s="42" t="str">
        <f t="shared" si="76"/>
        <v>295 мл</v>
      </c>
      <c r="G1672" s="41">
        <v>12</v>
      </c>
      <c r="H1672" s="42" t="s">
        <v>1063</v>
      </c>
      <c r="I1672" s="41">
        <v>217.69</v>
      </c>
      <c r="J1672" s="55">
        <f>IF(C1672="СТОП цена",I1672,ROUND(I1672*(1-VLOOKUP(L1672,Оглавление!D:G,3,FALSE)),2))</f>
        <v>217.69</v>
      </c>
      <c r="K1672" s="58"/>
      <c r="L1672" s="58" t="str">
        <f t="shared" si="75"/>
        <v>МОМЕНТ</v>
      </c>
      <c r="M1672" s="52">
        <v>30</v>
      </c>
    </row>
    <row r="1673" spans="1:13" ht="15">
      <c r="A1673" s="389" t="s">
        <v>1024</v>
      </c>
      <c r="B1673" s="41">
        <v>1745816</v>
      </c>
      <c r="C1673" s="41"/>
      <c r="D1673" s="40">
        <v>250</v>
      </c>
      <c r="E1673" s="41" t="s">
        <v>627</v>
      </c>
      <c r="F1673" s="42" t="str">
        <f t="shared" si="76"/>
        <v>250 г</v>
      </c>
      <c r="G1673" s="41">
        <v>12</v>
      </c>
      <c r="H1673" s="42" t="s">
        <v>1063</v>
      </c>
      <c r="I1673" s="41">
        <v>99.56</v>
      </c>
      <c r="J1673" s="55">
        <f>IF(C1673="СТОП цена",I1673,ROUND(I1673*(1-VLOOKUP(L1673,Оглавление!D:G,3,FALSE)),2))</f>
        <v>99.56</v>
      </c>
      <c r="K1673" s="58"/>
      <c r="L1673" s="58" t="str">
        <f t="shared" si="75"/>
        <v>МОМЕНТ</v>
      </c>
      <c r="M1673" s="52">
        <v>31</v>
      </c>
    </row>
    <row r="1674" spans="1:13" ht="15">
      <c r="A1674" s="389" t="s">
        <v>1024</v>
      </c>
      <c r="B1674" s="41">
        <v>1750250</v>
      </c>
      <c r="C1674" s="41"/>
      <c r="D1674" s="40">
        <v>400</v>
      </c>
      <c r="E1674" s="41" t="s">
        <v>627</v>
      </c>
      <c r="F1674" s="42" t="str">
        <f t="shared" si="76"/>
        <v>400 г</v>
      </c>
      <c r="G1674" s="41">
        <v>12</v>
      </c>
      <c r="H1674" s="42" t="s">
        <v>1063</v>
      </c>
      <c r="I1674" s="41">
        <v>129.36000000000001</v>
      </c>
      <c r="J1674" s="55">
        <f>IF(C1674="СТОП цена",I1674,ROUND(I1674*(1-VLOOKUP(L1674,Оглавление!D:G,3,FALSE)),2))</f>
        <v>129.36000000000001</v>
      </c>
      <c r="K1674" s="58"/>
      <c r="L1674" s="58" t="str">
        <f t="shared" si="75"/>
        <v>МОМЕНТ</v>
      </c>
      <c r="M1674" s="52">
        <v>31</v>
      </c>
    </row>
    <row r="1675" spans="1:13" ht="15">
      <c r="A1675" s="396" t="s">
        <v>1185</v>
      </c>
      <c r="B1675" s="41">
        <v>1800281</v>
      </c>
      <c r="C1675" s="41" t="s">
        <v>1872</v>
      </c>
      <c r="D1675" s="40">
        <v>400</v>
      </c>
      <c r="E1675" s="41" t="s">
        <v>627</v>
      </c>
      <c r="F1675" s="42" t="str">
        <f t="shared" si="76"/>
        <v>400 г</v>
      </c>
      <c r="G1675" s="41">
        <v>12</v>
      </c>
      <c r="H1675" s="42" t="s">
        <v>1063</v>
      </c>
      <c r="I1675" s="41">
        <v>163.1</v>
      </c>
      <c r="J1675" s="55">
        <f>IF(C1675="СТОП цена",I1675,ROUND(I1675*(1-VLOOKUP(L1675,Оглавление!D:G,3,FALSE)),2))</f>
        <v>163.1</v>
      </c>
      <c r="K1675" s="58"/>
      <c r="L1675" s="58" t="str">
        <f t="shared" si="75"/>
        <v>МОМЕНТ</v>
      </c>
      <c r="M1675" s="52">
        <v>31</v>
      </c>
    </row>
    <row r="1676" spans="1:13" ht="15">
      <c r="A1676" s="389" t="s">
        <v>858</v>
      </c>
      <c r="B1676" s="41">
        <v>1144109</v>
      </c>
      <c r="C1676" s="41"/>
      <c r="D1676" s="40">
        <v>280</v>
      </c>
      <c r="E1676" s="40" t="s">
        <v>788</v>
      </c>
      <c r="F1676" s="42" t="str">
        <f t="shared" si="76"/>
        <v>280 мл</v>
      </c>
      <c r="G1676" s="42">
        <v>12</v>
      </c>
      <c r="H1676" s="42" t="s">
        <v>1063</v>
      </c>
      <c r="I1676" s="41">
        <v>960.56</v>
      </c>
      <c r="J1676" s="55">
        <f>IF(C1676="СТОП цена",I1676,ROUND(I1676*(1-VLOOKUP(L1676,Оглавление!D:G,3,FALSE)),2))</f>
        <v>960.56</v>
      </c>
      <c r="K1676" s="58"/>
      <c r="L1676" s="58" t="str">
        <f t="shared" si="75"/>
        <v>МОМЕНТ</v>
      </c>
      <c r="M1676" s="52">
        <v>31</v>
      </c>
    </row>
    <row r="1677" spans="1:13" ht="15">
      <c r="A1677" s="389" t="s">
        <v>859</v>
      </c>
      <c r="B1677" s="41">
        <v>1144110</v>
      </c>
      <c r="C1677" s="41" t="s">
        <v>223</v>
      </c>
      <c r="D1677" s="42">
        <v>280</v>
      </c>
      <c r="E1677" s="42" t="s">
        <v>788</v>
      </c>
      <c r="F1677" s="42" t="str">
        <f t="shared" si="76"/>
        <v>280 мл</v>
      </c>
      <c r="G1677" s="42">
        <v>12</v>
      </c>
      <c r="H1677" s="42" t="s">
        <v>1063</v>
      </c>
      <c r="I1677" s="41">
        <v>1137.32</v>
      </c>
      <c r="J1677" s="55">
        <f>IF(C1677="СТОП цена",I1677,ROUND(I1677*(1-VLOOKUP(L1677,Оглавление!D:G,3,FALSE)),2))</f>
        <v>1137.32</v>
      </c>
      <c r="K1677" s="58"/>
      <c r="L1677" s="58" t="str">
        <f t="shared" si="75"/>
        <v>МОМЕНТ</v>
      </c>
      <c r="M1677" s="52">
        <v>31</v>
      </c>
    </row>
    <row r="1678" spans="1:13" ht="15">
      <c r="A1678" s="384" t="s">
        <v>857</v>
      </c>
      <c r="B1678" s="41">
        <v>1379064</v>
      </c>
      <c r="C1678" s="41" t="s">
        <v>172</v>
      </c>
      <c r="D1678" s="42">
        <v>380</v>
      </c>
      <c r="E1678" s="42" t="s">
        <v>788</v>
      </c>
      <c r="F1678" s="42" t="str">
        <f t="shared" si="76"/>
        <v>380 мл</v>
      </c>
      <c r="G1678" s="42">
        <v>12</v>
      </c>
      <c r="H1678" s="42" t="s">
        <v>1063</v>
      </c>
      <c r="I1678" s="41">
        <v>1243.77</v>
      </c>
      <c r="J1678" s="55">
        <f>IF(C1678="СТОП цена",I1678,ROUND(I1678*(1-VLOOKUP(L1678,Оглавление!D:G,3,FALSE)),2))</f>
        <v>1243.77</v>
      </c>
      <c r="K1678" s="58"/>
      <c r="L1678" s="58" t="str">
        <f t="shared" si="75"/>
        <v>МОМЕНТ</v>
      </c>
      <c r="M1678" s="52">
        <v>31</v>
      </c>
    </row>
    <row r="1679" spans="1:13" ht="12.75">
      <c r="A1679" s="580" t="s">
        <v>398</v>
      </c>
      <c r="B1679" s="40">
        <v>600617</v>
      </c>
      <c r="C1679" s="40"/>
      <c r="D1679" s="40">
        <v>250</v>
      </c>
      <c r="E1679" s="40" t="s">
        <v>627</v>
      </c>
      <c r="F1679" s="42" t="str">
        <f t="shared" si="76"/>
        <v>250 г</v>
      </c>
      <c r="G1679" s="42">
        <v>12</v>
      </c>
      <c r="H1679" s="42" t="s">
        <v>1063</v>
      </c>
      <c r="I1679" s="41">
        <v>147.03</v>
      </c>
      <c r="J1679" s="55">
        <f>IF(C1679="СТОП цена",I1679,ROUND(I1679*(1-VLOOKUP(L1679,Оглавление!D:G,3,FALSE)),2))</f>
        <v>147.03</v>
      </c>
      <c r="K1679" s="58"/>
      <c r="L1679" s="58" t="str">
        <f t="shared" si="75"/>
        <v>МОМЕНТ</v>
      </c>
      <c r="M1679" s="52">
        <v>31</v>
      </c>
    </row>
    <row r="1680" spans="1:13" ht="12.75">
      <c r="A1680" s="585"/>
      <c r="B1680" s="40">
        <v>697141</v>
      </c>
      <c r="C1680" s="40"/>
      <c r="D1680" s="40">
        <v>125</v>
      </c>
      <c r="E1680" s="42" t="s">
        <v>627</v>
      </c>
      <c r="F1680" s="42" t="str">
        <f t="shared" si="76"/>
        <v>125 г</v>
      </c>
      <c r="G1680" s="40">
        <v>36</v>
      </c>
      <c r="H1680" s="42" t="s">
        <v>1063</v>
      </c>
      <c r="I1680" s="41">
        <v>87.53</v>
      </c>
      <c r="J1680" s="55">
        <f>IF(C1680="СТОП цена",I1680,ROUND(I1680*(1-VLOOKUP(L1680,Оглавление!D:G,3,FALSE)),2))</f>
        <v>87.53</v>
      </c>
      <c r="K1680" s="58"/>
      <c r="L1680" s="58" t="str">
        <f t="shared" ref="L1680:L1740" si="77">IF(ISBLANK(K1680)=FALSE,A1680,L1679)</f>
        <v>МОМЕНТ</v>
      </c>
      <c r="M1680" s="52">
        <v>31</v>
      </c>
    </row>
    <row r="1681" spans="1:13" ht="15">
      <c r="A1681" s="389" t="s">
        <v>1032</v>
      </c>
      <c r="B1681" s="40">
        <v>782113</v>
      </c>
      <c r="C1681" s="40"/>
      <c r="D1681" s="42">
        <v>400</v>
      </c>
      <c r="E1681" s="42" t="s">
        <v>627</v>
      </c>
      <c r="F1681" s="42" t="str">
        <f t="shared" si="76"/>
        <v>400 г</v>
      </c>
      <c r="G1681" s="42">
        <v>12</v>
      </c>
      <c r="H1681" s="42" t="s">
        <v>1063</v>
      </c>
      <c r="I1681" s="41">
        <v>173</v>
      </c>
      <c r="J1681" s="55">
        <f>IF(C1681="СТОП цена",I1681,ROUND(I1681*(1-VLOOKUP(L1681,Оглавление!D:G,3,FALSE)),2))</f>
        <v>173</v>
      </c>
      <c r="K1681" s="58"/>
      <c r="L1681" s="58" t="str">
        <f t="shared" si="77"/>
        <v>МОМЕНТ</v>
      </c>
      <c r="M1681" s="52">
        <v>31</v>
      </c>
    </row>
    <row r="1682" spans="1:13" ht="12.75">
      <c r="A1682" s="580" t="s">
        <v>1033</v>
      </c>
      <c r="B1682" s="40">
        <v>981550</v>
      </c>
      <c r="C1682" s="40"/>
      <c r="D1682" s="40">
        <v>375</v>
      </c>
      <c r="E1682" s="42" t="s">
        <v>627</v>
      </c>
      <c r="F1682" s="42" t="str">
        <f t="shared" si="76"/>
        <v>375 г</v>
      </c>
      <c r="G1682" s="42">
        <v>12</v>
      </c>
      <c r="H1682" s="42" t="s">
        <v>1063</v>
      </c>
      <c r="I1682" s="41">
        <v>281.06</v>
      </c>
      <c r="J1682" s="55">
        <f>IF(C1682="СТОП цена",I1682,ROUND(I1682*(1-VLOOKUP(L1682,Оглавление!D:G,3,FALSE)),2))</f>
        <v>281.06</v>
      </c>
      <c r="K1682" s="58"/>
      <c r="L1682" s="58" t="str">
        <f t="shared" si="77"/>
        <v>МОМЕНТ</v>
      </c>
      <c r="M1682" s="52">
        <v>31</v>
      </c>
    </row>
    <row r="1683" spans="1:13" ht="12.75">
      <c r="A1683" s="585"/>
      <c r="B1683" s="40">
        <v>1214594</v>
      </c>
      <c r="C1683" s="40"/>
      <c r="D1683" s="40">
        <v>125</v>
      </c>
      <c r="E1683" s="42" t="s">
        <v>627</v>
      </c>
      <c r="F1683" s="42" t="str">
        <f t="shared" si="76"/>
        <v>125 г</v>
      </c>
      <c r="G1683" s="42">
        <v>12</v>
      </c>
      <c r="H1683" s="42" t="s">
        <v>1063</v>
      </c>
      <c r="I1683" s="41">
        <v>234.99</v>
      </c>
      <c r="J1683" s="55">
        <f>IF(C1683="СТОП цена",I1683,ROUND(I1683*(1-VLOOKUP(L1683,Оглавление!D:G,3,FALSE)),2))</f>
        <v>234.99</v>
      </c>
      <c r="K1683" s="58"/>
      <c r="L1683" s="58" t="str">
        <f t="shared" si="77"/>
        <v>МОМЕНТ</v>
      </c>
      <c r="M1683" s="52">
        <v>31</v>
      </c>
    </row>
    <row r="1684" spans="1:13" ht="15">
      <c r="A1684" s="389" t="s">
        <v>399</v>
      </c>
      <c r="B1684" s="40">
        <v>697133</v>
      </c>
      <c r="C1684" s="40"/>
      <c r="D1684" s="40">
        <v>400</v>
      </c>
      <c r="E1684" s="42" t="s">
        <v>627</v>
      </c>
      <c r="F1684" s="42" t="str">
        <f t="shared" si="76"/>
        <v>400 г</v>
      </c>
      <c r="G1684" s="42">
        <v>12</v>
      </c>
      <c r="H1684" s="42" t="s">
        <v>1063</v>
      </c>
      <c r="I1684" s="41">
        <v>198.66</v>
      </c>
      <c r="J1684" s="55">
        <f>IF(C1684="СТОП цена",I1684,ROUND(I1684*(1-VLOOKUP(L1684,Оглавление!D:G,3,FALSE)),2))</f>
        <v>198.66</v>
      </c>
      <c r="K1684" s="58"/>
      <c r="L1684" s="58" t="str">
        <f t="shared" si="77"/>
        <v>МОМЕНТ</v>
      </c>
      <c r="M1684" s="52">
        <v>31</v>
      </c>
    </row>
    <row r="1685" spans="1:13" ht="15">
      <c r="A1685" s="389" t="s">
        <v>400</v>
      </c>
      <c r="B1685" s="40">
        <v>1079437</v>
      </c>
      <c r="C1685" s="40"/>
      <c r="D1685" s="42">
        <v>400</v>
      </c>
      <c r="E1685" s="42" t="s">
        <v>627</v>
      </c>
      <c r="F1685" s="42" t="str">
        <f t="shared" si="76"/>
        <v>400 г</v>
      </c>
      <c r="G1685" s="42">
        <v>12</v>
      </c>
      <c r="H1685" s="42" t="s">
        <v>1063</v>
      </c>
      <c r="I1685" s="41">
        <v>209.27</v>
      </c>
      <c r="J1685" s="55">
        <f>IF(C1685="СТОП цена",I1685,ROUND(I1685*(1-VLOOKUP(L1685,Оглавление!D:G,3,FALSE)),2))</f>
        <v>209.27</v>
      </c>
      <c r="K1685" s="58"/>
      <c r="L1685" s="58" t="str">
        <f t="shared" si="77"/>
        <v>МОМЕНТ</v>
      </c>
      <c r="M1685" s="52">
        <v>31</v>
      </c>
    </row>
    <row r="1686" spans="1:13" ht="12.75">
      <c r="A1686" s="580" t="s">
        <v>1035</v>
      </c>
      <c r="B1686" s="40">
        <v>1193517</v>
      </c>
      <c r="C1686" s="40"/>
      <c r="D1686" s="40">
        <v>280</v>
      </c>
      <c r="E1686" s="42" t="s">
        <v>627</v>
      </c>
      <c r="F1686" s="42" t="str">
        <f t="shared" si="76"/>
        <v>280 г</v>
      </c>
      <c r="G1686" s="40">
        <v>12</v>
      </c>
      <c r="H1686" s="42" t="s">
        <v>1063</v>
      </c>
      <c r="I1686" s="41">
        <v>199.24</v>
      </c>
      <c r="J1686" s="55">
        <f>IF(C1686="СТОП цена",I1686,ROUND(I1686*(1-VLOOKUP(L1686,Оглавление!D:G,3,FALSE)),2))</f>
        <v>199.24</v>
      </c>
      <c r="K1686" s="58"/>
      <c r="L1686" s="58" t="str">
        <f t="shared" si="77"/>
        <v>МОМЕНТ</v>
      </c>
      <c r="M1686" s="52">
        <v>31</v>
      </c>
    </row>
    <row r="1687" spans="1:13" ht="12.75">
      <c r="A1687" s="585"/>
      <c r="B1687" s="40">
        <v>1317436</v>
      </c>
      <c r="C1687" s="40"/>
      <c r="D1687" s="40">
        <v>185</v>
      </c>
      <c r="E1687" s="42" t="s">
        <v>627</v>
      </c>
      <c r="F1687" s="42" t="str">
        <f t="shared" si="76"/>
        <v>185 г</v>
      </c>
      <c r="G1687" s="42">
        <v>12</v>
      </c>
      <c r="H1687" s="42" t="s">
        <v>1063</v>
      </c>
      <c r="I1687" s="41">
        <v>154.75</v>
      </c>
      <c r="J1687" s="55">
        <f>IF(C1687="СТОП цена",I1687,ROUND(I1687*(1-VLOOKUP(L1687,Оглавление!D:G,3,FALSE)),2))</f>
        <v>154.75</v>
      </c>
      <c r="K1687" s="58"/>
      <c r="L1687" s="58" t="str">
        <f t="shared" si="77"/>
        <v>МОМЕНТ</v>
      </c>
      <c r="M1687" s="52">
        <v>31</v>
      </c>
    </row>
    <row r="1688" spans="1:13" ht="15">
      <c r="A1688" s="389" t="s">
        <v>1034</v>
      </c>
      <c r="B1688" s="40">
        <v>1192821</v>
      </c>
      <c r="C1688" s="40"/>
      <c r="D1688" s="40">
        <v>250</v>
      </c>
      <c r="E1688" s="42" t="s">
        <v>627</v>
      </c>
      <c r="F1688" s="42" t="str">
        <f t="shared" si="76"/>
        <v>250 г</v>
      </c>
      <c r="G1688" s="42">
        <v>12</v>
      </c>
      <c r="H1688" s="42" t="s">
        <v>1063</v>
      </c>
      <c r="I1688" s="41">
        <v>152.61000000000001</v>
      </c>
      <c r="J1688" s="55">
        <f>IF(C1688="СТОП цена",I1688,ROUND(I1688*(1-VLOOKUP(L1688,Оглавление!D:G,3,FALSE)),2))</f>
        <v>152.61000000000001</v>
      </c>
      <c r="K1688" s="58"/>
      <c r="L1688" s="58" t="str">
        <f t="shared" si="77"/>
        <v>МОМЕНТ</v>
      </c>
      <c r="M1688" s="52">
        <v>31</v>
      </c>
    </row>
    <row r="1689" spans="1:13" ht="15">
      <c r="A1689" s="389" t="s">
        <v>1036</v>
      </c>
      <c r="B1689" s="40">
        <v>782493</v>
      </c>
      <c r="C1689" s="40"/>
      <c r="D1689" s="40">
        <v>400</v>
      </c>
      <c r="E1689" s="42" t="s">
        <v>627</v>
      </c>
      <c r="F1689" s="42" t="str">
        <f t="shared" si="76"/>
        <v>400 г</v>
      </c>
      <c r="G1689" s="42">
        <v>12</v>
      </c>
      <c r="H1689" s="42" t="s">
        <v>1063</v>
      </c>
      <c r="I1689" s="41">
        <v>169.77</v>
      </c>
      <c r="J1689" s="55">
        <f>IF(C1689="СТОП цена",I1689,ROUND(I1689*(1-VLOOKUP(L1689,Оглавление!D:G,3,FALSE)),2))</f>
        <v>169.77</v>
      </c>
      <c r="K1689" s="58"/>
      <c r="L1689" s="58" t="str">
        <f t="shared" si="77"/>
        <v>МОМЕНТ</v>
      </c>
      <c r="M1689" s="52">
        <v>31</v>
      </c>
    </row>
    <row r="1690" spans="1:13" ht="15">
      <c r="A1690" s="389" t="s">
        <v>401</v>
      </c>
      <c r="B1690" s="40">
        <v>600618</v>
      </c>
      <c r="C1690" s="40"/>
      <c r="D1690" s="42">
        <v>400</v>
      </c>
      <c r="E1690" s="42" t="s">
        <v>627</v>
      </c>
      <c r="F1690" s="42" t="str">
        <f t="shared" si="76"/>
        <v>400 г</v>
      </c>
      <c r="G1690" s="42">
        <v>12</v>
      </c>
      <c r="H1690" s="42" t="s">
        <v>1063</v>
      </c>
      <c r="I1690" s="41">
        <v>178.22</v>
      </c>
      <c r="J1690" s="55">
        <f>IF(C1690="СТОП цена",I1690,ROUND(I1690*(1-VLOOKUP(L1690,Оглавление!D:G,3,FALSE)),2))</f>
        <v>178.22</v>
      </c>
      <c r="K1690" s="58"/>
      <c r="L1690" s="58" t="str">
        <f t="shared" si="77"/>
        <v>МОМЕНТ</v>
      </c>
      <c r="M1690" s="52">
        <v>31</v>
      </c>
    </row>
    <row r="1691" spans="1:13" s="309" customFormat="1" ht="14.25" customHeight="1">
      <c r="A1691" s="384" t="s">
        <v>1805</v>
      </c>
      <c r="B1691" s="41">
        <v>2124747</v>
      </c>
      <c r="C1691" s="41"/>
      <c r="D1691" s="42"/>
      <c r="E1691" s="42"/>
      <c r="F1691" s="66" t="s">
        <v>1804</v>
      </c>
      <c r="G1691" s="66">
        <v>12</v>
      </c>
      <c r="H1691" s="66" t="s">
        <v>1063</v>
      </c>
      <c r="I1691" s="54">
        <v>129.80000000000001</v>
      </c>
      <c r="J1691" s="55">
        <f>IF(C1691="СТОП цена",I1691,ROUND(I1691*(1-VLOOKUP(L1691,Оглавление!D:G,3,FALSE)),2))</f>
        <v>129.80000000000001</v>
      </c>
      <c r="K1691" s="58"/>
      <c r="L1691" s="58" t="str">
        <f t="shared" si="77"/>
        <v>МОМЕНТ</v>
      </c>
      <c r="M1691" s="52">
        <v>31</v>
      </c>
    </row>
    <row r="1692" spans="1:13" s="309" customFormat="1" ht="15">
      <c r="A1692" s="384" t="s">
        <v>1806</v>
      </c>
      <c r="B1692" s="41">
        <v>2126035</v>
      </c>
      <c r="C1692" s="41"/>
      <c r="D1692" s="42"/>
      <c r="E1692" s="42"/>
      <c r="F1692" s="66" t="s">
        <v>1804</v>
      </c>
      <c r="G1692" s="66">
        <v>12</v>
      </c>
      <c r="H1692" s="66" t="s">
        <v>1063</v>
      </c>
      <c r="I1692" s="54">
        <v>148.09</v>
      </c>
      <c r="J1692" s="55">
        <f>IF(C1692="СТОП цена",I1692,ROUND(I1692*(1-VLOOKUP(L1692,Оглавление!D:G,3,FALSE)),2))</f>
        <v>148.09</v>
      </c>
      <c r="K1692" s="58"/>
      <c r="L1692" s="58" t="str">
        <f t="shared" si="77"/>
        <v>МОМЕНТ</v>
      </c>
      <c r="M1692" s="52">
        <v>31</v>
      </c>
    </row>
    <row r="1693" spans="1:13" ht="12.75">
      <c r="A1693" s="580" t="s">
        <v>402</v>
      </c>
      <c r="B1693" s="41">
        <v>989415</v>
      </c>
      <c r="C1693" s="40"/>
      <c r="D1693" s="42">
        <v>400</v>
      </c>
      <c r="E1693" s="42" t="s">
        <v>627</v>
      </c>
      <c r="F1693" s="42" t="str">
        <f t="shared" si="76"/>
        <v>400 г</v>
      </c>
      <c r="G1693" s="42">
        <v>12</v>
      </c>
      <c r="H1693" s="42" t="s">
        <v>1063</v>
      </c>
      <c r="I1693" s="41">
        <v>169.32</v>
      </c>
      <c r="J1693" s="55">
        <f>IF(C1693="СТОП цена",I1693,ROUND(I1693*(1-VLOOKUP(L1693,Оглавление!D:G,3,FALSE)),2))</f>
        <v>169.32</v>
      </c>
      <c r="K1693" s="58"/>
      <c r="L1693" s="58" t="str">
        <f t="shared" si="77"/>
        <v>МОМЕНТ</v>
      </c>
      <c r="M1693" s="52">
        <v>31</v>
      </c>
    </row>
    <row r="1694" spans="1:13" ht="12.75">
      <c r="A1694" s="585"/>
      <c r="B1694" s="41">
        <v>1192822</v>
      </c>
      <c r="C1694" s="40"/>
      <c r="D1694" s="40">
        <v>250</v>
      </c>
      <c r="E1694" s="42" t="s">
        <v>627</v>
      </c>
      <c r="F1694" s="42" t="str">
        <f t="shared" si="76"/>
        <v>250 г</v>
      </c>
      <c r="G1694" s="42">
        <v>12</v>
      </c>
      <c r="H1694" s="42" t="s">
        <v>1063</v>
      </c>
      <c r="I1694" s="41">
        <v>127.9</v>
      </c>
      <c r="J1694" s="55">
        <f>IF(C1694="СТОП цена",I1694,ROUND(I1694*(1-VLOOKUP(L1694,Оглавление!D:G,3,FALSE)),2))</f>
        <v>127.9</v>
      </c>
      <c r="K1694" s="58"/>
      <c r="L1694" s="58" t="str">
        <f t="shared" si="77"/>
        <v>МОМЕНТ</v>
      </c>
      <c r="M1694" s="52">
        <v>31</v>
      </c>
    </row>
    <row r="1695" spans="1:13" ht="15">
      <c r="A1695" s="389" t="s">
        <v>403</v>
      </c>
      <c r="B1695" s="41">
        <v>1553876</v>
      </c>
      <c r="C1695" s="41" t="s">
        <v>1872</v>
      </c>
      <c r="D1695" s="42">
        <v>250</v>
      </c>
      <c r="E1695" s="42" t="s">
        <v>627</v>
      </c>
      <c r="F1695" s="42" t="str">
        <f t="shared" si="76"/>
        <v>250 г</v>
      </c>
      <c r="G1695" s="42">
        <v>12</v>
      </c>
      <c r="H1695" s="42" t="s">
        <v>1063</v>
      </c>
      <c r="I1695" s="41">
        <v>138.1</v>
      </c>
      <c r="J1695" s="55">
        <f>IF(C1695="СТОП цена",I1695,ROUND(I1695*(1-VLOOKUP(L1695,Оглавление!D:G,3,FALSE)),2))</f>
        <v>138.1</v>
      </c>
      <c r="K1695" s="58"/>
      <c r="L1695" s="58" t="str">
        <f t="shared" si="77"/>
        <v>МОМЕНТ</v>
      </c>
      <c r="M1695" s="52">
        <v>31</v>
      </c>
    </row>
    <row r="1696" spans="1:13" ht="15">
      <c r="A1696" s="389" t="s">
        <v>404</v>
      </c>
      <c r="B1696" s="41">
        <v>1378328</v>
      </c>
      <c r="C1696" s="41"/>
      <c r="D1696" s="40">
        <v>400</v>
      </c>
      <c r="E1696" s="42" t="s">
        <v>627</v>
      </c>
      <c r="F1696" s="42" t="str">
        <f t="shared" si="76"/>
        <v>400 г</v>
      </c>
      <c r="G1696" s="42">
        <v>12</v>
      </c>
      <c r="H1696" s="42" t="s">
        <v>1063</v>
      </c>
      <c r="I1696" s="41">
        <v>111.92</v>
      </c>
      <c r="J1696" s="55">
        <f>IF(C1696="СТОП цена",I1696,ROUND(I1696*(1-VLOOKUP(L1696,Оглавление!D:G,3,FALSE)),2))</f>
        <v>111.92</v>
      </c>
      <c r="K1696" s="58"/>
      <c r="L1696" s="58" t="str">
        <f t="shared" si="77"/>
        <v>МОМЕНТ</v>
      </c>
      <c r="M1696" s="52">
        <v>31</v>
      </c>
    </row>
    <row r="1697" spans="1:13" ht="15">
      <c r="A1697" s="389" t="s">
        <v>405</v>
      </c>
      <c r="B1697" s="41">
        <v>1246756</v>
      </c>
      <c r="C1697" s="41" t="s">
        <v>223</v>
      </c>
      <c r="D1697" s="40">
        <v>5</v>
      </c>
      <c r="E1697" s="40" t="s">
        <v>310</v>
      </c>
      <c r="F1697" s="42" t="str">
        <f t="shared" si="76"/>
        <v>5 шт</v>
      </c>
      <c r="G1697" s="40">
        <v>10</v>
      </c>
      <c r="H1697" s="42" t="s">
        <v>1063</v>
      </c>
      <c r="I1697" s="41">
        <v>379.23</v>
      </c>
      <c r="J1697" s="55">
        <f>IF(C1697="СТОП цена",I1697,ROUND(I1697*(1-VLOOKUP(L1697,Оглавление!D:G,3,FALSE)),2))</f>
        <v>379.23</v>
      </c>
      <c r="K1697" s="58"/>
      <c r="L1697" s="58" t="str">
        <f t="shared" si="77"/>
        <v>МОМЕНТ</v>
      </c>
      <c r="M1697" s="52">
        <v>31</v>
      </c>
    </row>
    <row r="1698" spans="1:13" ht="15">
      <c r="A1698" s="397" t="s">
        <v>1188</v>
      </c>
      <c r="B1698" s="41">
        <v>1874633</v>
      </c>
      <c r="C1698" s="40"/>
      <c r="D1698" s="40">
        <v>300</v>
      </c>
      <c r="E1698" s="40" t="s">
        <v>627</v>
      </c>
      <c r="F1698" s="42" t="str">
        <f t="shared" si="76"/>
        <v>300 г</v>
      </c>
      <c r="G1698" s="40">
        <v>12</v>
      </c>
      <c r="H1698" s="42" t="s">
        <v>1063</v>
      </c>
      <c r="I1698" s="41">
        <v>137.22999999999999</v>
      </c>
      <c r="J1698" s="55">
        <f>IF(C1698="СТОП цена",I1698,ROUND(I1698*(1-VLOOKUP(L1698,Оглавление!D:G,3,FALSE)),2))</f>
        <v>137.22999999999999</v>
      </c>
      <c r="K1698" s="58"/>
      <c r="L1698" s="58" t="str">
        <f t="shared" si="77"/>
        <v>МОМЕНТ</v>
      </c>
      <c r="M1698" s="52">
        <v>31</v>
      </c>
    </row>
    <row r="1699" spans="1:13" ht="30">
      <c r="A1699" s="397" t="s">
        <v>1189</v>
      </c>
      <c r="B1699" s="41">
        <v>1626847</v>
      </c>
      <c r="C1699" s="40"/>
      <c r="D1699" s="40">
        <v>423</v>
      </c>
      <c r="E1699" s="40" t="s">
        <v>627</v>
      </c>
      <c r="F1699" s="42" t="str">
        <f t="shared" si="76"/>
        <v>423 г</v>
      </c>
      <c r="G1699" s="40">
        <v>12</v>
      </c>
      <c r="H1699" s="42" t="s">
        <v>1063</v>
      </c>
      <c r="I1699" s="41">
        <v>184.98</v>
      </c>
      <c r="J1699" s="55">
        <f>IF(C1699="СТОП цена",I1699,ROUND(I1699*(1-VLOOKUP(L1699,Оглавление!D:G,3,FALSE)),2))</f>
        <v>184.98</v>
      </c>
      <c r="K1699" s="58"/>
      <c r="L1699" s="58" t="str">
        <f t="shared" si="77"/>
        <v>МОМЕНТ</v>
      </c>
      <c r="M1699" s="52">
        <v>31</v>
      </c>
    </row>
    <row r="1700" spans="1:13" ht="30">
      <c r="A1700" s="397" t="s">
        <v>1190</v>
      </c>
      <c r="B1700" s="41">
        <v>1654231</v>
      </c>
      <c r="C1700" s="41" t="s">
        <v>1872</v>
      </c>
      <c r="D1700" s="40">
        <v>390</v>
      </c>
      <c r="E1700" s="40" t="s">
        <v>627</v>
      </c>
      <c r="F1700" s="42" t="str">
        <f t="shared" si="76"/>
        <v>390 г</v>
      </c>
      <c r="G1700" s="40">
        <v>12</v>
      </c>
      <c r="H1700" s="42" t="s">
        <v>1063</v>
      </c>
      <c r="I1700" s="41">
        <v>170.65</v>
      </c>
      <c r="J1700" s="55">
        <f>IF(C1700="СТОП цена",I1700,ROUND(I1700*(1-VLOOKUP(L1700,Оглавление!D:G,3,FALSE)),2))</f>
        <v>170.65</v>
      </c>
      <c r="K1700" s="58"/>
      <c r="L1700" s="58" t="str">
        <f t="shared" si="77"/>
        <v>МОМЕНТ</v>
      </c>
      <c r="M1700" s="52">
        <v>31</v>
      </c>
    </row>
    <row r="1701" spans="1:13" ht="30">
      <c r="A1701" s="397" t="s">
        <v>1191</v>
      </c>
      <c r="B1701" s="41">
        <v>1603180</v>
      </c>
      <c r="C1701" s="41" t="s">
        <v>1872</v>
      </c>
      <c r="D1701" s="40">
        <v>390</v>
      </c>
      <c r="E1701" s="40" t="s">
        <v>627</v>
      </c>
      <c r="F1701" s="42" t="str">
        <f t="shared" si="76"/>
        <v>390 г</v>
      </c>
      <c r="G1701" s="40">
        <v>12</v>
      </c>
      <c r="H1701" s="42" t="s">
        <v>1063</v>
      </c>
      <c r="I1701" s="41">
        <v>238.91</v>
      </c>
      <c r="J1701" s="55">
        <f>IF(C1701="СТОП цена",I1701,ROUND(I1701*(1-VLOOKUP(L1701,Оглавление!D:G,3,FALSE)),2))</f>
        <v>238.91</v>
      </c>
      <c r="K1701" s="58"/>
      <c r="L1701" s="58" t="str">
        <f t="shared" si="77"/>
        <v>МОМЕНТ</v>
      </c>
      <c r="M1701" s="52">
        <v>31</v>
      </c>
    </row>
    <row r="1702" spans="1:13" s="310" customFormat="1" ht="30" customHeight="1">
      <c r="A1702" s="424" t="s">
        <v>2450</v>
      </c>
      <c r="B1702" s="54">
        <v>1312792</v>
      </c>
      <c r="C1702" s="54"/>
      <c r="D1702" s="74"/>
      <c r="E1702" s="74"/>
      <c r="F1702" s="66" t="s">
        <v>2451</v>
      </c>
      <c r="G1702" s="74"/>
      <c r="H1702" s="66" t="s">
        <v>1063</v>
      </c>
      <c r="I1702" s="54">
        <v>59.7</v>
      </c>
      <c r="J1702" s="67">
        <f>IF(C1702="СТОП цена",I1702,ROUND(I1702*(1-VLOOKUP(L1702,Оглавление!D:G,3,FALSE)),2))</f>
        <v>59.7</v>
      </c>
      <c r="K1702" s="58"/>
      <c r="L1702" s="58" t="str">
        <f t="shared" si="77"/>
        <v>МОМЕНТ</v>
      </c>
      <c r="M1702" s="52">
        <v>31</v>
      </c>
    </row>
    <row r="1703" spans="1:13" s="310" customFormat="1" ht="30" customHeight="1">
      <c r="A1703" s="398" t="s">
        <v>2466</v>
      </c>
      <c r="B1703" s="54">
        <v>2000685</v>
      </c>
      <c r="C1703" s="54"/>
      <c r="D1703" s="74"/>
      <c r="E1703" s="74"/>
      <c r="F1703" s="66" t="s">
        <v>2464</v>
      </c>
      <c r="G1703" s="74">
        <v>12</v>
      </c>
      <c r="H1703" s="66" t="s">
        <v>1063</v>
      </c>
      <c r="I1703" s="54">
        <v>365.8</v>
      </c>
      <c r="J1703" s="67">
        <f>IF(C1703="СТОП цена",I1703,ROUND(I1703*(1-VLOOKUP(L1703,Оглавление!D:G,3,FALSE)),2))</f>
        <v>365.8</v>
      </c>
      <c r="K1703" s="58"/>
      <c r="L1703" s="58" t="str">
        <f t="shared" si="77"/>
        <v>МОМЕНТ</v>
      </c>
      <c r="M1703" s="52">
        <v>31</v>
      </c>
    </row>
    <row r="1704" spans="1:13" s="310" customFormat="1" ht="30" customHeight="1">
      <c r="A1704" s="398" t="s">
        <v>2467</v>
      </c>
      <c r="B1704" s="54">
        <v>1995609</v>
      </c>
      <c r="C1704" s="54"/>
      <c r="D1704" s="74"/>
      <c r="E1704" s="74"/>
      <c r="F1704" s="66" t="s">
        <v>2465</v>
      </c>
      <c r="G1704" s="74">
        <v>12</v>
      </c>
      <c r="H1704" s="66" t="s">
        <v>1063</v>
      </c>
      <c r="I1704" s="54">
        <v>285.56</v>
      </c>
      <c r="J1704" s="67">
        <f>IF(C1704="СТОП цена",I1704,ROUND(I1704*(1-VLOOKUP(L1704,Оглавление!D:G,3,FALSE)),2))</f>
        <v>285.56</v>
      </c>
      <c r="K1704" s="58"/>
      <c r="L1704" s="58" t="str">
        <f t="shared" si="77"/>
        <v>МОМЕНТ</v>
      </c>
      <c r="M1704" s="52">
        <v>31</v>
      </c>
    </row>
    <row r="1705" spans="1:13" s="1" customFormat="1" ht="18" customHeight="1">
      <c r="A1705" s="601" t="s">
        <v>54</v>
      </c>
      <c r="B1705" s="602"/>
      <c r="C1705" s="602"/>
      <c r="D1705" s="602"/>
      <c r="E1705" s="602"/>
      <c r="F1705" s="602"/>
      <c r="G1705" s="602"/>
      <c r="H1705" s="602"/>
      <c r="I1705" s="602"/>
      <c r="J1705" s="602"/>
      <c r="K1705" s="58"/>
      <c r="L1705" s="58" t="str">
        <f>IF(ISBLANK(K1705)=FALSE,A1705,L1702)</f>
        <v>МОМЕНТ</v>
      </c>
      <c r="M1705" s="52">
        <v>31</v>
      </c>
    </row>
    <row r="1706" spans="1:13" s="1" customFormat="1" ht="18" customHeight="1">
      <c r="A1706" s="419" t="s">
        <v>2452</v>
      </c>
      <c r="B1706" s="74">
        <v>1299238</v>
      </c>
      <c r="C1706" s="425"/>
      <c r="D1706" s="425"/>
      <c r="E1706" s="425"/>
      <c r="F1706" s="66" t="s">
        <v>2453</v>
      </c>
      <c r="G1706" s="74">
        <v>24</v>
      </c>
      <c r="H1706" s="66" t="s">
        <v>1063</v>
      </c>
      <c r="I1706" s="54">
        <v>64.23</v>
      </c>
      <c r="J1706" s="67">
        <f>IF(C1706="СТОП цена",I1706,ROUND(I1706*(1-VLOOKUP(L1706,Оглавление!D:G,3,FALSE)),2))</f>
        <v>64.23</v>
      </c>
      <c r="K1706" s="58"/>
      <c r="L1706" s="58" t="str">
        <f t="shared" si="77"/>
        <v>МОМЕНТ</v>
      </c>
      <c r="M1706" s="52">
        <v>31</v>
      </c>
    </row>
    <row r="1707" spans="1:13" ht="15">
      <c r="A1707" s="389" t="s">
        <v>406</v>
      </c>
      <c r="B1707" s="40">
        <v>1732190</v>
      </c>
      <c r="C1707" s="40"/>
      <c r="D1707" s="40">
        <v>60</v>
      </c>
      <c r="E1707" s="42" t="s">
        <v>627</v>
      </c>
      <c r="F1707" s="42" t="str">
        <f t="shared" ref="F1707:F1768" si="78">CONCATENATE(D1707," ",E1707)</f>
        <v>60 г</v>
      </c>
      <c r="G1707" s="40">
        <v>40</v>
      </c>
      <c r="H1707" s="42" t="s">
        <v>1063</v>
      </c>
      <c r="I1707" s="41">
        <v>137.56</v>
      </c>
      <c r="J1707" s="55">
        <f>IF(C1707="СТОП цена",I1707,ROUND(I1707*(1-VLOOKUP(L1707,Оглавление!D:G,3,FALSE)),2))</f>
        <v>137.56</v>
      </c>
      <c r="K1707" s="58"/>
      <c r="L1707" s="58" t="str">
        <f t="shared" si="77"/>
        <v>МОМЕНТ</v>
      </c>
      <c r="M1707" s="52">
        <v>31</v>
      </c>
    </row>
    <row r="1708" spans="1:13" ht="15">
      <c r="A1708" s="389" t="s">
        <v>407</v>
      </c>
      <c r="B1708" s="41">
        <v>794596</v>
      </c>
      <c r="C1708" s="41" t="s">
        <v>223</v>
      </c>
      <c r="D1708" s="40">
        <v>250</v>
      </c>
      <c r="E1708" s="42" t="s">
        <v>627</v>
      </c>
      <c r="F1708" s="42" t="str">
        <f t="shared" si="78"/>
        <v>250 г</v>
      </c>
      <c r="G1708" s="40">
        <v>12</v>
      </c>
      <c r="H1708" s="42" t="s">
        <v>1063</v>
      </c>
      <c r="I1708" s="41">
        <v>173.95</v>
      </c>
      <c r="J1708" s="55">
        <f>IF(C1708="СТОП цена",I1708,ROUND(I1708*(1-VLOOKUP(L1708,Оглавление!D:G,3,FALSE)),2))</f>
        <v>173.95</v>
      </c>
      <c r="K1708" s="58"/>
      <c r="L1708" s="58" t="str">
        <f t="shared" si="77"/>
        <v>МОМЕНТ</v>
      </c>
      <c r="M1708" s="52">
        <v>31</v>
      </c>
    </row>
    <row r="1709" spans="1:13" ht="12.75">
      <c r="A1709" s="580" t="s">
        <v>408</v>
      </c>
      <c r="B1709" s="41">
        <v>794959</v>
      </c>
      <c r="C1709" s="41"/>
      <c r="D1709" s="40">
        <v>500</v>
      </c>
      <c r="E1709" s="42" t="s">
        <v>627</v>
      </c>
      <c r="F1709" s="42" t="str">
        <f t="shared" si="78"/>
        <v>500 г</v>
      </c>
      <c r="G1709" s="42">
        <v>12</v>
      </c>
      <c r="H1709" s="42" t="s">
        <v>1063</v>
      </c>
      <c r="I1709" s="41">
        <v>547.34</v>
      </c>
      <c r="J1709" s="55">
        <f>IF(C1709="СТОП цена",I1709,ROUND(I1709*(1-VLOOKUP(L1709,Оглавление!D:G,3,FALSE)),2))</f>
        <v>547.34</v>
      </c>
      <c r="K1709" s="58"/>
      <c r="L1709" s="58" t="str">
        <f t="shared" si="77"/>
        <v>МОМЕНТ</v>
      </c>
      <c r="M1709" s="52">
        <v>31</v>
      </c>
    </row>
    <row r="1710" spans="1:13" ht="12.75">
      <c r="A1710" s="585"/>
      <c r="B1710" s="40">
        <v>1042720</v>
      </c>
      <c r="C1710" s="40"/>
      <c r="D1710" s="40">
        <v>1</v>
      </c>
      <c r="E1710" s="40" t="s">
        <v>55</v>
      </c>
      <c r="F1710" s="42" t="str">
        <f t="shared" si="78"/>
        <v>1 кг</v>
      </c>
      <c r="G1710" s="40">
        <v>6</v>
      </c>
      <c r="H1710" s="42" t="s">
        <v>1063</v>
      </c>
      <c r="I1710" s="41">
        <v>929.64</v>
      </c>
      <c r="J1710" s="55">
        <f>IF(C1710="СТОП цена",I1710,ROUND(I1710*(1-VLOOKUP(L1710,Оглавление!D:G,3,FALSE)),2))</f>
        <v>929.64</v>
      </c>
      <c r="K1710" s="58"/>
      <c r="L1710" s="58" t="str">
        <f t="shared" si="77"/>
        <v>МОМЕНТ</v>
      </c>
      <c r="M1710" s="52">
        <v>31</v>
      </c>
    </row>
    <row r="1711" spans="1:13" ht="15">
      <c r="A1711" s="389" t="s">
        <v>1134</v>
      </c>
      <c r="B1711" s="40">
        <v>1623297</v>
      </c>
      <c r="C1711" s="40"/>
      <c r="D1711" s="40">
        <v>30</v>
      </c>
      <c r="E1711" s="40" t="s">
        <v>788</v>
      </c>
      <c r="F1711" s="42" t="str">
        <f t="shared" si="78"/>
        <v>30 мл</v>
      </c>
      <c r="G1711" s="40">
        <v>35</v>
      </c>
      <c r="H1711" s="42" t="s">
        <v>1063</v>
      </c>
      <c r="I1711" s="41">
        <v>48.12</v>
      </c>
      <c r="J1711" s="55">
        <f>IF(C1711="СТОП цена",I1711,ROUND(I1711*(1-VLOOKUP(L1711,Оглавление!D:G,3,FALSE)),2))</f>
        <v>48.12</v>
      </c>
      <c r="K1711" s="58"/>
      <c r="L1711" s="58" t="str">
        <f t="shared" si="77"/>
        <v>МОМЕНТ</v>
      </c>
      <c r="M1711" s="52">
        <v>31</v>
      </c>
    </row>
    <row r="1712" spans="1:13" ht="15">
      <c r="A1712" s="389" t="s">
        <v>1135</v>
      </c>
      <c r="B1712" s="342">
        <v>1623298</v>
      </c>
      <c r="C1712" s="334"/>
      <c r="D1712" s="42">
        <v>30</v>
      </c>
      <c r="E1712" s="42" t="s">
        <v>788</v>
      </c>
      <c r="F1712" s="42" t="str">
        <f t="shared" si="78"/>
        <v>30 мл</v>
      </c>
      <c r="G1712" s="42">
        <v>35</v>
      </c>
      <c r="H1712" s="42" t="s">
        <v>1063</v>
      </c>
      <c r="I1712" s="41">
        <v>40.14</v>
      </c>
      <c r="J1712" s="55">
        <f>IF(C1712="СТОП цена",I1712,ROUND(I1712*(1-VLOOKUP(L1712,Оглавление!D:G,3,FALSE)),2))</f>
        <v>40.14</v>
      </c>
      <c r="K1712" s="58"/>
      <c r="L1712" s="58" t="str">
        <f t="shared" si="77"/>
        <v>МОМЕНТ</v>
      </c>
      <c r="M1712" s="52">
        <v>31</v>
      </c>
    </row>
    <row r="1713" spans="1:13" ht="12.75">
      <c r="A1713" s="580" t="s">
        <v>434</v>
      </c>
      <c r="B1713" s="40">
        <v>1625198</v>
      </c>
      <c r="C1713" s="40"/>
      <c r="D1713" s="42">
        <v>10</v>
      </c>
      <c r="E1713" s="42" t="s">
        <v>627</v>
      </c>
      <c r="F1713" s="42" t="str">
        <f t="shared" si="78"/>
        <v>10 г</v>
      </c>
      <c r="G1713" s="42">
        <v>25</v>
      </c>
      <c r="H1713" s="42" t="s">
        <v>1063</v>
      </c>
      <c r="I1713" s="41">
        <v>29.82</v>
      </c>
      <c r="J1713" s="55">
        <f>IF(C1713="СТОП цена",I1713,ROUND(I1713*(1-VLOOKUP(L1713,Оглавление!D:G,3,FALSE)),2))</f>
        <v>29.82</v>
      </c>
      <c r="K1713" s="58"/>
      <c r="L1713" s="58" t="str">
        <f t="shared" si="77"/>
        <v>МОМЕНТ</v>
      </c>
      <c r="M1713" s="52">
        <v>31</v>
      </c>
    </row>
    <row r="1714" spans="1:13" ht="12.75">
      <c r="A1714" s="584"/>
      <c r="B1714" s="40">
        <v>1625297</v>
      </c>
      <c r="C1714" s="40"/>
      <c r="D1714" s="42">
        <v>20</v>
      </c>
      <c r="E1714" s="42" t="s">
        <v>627</v>
      </c>
      <c r="F1714" s="42" t="str">
        <f t="shared" si="78"/>
        <v>20 г</v>
      </c>
      <c r="G1714" s="42">
        <v>25</v>
      </c>
      <c r="H1714" s="42" t="s">
        <v>1063</v>
      </c>
      <c r="I1714" s="41">
        <v>39.01</v>
      </c>
      <c r="J1714" s="55">
        <f>IF(C1714="СТОП цена",I1714,ROUND(I1714*(1-VLOOKUP(L1714,Оглавление!D:G,3,FALSE)),2))</f>
        <v>39.01</v>
      </c>
      <c r="K1714" s="58"/>
      <c r="L1714" s="58" t="str">
        <f t="shared" si="77"/>
        <v>МОМЕНТ</v>
      </c>
      <c r="M1714" s="52">
        <v>31</v>
      </c>
    </row>
    <row r="1715" spans="1:13" ht="12.75">
      <c r="A1715" s="585"/>
      <c r="B1715" s="40">
        <v>1625269</v>
      </c>
      <c r="C1715" s="40"/>
      <c r="D1715" s="42">
        <v>40</v>
      </c>
      <c r="E1715" s="42" t="s">
        <v>627</v>
      </c>
      <c r="F1715" s="42" t="str">
        <f t="shared" si="78"/>
        <v>40 г</v>
      </c>
      <c r="G1715" s="42">
        <v>25</v>
      </c>
      <c r="H1715" s="42" t="s">
        <v>1063</v>
      </c>
      <c r="I1715" s="41">
        <v>59.66</v>
      </c>
      <c r="J1715" s="55">
        <f>IF(C1715="СТОП цена",I1715,ROUND(I1715*(1-VLOOKUP(L1715,Оглавление!D:G,3,FALSE)),2))</f>
        <v>59.66</v>
      </c>
      <c r="K1715" s="58"/>
      <c r="L1715" s="58" t="str">
        <f t="shared" si="77"/>
        <v>МОМЕНТ</v>
      </c>
      <c r="M1715" s="52">
        <v>31</v>
      </c>
    </row>
    <row r="1716" spans="1:13" ht="17.25" customHeight="1">
      <c r="A1716" s="389" t="s">
        <v>409</v>
      </c>
      <c r="B1716" s="40">
        <v>997777</v>
      </c>
      <c r="C1716" s="40"/>
      <c r="D1716" s="40">
        <v>30</v>
      </c>
      <c r="E1716" s="41" t="s">
        <v>788</v>
      </c>
      <c r="F1716" s="42" t="str">
        <f t="shared" si="78"/>
        <v>30 мл</v>
      </c>
      <c r="G1716" s="40">
        <v>25</v>
      </c>
      <c r="H1716" s="42" t="s">
        <v>1063</v>
      </c>
      <c r="I1716" s="41">
        <v>49.5</v>
      </c>
      <c r="J1716" s="55">
        <f>IF(C1716="СТОП цена",I1716,ROUND(I1716*(1-VLOOKUP(L1716,Оглавление!D:G,3,FALSE)),2))</f>
        <v>49.5</v>
      </c>
      <c r="K1716" s="58"/>
      <c r="L1716" s="58" t="str">
        <f t="shared" si="77"/>
        <v>МОМЕНТ</v>
      </c>
      <c r="M1716" s="52">
        <v>31</v>
      </c>
    </row>
    <row r="1717" spans="1:13" ht="12" customHeight="1">
      <c r="A1717" s="580" t="s">
        <v>410</v>
      </c>
      <c r="B1717" s="40">
        <v>997778</v>
      </c>
      <c r="C1717" s="40"/>
      <c r="D1717" s="42">
        <v>30</v>
      </c>
      <c r="E1717" s="42" t="s">
        <v>788</v>
      </c>
      <c r="F1717" s="42" t="str">
        <f t="shared" si="78"/>
        <v>30 мл</v>
      </c>
      <c r="G1717" s="40">
        <v>120</v>
      </c>
      <c r="H1717" s="42" t="s">
        <v>1063</v>
      </c>
      <c r="I1717" s="41">
        <v>41.3</v>
      </c>
      <c r="J1717" s="55">
        <f>IF(C1717="СТОП цена",I1717,ROUND(I1717*(1-VLOOKUP(L1717,Оглавление!D:G,3,FALSE)),2))</f>
        <v>41.3</v>
      </c>
      <c r="K1717" s="58"/>
      <c r="L1717" s="58" t="str">
        <f t="shared" si="77"/>
        <v>МОМЕНТ</v>
      </c>
      <c r="M1717" s="52">
        <v>31</v>
      </c>
    </row>
    <row r="1718" spans="1:13" ht="12" customHeight="1">
      <c r="A1718" s="585"/>
      <c r="B1718" s="40">
        <v>1273020</v>
      </c>
      <c r="C1718" s="40"/>
      <c r="D1718" s="40">
        <v>125</v>
      </c>
      <c r="E1718" s="42" t="s">
        <v>788</v>
      </c>
      <c r="F1718" s="42" t="str">
        <f t="shared" si="78"/>
        <v>125 мл</v>
      </c>
      <c r="G1718" s="40">
        <v>48</v>
      </c>
      <c r="H1718" s="42" t="s">
        <v>1063</v>
      </c>
      <c r="I1718" s="41">
        <v>102.22</v>
      </c>
      <c r="J1718" s="55">
        <f>IF(C1718="СТОП цена",I1718,ROUND(I1718*(1-VLOOKUP(L1718,Оглавление!D:G,3,FALSE)),2))</f>
        <v>102.22</v>
      </c>
      <c r="K1718" s="58"/>
      <c r="L1718" s="58" t="str">
        <f t="shared" si="77"/>
        <v>МОМЕНТ</v>
      </c>
      <c r="M1718" s="52">
        <v>31</v>
      </c>
    </row>
    <row r="1719" spans="1:13" ht="16.5" customHeight="1">
      <c r="A1719" s="389" t="s">
        <v>411</v>
      </c>
      <c r="B1719" s="41">
        <v>1643003</v>
      </c>
      <c r="C1719" s="41"/>
      <c r="D1719" s="41">
        <v>125</v>
      </c>
      <c r="E1719" s="41" t="s">
        <v>788</v>
      </c>
      <c r="F1719" s="42" t="str">
        <f t="shared" si="78"/>
        <v>125 мл</v>
      </c>
      <c r="G1719" s="41">
        <v>12</v>
      </c>
      <c r="H1719" s="42" t="s">
        <v>1063</v>
      </c>
      <c r="I1719" s="41">
        <v>149.93</v>
      </c>
      <c r="J1719" s="55">
        <f>IF(C1719="СТОП цена",I1719,ROUND(I1719*(1-VLOOKUP(L1719,Оглавление!D:G,3,FALSE)),2))</f>
        <v>149.93</v>
      </c>
      <c r="K1719" s="58"/>
      <c r="L1719" s="58" t="str">
        <f t="shared" si="77"/>
        <v>МОМЕНТ</v>
      </c>
      <c r="M1719" s="52">
        <v>31</v>
      </c>
    </row>
    <row r="1720" spans="1:13" ht="17.25" customHeight="1">
      <c r="A1720" s="389" t="s">
        <v>412</v>
      </c>
      <c r="B1720" s="40">
        <v>1294781</v>
      </c>
      <c r="C1720" s="40"/>
      <c r="D1720" s="40">
        <v>125</v>
      </c>
      <c r="E1720" s="40" t="s">
        <v>788</v>
      </c>
      <c r="F1720" s="42" t="str">
        <f t="shared" si="78"/>
        <v>125 мл</v>
      </c>
      <c r="G1720" s="40">
        <v>48</v>
      </c>
      <c r="H1720" s="42" t="s">
        <v>1063</v>
      </c>
      <c r="I1720" s="41">
        <v>102.22</v>
      </c>
      <c r="J1720" s="55">
        <f>IF(C1720="СТОП цена",I1720,ROUND(I1720*(1-VLOOKUP(L1720,Оглавление!D:G,3,FALSE)),2))</f>
        <v>102.22</v>
      </c>
      <c r="K1720" s="58"/>
      <c r="L1720" s="58" t="str">
        <f t="shared" si="77"/>
        <v>МОМЕНТ</v>
      </c>
      <c r="M1720" s="52">
        <v>31</v>
      </c>
    </row>
    <row r="1721" spans="1:13" ht="20.25" customHeight="1">
      <c r="A1721" s="389" t="s">
        <v>413</v>
      </c>
      <c r="B1721" s="41">
        <v>422973</v>
      </c>
      <c r="C1721" s="41" t="s">
        <v>1872</v>
      </c>
      <c r="D1721" s="40">
        <v>30</v>
      </c>
      <c r="E1721" s="42" t="s">
        <v>788</v>
      </c>
      <c r="F1721" s="42" t="str">
        <f t="shared" si="78"/>
        <v>30 мл</v>
      </c>
      <c r="G1721" s="40">
        <v>35</v>
      </c>
      <c r="H1721" s="42" t="s">
        <v>1063</v>
      </c>
      <c r="I1721" s="41">
        <v>40.83</v>
      </c>
      <c r="J1721" s="55">
        <f>IF(C1721="СТОП цена",I1721,ROUND(I1721*(1-VLOOKUP(L1721,Оглавление!D:G,3,FALSE)),2))</f>
        <v>40.83</v>
      </c>
      <c r="K1721" s="58"/>
      <c r="L1721" s="58" t="str">
        <f t="shared" si="77"/>
        <v>МОМЕНТ</v>
      </c>
      <c r="M1721" s="52">
        <v>31</v>
      </c>
    </row>
    <row r="1722" spans="1:13" ht="12" customHeight="1">
      <c r="A1722" s="580" t="s">
        <v>414</v>
      </c>
      <c r="B1722" s="40">
        <v>873867</v>
      </c>
      <c r="C1722" s="40"/>
      <c r="D1722" s="40">
        <v>125</v>
      </c>
      <c r="E1722" s="42" t="s">
        <v>788</v>
      </c>
      <c r="F1722" s="42" t="str">
        <f t="shared" si="78"/>
        <v>125 мл</v>
      </c>
      <c r="G1722" s="40">
        <v>48</v>
      </c>
      <c r="H1722" s="42" t="s">
        <v>1063</v>
      </c>
      <c r="I1722" s="41">
        <v>99.34</v>
      </c>
      <c r="J1722" s="55">
        <f>IF(C1722="СТОП цена",I1722,ROUND(I1722*(1-VLOOKUP(L1722,Оглавление!D:G,3,FALSE)),2))</f>
        <v>99.34</v>
      </c>
      <c r="K1722" s="58"/>
      <c r="L1722" s="58" t="str">
        <f t="shared" si="77"/>
        <v>МОМЕНТ</v>
      </c>
      <c r="M1722" s="52">
        <v>31</v>
      </c>
    </row>
    <row r="1723" spans="1:13" ht="12" customHeight="1">
      <c r="A1723" s="585"/>
      <c r="B1723" s="40">
        <v>873873</v>
      </c>
      <c r="C1723" s="40"/>
      <c r="D1723" s="40">
        <v>30</v>
      </c>
      <c r="E1723" s="42" t="s">
        <v>788</v>
      </c>
      <c r="F1723" s="42" t="str">
        <f t="shared" si="78"/>
        <v>30 мл</v>
      </c>
      <c r="G1723" s="40">
        <v>120</v>
      </c>
      <c r="H1723" s="42" t="s">
        <v>1063</v>
      </c>
      <c r="I1723" s="41">
        <v>40.83</v>
      </c>
      <c r="J1723" s="55">
        <f>IF(C1723="СТОП цена",I1723,ROUND(I1723*(1-VLOOKUP(L1723,Оглавление!D:G,3,FALSE)),2))</f>
        <v>40.83</v>
      </c>
      <c r="K1723" s="58"/>
      <c r="L1723" s="58" t="str">
        <f t="shared" si="77"/>
        <v>МОМЕНТ</v>
      </c>
      <c r="M1723" s="52">
        <v>31</v>
      </c>
    </row>
    <row r="1724" spans="1:13" ht="20.25" customHeight="1">
      <c r="A1724" s="389" t="s">
        <v>423</v>
      </c>
      <c r="B1724" s="40">
        <v>422974</v>
      </c>
      <c r="C1724" s="40"/>
      <c r="D1724" s="42">
        <v>30</v>
      </c>
      <c r="E1724" s="42" t="s">
        <v>788</v>
      </c>
      <c r="F1724" s="42" t="str">
        <f t="shared" si="78"/>
        <v>30 мл</v>
      </c>
      <c r="G1724" s="40">
        <v>25</v>
      </c>
      <c r="H1724" s="42" t="s">
        <v>1063</v>
      </c>
      <c r="I1724" s="41">
        <v>47.52</v>
      </c>
      <c r="J1724" s="55">
        <f>IF(C1724="СТОП цена",I1724,ROUND(I1724*(1-VLOOKUP(L1724,Оглавление!D:G,3,FALSE)),2))</f>
        <v>47.52</v>
      </c>
      <c r="K1724" s="58"/>
      <c r="L1724" s="58" t="str">
        <f t="shared" si="77"/>
        <v>МОМЕНТ</v>
      </c>
      <c r="M1724" s="52">
        <v>31</v>
      </c>
    </row>
    <row r="1725" spans="1:13" ht="18.75" customHeight="1">
      <c r="A1725" s="389" t="s">
        <v>413</v>
      </c>
      <c r="B1725" s="41">
        <v>1781022</v>
      </c>
      <c r="C1725" s="41"/>
      <c r="D1725" s="42">
        <v>750</v>
      </c>
      <c r="E1725" s="42" t="s">
        <v>788</v>
      </c>
      <c r="F1725" s="42" t="str">
        <f t="shared" si="78"/>
        <v>750 мл</v>
      </c>
      <c r="G1725" s="40">
        <v>6</v>
      </c>
      <c r="H1725" s="42" t="s">
        <v>1063</v>
      </c>
      <c r="I1725" s="41">
        <v>314.49</v>
      </c>
      <c r="J1725" s="55">
        <f>IF(C1725="СТОП цена",I1725,ROUND(I1725*(1-VLOOKUP(L1725,Оглавление!D:G,3,FALSE)),2))</f>
        <v>314.49</v>
      </c>
      <c r="K1725" s="58"/>
      <c r="L1725" s="58" t="str">
        <f t="shared" si="77"/>
        <v>МОМЕНТ</v>
      </c>
      <c r="M1725" s="52">
        <v>31</v>
      </c>
    </row>
    <row r="1726" spans="1:13" ht="12" customHeight="1">
      <c r="A1726" s="580" t="s">
        <v>424</v>
      </c>
      <c r="B1726" s="40">
        <v>873074</v>
      </c>
      <c r="C1726" s="40"/>
      <c r="D1726" s="42">
        <v>30</v>
      </c>
      <c r="E1726" s="42" t="s">
        <v>788</v>
      </c>
      <c r="F1726" s="42" t="str">
        <f t="shared" si="78"/>
        <v>30 мл</v>
      </c>
      <c r="G1726" s="40">
        <v>120</v>
      </c>
      <c r="H1726" s="42" t="s">
        <v>1063</v>
      </c>
      <c r="I1726" s="41">
        <v>48.27</v>
      </c>
      <c r="J1726" s="55">
        <f>IF(C1726="СТОП цена",I1726,ROUND(I1726*(1-VLOOKUP(L1726,Оглавление!D:G,3,FALSE)),2))</f>
        <v>48.27</v>
      </c>
      <c r="K1726" s="58"/>
      <c r="L1726" s="58" t="str">
        <f t="shared" si="77"/>
        <v>МОМЕНТ</v>
      </c>
      <c r="M1726" s="52">
        <v>31</v>
      </c>
    </row>
    <row r="1727" spans="1:13" ht="12" customHeight="1">
      <c r="A1727" s="585"/>
      <c r="B1727" s="40">
        <v>1027540</v>
      </c>
      <c r="C1727" s="40"/>
      <c r="D1727" s="40">
        <v>125</v>
      </c>
      <c r="E1727" s="42" t="s">
        <v>788</v>
      </c>
      <c r="F1727" s="42" t="str">
        <f t="shared" si="78"/>
        <v>125 мл</v>
      </c>
      <c r="G1727" s="40">
        <v>48</v>
      </c>
      <c r="H1727" s="42" t="s">
        <v>1063</v>
      </c>
      <c r="I1727" s="41">
        <v>150.38999999999999</v>
      </c>
      <c r="J1727" s="55">
        <f>IF(C1727="СТОП цена",I1727,ROUND(I1727*(1-VLOOKUP(L1727,Оглавление!D:G,3,FALSE)),2))</f>
        <v>150.38999999999999</v>
      </c>
      <c r="K1727" s="58"/>
      <c r="L1727" s="58" t="str">
        <f t="shared" si="77"/>
        <v>МОМЕНТ</v>
      </c>
      <c r="M1727" s="52">
        <v>31</v>
      </c>
    </row>
    <row r="1728" spans="1:13" ht="21" customHeight="1">
      <c r="A1728" s="389" t="s">
        <v>425</v>
      </c>
      <c r="B1728" s="40">
        <v>873194</v>
      </c>
      <c r="C1728" s="40"/>
      <c r="D1728" s="40">
        <v>30</v>
      </c>
      <c r="E1728" s="42" t="s">
        <v>788</v>
      </c>
      <c r="F1728" s="42" t="str">
        <f t="shared" si="78"/>
        <v>30 мл</v>
      </c>
      <c r="G1728" s="40">
        <v>25</v>
      </c>
      <c r="H1728" s="42" t="s">
        <v>1063</v>
      </c>
      <c r="I1728" s="41">
        <v>55.21</v>
      </c>
      <c r="J1728" s="55">
        <f>IF(C1728="СТОП цена",I1728,ROUND(I1728*(1-VLOOKUP(L1728,Оглавление!D:G,3,FALSE)),2))</f>
        <v>55.21</v>
      </c>
      <c r="K1728" s="58"/>
      <c r="L1728" s="58" t="str">
        <f t="shared" si="77"/>
        <v>МОМЕНТ</v>
      </c>
      <c r="M1728" s="52">
        <v>31</v>
      </c>
    </row>
    <row r="1729" spans="1:13" ht="12" customHeight="1">
      <c r="A1729" s="580" t="s">
        <v>426</v>
      </c>
      <c r="B1729" s="40">
        <v>422981</v>
      </c>
      <c r="C1729" s="40"/>
      <c r="D1729" s="40">
        <v>250</v>
      </c>
      <c r="E1729" s="40" t="s">
        <v>627</v>
      </c>
      <c r="F1729" s="42" t="str">
        <f t="shared" si="78"/>
        <v>250 г</v>
      </c>
      <c r="G1729" s="40">
        <v>12</v>
      </c>
      <c r="H1729" s="42" t="s">
        <v>1063</v>
      </c>
      <c r="I1729" s="41">
        <v>106.37</v>
      </c>
      <c r="J1729" s="55">
        <f>IF(C1729="СТОП цена",I1729,ROUND(I1729*(1-VLOOKUP(L1729,Оглавление!D:G,3,FALSE)),2))</f>
        <v>106.37</v>
      </c>
      <c r="K1729" s="58"/>
      <c r="L1729" s="58" t="str">
        <f t="shared" si="77"/>
        <v>МОМЕНТ</v>
      </c>
      <c r="M1729" s="52">
        <v>31</v>
      </c>
    </row>
    <row r="1730" spans="1:13" ht="12" customHeight="1">
      <c r="A1730" s="584"/>
      <c r="B1730" s="40">
        <v>422984</v>
      </c>
      <c r="C1730" s="40"/>
      <c r="D1730" s="40">
        <v>750</v>
      </c>
      <c r="E1730" s="42" t="s">
        <v>627</v>
      </c>
      <c r="F1730" s="42" t="str">
        <f t="shared" si="78"/>
        <v>750 г</v>
      </c>
      <c r="G1730" s="40">
        <v>9</v>
      </c>
      <c r="H1730" s="42" t="s">
        <v>1063</v>
      </c>
      <c r="I1730" s="41">
        <v>253.7</v>
      </c>
      <c r="J1730" s="55">
        <f>IF(C1730="СТОП цена",I1730,ROUND(I1730*(1-VLOOKUP(L1730,Оглавление!D:G,3,FALSE)),2))</f>
        <v>253.7</v>
      </c>
      <c r="K1730" s="58"/>
      <c r="L1730" s="58" t="str">
        <f t="shared" si="77"/>
        <v>МОМЕНТ</v>
      </c>
      <c r="M1730" s="52">
        <v>31</v>
      </c>
    </row>
    <row r="1731" spans="1:13" ht="12" customHeight="1">
      <c r="A1731" s="584"/>
      <c r="B1731" s="40">
        <v>600308</v>
      </c>
      <c r="C1731" s="40"/>
      <c r="D1731" s="40">
        <v>3</v>
      </c>
      <c r="E1731" s="40" t="s">
        <v>55</v>
      </c>
      <c r="F1731" s="42" t="str">
        <f t="shared" si="78"/>
        <v>3 кг</v>
      </c>
      <c r="G1731" s="40">
        <v>6</v>
      </c>
      <c r="H1731" s="42" t="s">
        <v>1063</v>
      </c>
      <c r="I1731" s="41">
        <v>969.16</v>
      </c>
      <c r="J1731" s="55">
        <f>IF(C1731="СТОП цена",I1731,ROUND(I1731*(1-VLOOKUP(L1731,Оглавление!D:G,3,FALSE)),2))</f>
        <v>969.16</v>
      </c>
      <c r="K1731" s="58"/>
      <c r="L1731" s="58" t="str">
        <f t="shared" si="77"/>
        <v>МОМЕНТ</v>
      </c>
      <c r="M1731" s="52">
        <v>31</v>
      </c>
    </row>
    <row r="1732" spans="1:13" ht="12" customHeight="1">
      <c r="A1732" s="584"/>
      <c r="B1732" s="40">
        <v>789659</v>
      </c>
      <c r="C1732" s="40"/>
      <c r="D1732" s="40">
        <v>30</v>
      </c>
      <c r="E1732" s="42" t="s">
        <v>55</v>
      </c>
      <c r="F1732" s="42" t="str">
        <f t="shared" si="78"/>
        <v>30 кг</v>
      </c>
      <c r="G1732" s="40">
        <v>1</v>
      </c>
      <c r="H1732" s="42" t="s">
        <v>1063</v>
      </c>
      <c r="I1732" s="41">
        <v>6038.89</v>
      </c>
      <c r="J1732" s="55">
        <f>IF(C1732="СТОП цена",I1732,ROUND(I1732*(1-VLOOKUP(L1732,Оглавление!D:G,3,FALSE)),2))</f>
        <v>6038.89</v>
      </c>
      <c r="K1732" s="58"/>
      <c r="L1732" s="58" t="str">
        <f t="shared" si="77"/>
        <v>МОМЕНТ</v>
      </c>
      <c r="M1732" s="52">
        <v>31</v>
      </c>
    </row>
    <row r="1733" spans="1:13" ht="12" customHeight="1">
      <c r="A1733" s="585"/>
      <c r="B1733" s="40">
        <v>1251724</v>
      </c>
      <c r="C1733" s="40"/>
      <c r="D1733" s="40">
        <v>125</v>
      </c>
      <c r="E1733" s="40" t="s">
        <v>627</v>
      </c>
      <c r="F1733" s="42" t="str">
        <f t="shared" si="78"/>
        <v>125 г</v>
      </c>
      <c r="G1733" s="40">
        <v>36</v>
      </c>
      <c r="H1733" s="42" t="s">
        <v>1063</v>
      </c>
      <c r="I1733" s="41">
        <v>74.16</v>
      </c>
      <c r="J1733" s="55">
        <f>IF(C1733="СТОП цена",I1733,ROUND(I1733*(1-VLOOKUP(L1733,Оглавление!D:G,3,FALSE)),2))</f>
        <v>74.16</v>
      </c>
      <c r="K1733" s="58"/>
      <c r="L1733" s="58" t="str">
        <f t="shared" si="77"/>
        <v>МОМЕНТ</v>
      </c>
      <c r="M1733" s="52">
        <v>31</v>
      </c>
    </row>
    <row r="1734" spans="1:13" ht="12.75">
      <c r="A1734" s="580" t="s">
        <v>427</v>
      </c>
      <c r="B1734" s="40">
        <v>728120</v>
      </c>
      <c r="C1734" s="40"/>
      <c r="D1734" s="40">
        <v>750</v>
      </c>
      <c r="E1734" s="42" t="s">
        <v>627</v>
      </c>
      <c r="F1734" s="42" t="str">
        <f t="shared" si="78"/>
        <v>750 г</v>
      </c>
      <c r="G1734" s="40">
        <v>9</v>
      </c>
      <c r="H1734" s="42" t="s">
        <v>1063</v>
      </c>
      <c r="I1734" s="41">
        <v>283.25</v>
      </c>
      <c r="J1734" s="55">
        <f>IF(C1734="СТОП цена",I1734,ROUND(I1734*(1-VLOOKUP(L1734,Оглавление!D:G,3,FALSE)),2))</f>
        <v>283.25</v>
      </c>
      <c r="K1734" s="58"/>
      <c r="L1734" s="58" t="str">
        <f t="shared" si="77"/>
        <v>МОМЕНТ</v>
      </c>
      <c r="M1734" s="52">
        <v>31</v>
      </c>
    </row>
    <row r="1735" spans="1:13" ht="12.75">
      <c r="A1735" s="585"/>
      <c r="B1735" s="40">
        <v>740804</v>
      </c>
      <c r="C1735" s="40"/>
      <c r="D1735" s="40">
        <v>2</v>
      </c>
      <c r="E1735" s="40" t="s">
        <v>55</v>
      </c>
      <c r="F1735" s="42" t="str">
        <f t="shared" si="78"/>
        <v>2 кг</v>
      </c>
      <c r="G1735" s="40">
        <v>6</v>
      </c>
      <c r="H1735" s="42" t="s">
        <v>1063</v>
      </c>
      <c r="I1735" s="41">
        <v>730.05</v>
      </c>
      <c r="J1735" s="55">
        <f>IF(C1735="СТОП цена",I1735,ROUND(I1735*(1-VLOOKUP(L1735,Оглавление!D:G,3,FALSE)),2))</f>
        <v>730.05</v>
      </c>
      <c r="K1735" s="58"/>
      <c r="L1735" s="58" t="str">
        <f t="shared" si="77"/>
        <v>МОМЕНТ</v>
      </c>
      <c r="M1735" s="52">
        <v>31</v>
      </c>
    </row>
    <row r="1736" spans="1:13" ht="12.75">
      <c r="A1736" s="580" t="s">
        <v>428</v>
      </c>
      <c r="B1736" s="40">
        <v>422988</v>
      </c>
      <c r="C1736" s="40"/>
      <c r="D1736" s="40">
        <v>750</v>
      </c>
      <c r="E1736" s="40" t="s">
        <v>627</v>
      </c>
      <c r="F1736" s="42" t="str">
        <f t="shared" si="78"/>
        <v>750 г</v>
      </c>
      <c r="G1736" s="40">
        <v>9</v>
      </c>
      <c r="H1736" s="42" t="s">
        <v>1063</v>
      </c>
      <c r="I1736" s="41">
        <v>235.49</v>
      </c>
      <c r="J1736" s="55">
        <f>IF(C1736="СТОП цена",I1736,ROUND(I1736*(1-VLOOKUP(L1736,Оглавление!D:G,3,FALSE)),2))</f>
        <v>235.49</v>
      </c>
      <c r="K1736" s="58"/>
      <c r="L1736" s="58" t="str">
        <f t="shared" si="77"/>
        <v>МОМЕНТ</v>
      </c>
      <c r="M1736" s="52">
        <v>32</v>
      </c>
    </row>
    <row r="1737" spans="1:13" ht="12.75">
      <c r="A1737" s="584"/>
      <c r="B1737" s="40">
        <v>600306</v>
      </c>
      <c r="C1737" s="40"/>
      <c r="D1737" s="40">
        <v>3</v>
      </c>
      <c r="E1737" s="40" t="s">
        <v>55</v>
      </c>
      <c r="F1737" s="42" t="str">
        <f t="shared" si="78"/>
        <v>3 кг</v>
      </c>
      <c r="G1737" s="40">
        <v>6</v>
      </c>
      <c r="H1737" s="42" t="s">
        <v>1063</v>
      </c>
      <c r="I1737" s="41">
        <v>905.72</v>
      </c>
      <c r="J1737" s="55">
        <f>IF(C1737="СТОП цена",I1737,ROUND(I1737*(1-VLOOKUP(L1737,Оглавление!D:G,3,FALSE)),2))</f>
        <v>905.72</v>
      </c>
      <c r="K1737" s="58"/>
      <c r="L1737" s="58" t="str">
        <f t="shared" si="77"/>
        <v>МОМЕНТ</v>
      </c>
      <c r="M1737" s="52">
        <v>32</v>
      </c>
    </row>
    <row r="1738" spans="1:13" ht="12.75">
      <c r="A1738" s="584"/>
      <c r="B1738" s="41">
        <v>778010</v>
      </c>
      <c r="C1738" s="41" t="s">
        <v>223</v>
      </c>
      <c r="D1738" s="40">
        <v>30</v>
      </c>
      <c r="E1738" s="42" t="s">
        <v>55</v>
      </c>
      <c r="F1738" s="42" t="str">
        <f t="shared" si="78"/>
        <v>30 кг</v>
      </c>
      <c r="G1738" s="40">
        <v>1</v>
      </c>
      <c r="H1738" s="42" t="s">
        <v>1063</v>
      </c>
      <c r="I1738" s="41">
        <v>5836.56</v>
      </c>
      <c r="J1738" s="55">
        <f>IF(C1738="СТОП цена",I1738,ROUND(I1738*(1-VLOOKUP(L1738,Оглавление!D:G,3,FALSE)),2))</f>
        <v>5836.56</v>
      </c>
      <c r="K1738" s="58"/>
      <c r="L1738" s="58" t="str">
        <f t="shared" si="77"/>
        <v>МОМЕНТ</v>
      </c>
      <c r="M1738" s="52">
        <v>32</v>
      </c>
    </row>
    <row r="1739" spans="1:13" ht="12.75">
      <c r="A1739" s="585"/>
      <c r="B1739" s="41">
        <v>1659846</v>
      </c>
      <c r="C1739" s="41"/>
      <c r="D1739" s="41">
        <v>125</v>
      </c>
      <c r="E1739" s="41" t="s">
        <v>627</v>
      </c>
      <c r="F1739" s="42" t="str">
        <f t="shared" si="78"/>
        <v>125 г</v>
      </c>
      <c r="G1739" s="41">
        <v>36</v>
      </c>
      <c r="H1739" s="42" t="s">
        <v>1063</v>
      </c>
      <c r="I1739" s="41">
        <v>69.819999999999993</v>
      </c>
      <c r="J1739" s="55">
        <f>IF(C1739="СТОП цена",I1739,ROUND(I1739*(1-VLOOKUP(L1739,Оглавление!D:G,3,FALSE)),2))</f>
        <v>69.819999999999993</v>
      </c>
      <c r="K1739" s="58"/>
      <c r="L1739" s="58" t="str">
        <f t="shared" si="77"/>
        <v>МОМЕНТ</v>
      </c>
      <c r="M1739" s="52">
        <v>32</v>
      </c>
    </row>
    <row r="1740" spans="1:13" s="310" customFormat="1" ht="15">
      <c r="A1740" s="385" t="s">
        <v>2405</v>
      </c>
      <c r="B1740" s="41">
        <v>2073815</v>
      </c>
      <c r="C1740" s="41"/>
      <c r="D1740" s="41"/>
      <c r="E1740" s="41"/>
      <c r="F1740" s="42" t="s">
        <v>1420</v>
      </c>
      <c r="G1740" s="41"/>
      <c r="H1740" s="42" t="s">
        <v>1063</v>
      </c>
      <c r="I1740" s="41">
        <v>24.78</v>
      </c>
      <c r="J1740" s="55">
        <f>IF(C1740="СТОП цена",I1740,ROUND(I1740*(1-VLOOKUP(L1740,Оглавление!D:G,3,FALSE)),2))</f>
        <v>24.78</v>
      </c>
      <c r="K1740" s="58"/>
      <c r="L1740" s="58" t="str">
        <f t="shared" si="77"/>
        <v>МОМЕНТ</v>
      </c>
      <c r="M1740" s="52">
        <v>32</v>
      </c>
    </row>
    <row r="1741" spans="1:13" ht="15">
      <c r="A1741" s="389" t="s">
        <v>429</v>
      </c>
      <c r="B1741" s="41">
        <v>1371261</v>
      </c>
      <c r="C1741" s="41" t="s">
        <v>172</v>
      </c>
      <c r="D1741" s="40">
        <v>25</v>
      </c>
      <c r="E1741" s="40" t="s">
        <v>788</v>
      </c>
      <c r="F1741" s="42" t="str">
        <f t="shared" si="78"/>
        <v>25 мл</v>
      </c>
      <c r="G1741" s="40">
        <v>32</v>
      </c>
      <c r="H1741" s="42" t="s">
        <v>1063</v>
      </c>
      <c r="I1741" s="41">
        <v>347.24</v>
      </c>
      <c r="J1741" s="55">
        <f>IF(C1741="СТОП цена",I1741,ROUND(I1741*(1-VLOOKUP(L1741,Оглавление!D:G,3,FALSE)),2))</f>
        <v>347.24</v>
      </c>
      <c r="K1741" s="58"/>
      <c r="L1741" s="58" t="str">
        <f>IF(ISBLANK(K1741)=FALSE,A1741,L1739)</f>
        <v>МОМЕНТ</v>
      </c>
      <c r="M1741" s="52">
        <v>32</v>
      </c>
    </row>
    <row r="1742" spans="1:13" ht="15">
      <c r="A1742" s="389" t="s">
        <v>430</v>
      </c>
      <c r="B1742" s="40">
        <v>1371260</v>
      </c>
      <c r="C1742" s="40"/>
      <c r="D1742" s="40">
        <v>6</v>
      </c>
      <c r="E1742" s="42" t="s">
        <v>788</v>
      </c>
      <c r="F1742" s="42" t="str">
        <f t="shared" si="78"/>
        <v>6 мл</v>
      </c>
      <c r="G1742" s="40">
        <v>40</v>
      </c>
      <c r="H1742" s="42" t="s">
        <v>1063</v>
      </c>
      <c r="I1742" s="41">
        <v>170.57</v>
      </c>
      <c r="J1742" s="55">
        <f>IF(C1742="СТОП цена",I1742,ROUND(I1742*(1-VLOOKUP(L1742,Оглавление!D:G,3,FALSE)),2))</f>
        <v>170.57</v>
      </c>
      <c r="K1742" s="58"/>
      <c r="L1742" s="58" t="str">
        <f t="shared" ref="L1742:L1803" si="79">IF(ISBLANK(K1742)=FALSE,A1742,L1741)</f>
        <v>МОМЕНТ</v>
      </c>
      <c r="M1742" s="52">
        <v>32</v>
      </c>
    </row>
    <row r="1743" spans="1:13" ht="15">
      <c r="A1743" s="389" t="s">
        <v>431</v>
      </c>
      <c r="B1743" s="40">
        <v>1371325</v>
      </c>
      <c r="C1743" s="40"/>
      <c r="D1743" s="40">
        <v>6</v>
      </c>
      <c r="E1743" s="42" t="s">
        <v>788</v>
      </c>
      <c r="F1743" s="42" t="str">
        <f t="shared" si="78"/>
        <v>6 мл</v>
      </c>
      <c r="G1743" s="40">
        <v>40</v>
      </c>
      <c r="H1743" s="42" t="s">
        <v>1063</v>
      </c>
      <c r="I1743" s="41">
        <v>172.14</v>
      </c>
      <c r="J1743" s="55">
        <f>IF(C1743="СТОП цена",I1743,ROUND(I1743*(1-VLOOKUP(L1743,Оглавление!D:G,3,FALSE)),2))</f>
        <v>172.14</v>
      </c>
      <c r="K1743" s="58"/>
      <c r="L1743" s="58" t="str">
        <f t="shared" si="79"/>
        <v>МОМЕНТ</v>
      </c>
      <c r="M1743" s="52">
        <v>32</v>
      </c>
    </row>
    <row r="1744" spans="1:13" ht="15">
      <c r="A1744" s="389" t="s">
        <v>136</v>
      </c>
      <c r="B1744" s="40">
        <v>1405797</v>
      </c>
      <c r="C1744" s="40"/>
      <c r="D1744" s="40">
        <v>14</v>
      </c>
      <c r="E1744" s="42" t="s">
        <v>788</v>
      </c>
      <c r="F1744" s="42" t="str">
        <f t="shared" si="78"/>
        <v>14 мл</v>
      </c>
      <c r="G1744" s="40">
        <v>24</v>
      </c>
      <c r="H1744" s="42" t="s">
        <v>1063</v>
      </c>
      <c r="I1744" s="41">
        <v>112.89</v>
      </c>
      <c r="J1744" s="55">
        <f>IF(C1744="СТОП цена",I1744,ROUND(I1744*(1-VLOOKUP(L1744,Оглавление!D:G,3,FALSE)),2))</f>
        <v>112.89</v>
      </c>
      <c r="K1744" s="58"/>
      <c r="L1744" s="58" t="str">
        <f t="shared" si="79"/>
        <v>МОМЕНТ</v>
      </c>
      <c r="M1744" s="52">
        <v>32</v>
      </c>
    </row>
    <row r="1745" spans="1:13" ht="15">
      <c r="A1745" s="389" t="s">
        <v>137</v>
      </c>
      <c r="B1745" s="40">
        <v>804437</v>
      </c>
      <c r="C1745" s="40"/>
      <c r="D1745" s="40">
        <v>6</v>
      </c>
      <c r="E1745" s="42" t="s">
        <v>788</v>
      </c>
      <c r="F1745" s="42" t="str">
        <f t="shared" si="78"/>
        <v>6 мл</v>
      </c>
      <c r="G1745" s="40">
        <v>48</v>
      </c>
      <c r="H1745" s="42" t="s">
        <v>1063</v>
      </c>
      <c r="I1745" s="41">
        <v>87.24</v>
      </c>
      <c r="J1745" s="55">
        <f>IF(C1745="СТОП цена",I1745,ROUND(I1745*(1-VLOOKUP(L1745,Оглавление!D:G,3,FALSE)),2))</f>
        <v>87.24</v>
      </c>
      <c r="K1745" s="58"/>
      <c r="L1745" s="58" t="str">
        <f t="shared" si="79"/>
        <v>МОМЕНТ</v>
      </c>
      <c r="M1745" s="52">
        <v>32</v>
      </c>
    </row>
    <row r="1746" spans="1:13" ht="15">
      <c r="A1746" s="389" t="s">
        <v>138</v>
      </c>
      <c r="B1746" s="344">
        <v>1438487</v>
      </c>
      <c r="C1746" s="40"/>
      <c r="D1746" s="40">
        <v>48</v>
      </c>
      <c r="E1746" s="40" t="s">
        <v>627</v>
      </c>
      <c r="F1746" s="42" t="str">
        <f t="shared" si="78"/>
        <v>48 г</v>
      </c>
      <c r="G1746" s="40">
        <v>20</v>
      </c>
      <c r="H1746" s="42" t="s">
        <v>1063</v>
      </c>
      <c r="I1746" s="41">
        <v>168.86</v>
      </c>
      <c r="J1746" s="55">
        <f>IF(C1746="СТОП цена",I1746,ROUND(I1746*(1-VLOOKUP(L1746,Оглавление!D:G,3,FALSE)),2))</f>
        <v>168.86</v>
      </c>
      <c r="K1746" s="58"/>
      <c r="L1746" s="58" t="str">
        <f t="shared" si="79"/>
        <v>МОМЕНТ</v>
      </c>
      <c r="M1746" s="52">
        <v>32</v>
      </c>
    </row>
    <row r="1747" spans="1:13" ht="30">
      <c r="A1747" s="389" t="s">
        <v>139</v>
      </c>
      <c r="B1747" s="40">
        <v>1405795</v>
      </c>
      <c r="C1747" s="40"/>
      <c r="D1747" s="40">
        <v>30</v>
      </c>
      <c r="E1747" s="41" t="s">
        <v>627</v>
      </c>
      <c r="F1747" s="42" t="str">
        <f t="shared" si="78"/>
        <v>30 г</v>
      </c>
      <c r="G1747" s="40">
        <v>12</v>
      </c>
      <c r="H1747" s="42" t="s">
        <v>1063</v>
      </c>
      <c r="I1747" s="41">
        <v>211.75</v>
      </c>
      <c r="J1747" s="55">
        <f>IF(C1747="СТОП цена",I1747,ROUND(I1747*(1-VLOOKUP(L1747,Оглавление!D:G,3,FALSE)),2))</f>
        <v>211.75</v>
      </c>
      <c r="K1747" s="58"/>
      <c r="L1747" s="58" t="str">
        <f t="shared" si="79"/>
        <v>МОМЕНТ</v>
      </c>
      <c r="M1747" s="52">
        <v>32</v>
      </c>
    </row>
    <row r="1748" spans="1:13" ht="15">
      <c r="A1748" s="389" t="s">
        <v>140</v>
      </c>
      <c r="B1748" s="40">
        <v>1029510</v>
      </c>
      <c r="C1748" s="40"/>
      <c r="D1748" s="40">
        <v>25</v>
      </c>
      <c r="E1748" s="42" t="s">
        <v>627</v>
      </c>
      <c r="F1748" s="42" t="str">
        <f t="shared" si="78"/>
        <v>25 г</v>
      </c>
      <c r="G1748" s="40">
        <v>48</v>
      </c>
      <c r="H1748" s="42" t="s">
        <v>1063</v>
      </c>
      <c r="I1748" s="41">
        <v>62.86</v>
      </c>
      <c r="J1748" s="55">
        <f>IF(C1748="СТОП цена",I1748,ROUND(I1748*(1-VLOOKUP(L1748,Оглавление!D:G,3,FALSE)),2))</f>
        <v>62.86</v>
      </c>
      <c r="K1748" s="58"/>
      <c r="L1748" s="58" t="str">
        <f t="shared" si="79"/>
        <v>МОМЕНТ</v>
      </c>
      <c r="M1748" s="52">
        <v>32</v>
      </c>
    </row>
    <row r="1749" spans="1:13" ht="15">
      <c r="A1749" s="389" t="s">
        <v>141</v>
      </c>
      <c r="B1749" s="40">
        <v>1029611</v>
      </c>
      <c r="C1749" s="40"/>
      <c r="D1749" s="40">
        <v>50</v>
      </c>
      <c r="E1749" s="42" t="s">
        <v>627</v>
      </c>
      <c r="F1749" s="42" t="str">
        <f t="shared" si="78"/>
        <v>50 г</v>
      </c>
      <c r="G1749" s="42">
        <v>48</v>
      </c>
      <c r="H1749" s="42" t="s">
        <v>1063</v>
      </c>
      <c r="I1749" s="41">
        <v>99.26</v>
      </c>
      <c r="J1749" s="55">
        <f>IF(C1749="СТОП цена",I1749,ROUND(I1749*(1-VLOOKUP(L1749,Оглавление!D:G,3,FALSE)),2))</f>
        <v>99.26</v>
      </c>
      <c r="K1749" s="58"/>
      <c r="L1749" s="58" t="str">
        <f t="shared" si="79"/>
        <v>МОМЕНТ</v>
      </c>
      <c r="M1749" s="52">
        <v>32</v>
      </c>
    </row>
    <row r="1750" spans="1:13" ht="15">
      <c r="A1750" s="389" t="s">
        <v>142</v>
      </c>
      <c r="B1750" s="40">
        <v>1371256</v>
      </c>
      <c r="C1750" s="40"/>
      <c r="D1750" s="40">
        <v>48</v>
      </c>
      <c r="E1750" s="42" t="s">
        <v>627</v>
      </c>
      <c r="F1750" s="42" t="str">
        <f t="shared" si="78"/>
        <v>48 г</v>
      </c>
      <c r="G1750" s="40">
        <v>50</v>
      </c>
      <c r="H1750" s="42" t="s">
        <v>1063</v>
      </c>
      <c r="I1750" s="41">
        <v>142.18</v>
      </c>
      <c r="J1750" s="55">
        <f>IF(C1750="СТОП цена",I1750,ROUND(I1750*(1-VLOOKUP(L1750,Оглавление!D:G,3,FALSE)),2))</f>
        <v>142.18</v>
      </c>
      <c r="K1750" s="58"/>
      <c r="L1750" s="58" t="str">
        <f t="shared" si="79"/>
        <v>МОМЕНТ</v>
      </c>
      <c r="M1750" s="52">
        <v>32</v>
      </c>
    </row>
    <row r="1751" spans="1:13" ht="15">
      <c r="A1751" s="389" t="s">
        <v>143</v>
      </c>
      <c r="B1751" s="40">
        <v>1438486</v>
      </c>
      <c r="C1751" s="40"/>
      <c r="D1751" s="42">
        <v>48</v>
      </c>
      <c r="E1751" s="42" t="s">
        <v>627</v>
      </c>
      <c r="F1751" s="42" t="str">
        <f t="shared" si="78"/>
        <v>48 г</v>
      </c>
      <c r="G1751" s="40">
        <v>20</v>
      </c>
      <c r="H1751" s="42" t="s">
        <v>1063</v>
      </c>
      <c r="I1751" s="41">
        <v>186.27</v>
      </c>
      <c r="J1751" s="55">
        <f>IF(C1751="СТОП цена",I1751,ROUND(I1751*(1-VLOOKUP(L1751,Оглавление!D:G,3,FALSE)),2))</f>
        <v>186.27</v>
      </c>
      <c r="K1751" s="58"/>
      <c r="L1751" s="58" t="str">
        <f t="shared" si="79"/>
        <v>МОМЕНТ</v>
      </c>
      <c r="M1751" s="52">
        <v>32</v>
      </c>
    </row>
    <row r="1752" spans="1:13" ht="12.75">
      <c r="A1752" s="580" t="s">
        <v>144</v>
      </c>
      <c r="B1752" s="41">
        <v>422969</v>
      </c>
      <c r="C1752" s="41" t="s">
        <v>1872</v>
      </c>
      <c r="D1752" s="40">
        <v>50</v>
      </c>
      <c r="E1752" s="42" t="s">
        <v>788</v>
      </c>
      <c r="F1752" s="42" t="str">
        <f t="shared" si="78"/>
        <v>50 мл</v>
      </c>
      <c r="G1752" s="40">
        <v>40</v>
      </c>
      <c r="H1752" s="42" t="s">
        <v>1063</v>
      </c>
      <c r="I1752" s="41">
        <v>52.52</v>
      </c>
      <c r="J1752" s="55">
        <f>IF(C1752="СТОП цена",I1752,ROUND(I1752*(1-VLOOKUP(L1752,Оглавление!D:G,3,FALSE)),2))</f>
        <v>52.52</v>
      </c>
      <c r="K1752" s="58"/>
      <c r="L1752" s="58" t="str">
        <f t="shared" si="79"/>
        <v>МОМЕНТ</v>
      </c>
      <c r="M1752" s="52">
        <v>32</v>
      </c>
    </row>
    <row r="1753" spans="1:13" ht="12.75">
      <c r="A1753" s="584"/>
      <c r="B1753" s="41">
        <v>422970</v>
      </c>
      <c r="C1753" s="41" t="s">
        <v>1872</v>
      </c>
      <c r="D1753" s="40">
        <v>125</v>
      </c>
      <c r="E1753" s="42" t="s">
        <v>788</v>
      </c>
      <c r="F1753" s="42" t="str">
        <f t="shared" si="78"/>
        <v>125 мл</v>
      </c>
      <c r="G1753" s="40">
        <v>36</v>
      </c>
      <c r="H1753" s="42" t="s">
        <v>1063</v>
      </c>
      <c r="I1753" s="41">
        <v>88.89</v>
      </c>
      <c r="J1753" s="55">
        <f>IF(C1753="СТОП цена",I1753,ROUND(I1753*(1-VLOOKUP(L1753,Оглавление!D:G,3,FALSE)),2))</f>
        <v>88.89</v>
      </c>
      <c r="K1753" s="58"/>
      <c r="L1753" s="58" t="str">
        <f t="shared" si="79"/>
        <v>МОМЕНТ</v>
      </c>
      <c r="M1753" s="52">
        <v>32</v>
      </c>
    </row>
    <row r="1754" spans="1:13" ht="12.75">
      <c r="A1754" s="584"/>
      <c r="B1754" s="40">
        <v>422972</v>
      </c>
      <c r="C1754" s="40"/>
      <c r="D1754" s="40">
        <v>750</v>
      </c>
      <c r="E1754" s="42" t="s">
        <v>788</v>
      </c>
      <c r="F1754" s="42" t="str">
        <f t="shared" si="78"/>
        <v>750 мл</v>
      </c>
      <c r="G1754" s="40">
        <v>6</v>
      </c>
      <c r="H1754" s="42" t="s">
        <v>1063</v>
      </c>
      <c r="I1754" s="41">
        <v>330.35</v>
      </c>
      <c r="J1754" s="55">
        <f>IF(C1754="СТОП цена",I1754,ROUND(I1754*(1-VLOOKUP(L1754,Оглавление!D:G,3,FALSE)),2))</f>
        <v>330.35</v>
      </c>
      <c r="K1754" s="58"/>
      <c r="L1754" s="58" t="str">
        <f t="shared" si="79"/>
        <v>МОМЕНТ</v>
      </c>
      <c r="M1754" s="52">
        <v>32</v>
      </c>
    </row>
    <row r="1755" spans="1:13" ht="12.75">
      <c r="A1755" s="585"/>
      <c r="B1755" s="41">
        <v>862520</v>
      </c>
      <c r="C1755" s="41" t="s">
        <v>223</v>
      </c>
      <c r="D1755" s="40">
        <v>10</v>
      </c>
      <c r="E1755" s="40" t="s">
        <v>564</v>
      </c>
      <c r="F1755" s="42" t="str">
        <f t="shared" si="78"/>
        <v>10 л</v>
      </c>
      <c r="G1755" s="40">
        <v>1</v>
      </c>
      <c r="H1755" s="42" t="s">
        <v>1063</v>
      </c>
      <c r="I1755" s="41">
        <v>3770.94</v>
      </c>
      <c r="J1755" s="55">
        <f>IF(C1755="СТОП цена",I1755,ROUND(I1755*(1-VLOOKUP(L1755,Оглавление!D:G,3,FALSE)),2))</f>
        <v>3770.94</v>
      </c>
      <c r="K1755" s="58"/>
      <c r="L1755" s="58" t="str">
        <f t="shared" si="79"/>
        <v>МОМЕНТ</v>
      </c>
      <c r="M1755" s="52">
        <v>32</v>
      </c>
    </row>
    <row r="1756" spans="1:13" ht="12.75">
      <c r="A1756" s="580" t="s">
        <v>145</v>
      </c>
      <c r="B1756" s="40">
        <v>781736</v>
      </c>
      <c r="C1756" s="40"/>
      <c r="D1756" s="40">
        <v>50</v>
      </c>
      <c r="E1756" s="40" t="s">
        <v>788</v>
      </c>
      <c r="F1756" s="42" t="str">
        <f t="shared" si="78"/>
        <v>50 мл</v>
      </c>
      <c r="G1756" s="40">
        <v>96</v>
      </c>
      <c r="H1756" s="42" t="s">
        <v>1063</v>
      </c>
      <c r="I1756" s="41">
        <v>52.52</v>
      </c>
      <c r="J1756" s="55">
        <f>IF(C1756="СТОП цена",I1756,ROUND(I1756*(1-VLOOKUP(L1756,Оглавление!D:G,3,FALSE)),2))</f>
        <v>52.52</v>
      </c>
      <c r="K1756" s="58"/>
      <c r="L1756" s="58" t="str">
        <f t="shared" si="79"/>
        <v>МОМЕНТ</v>
      </c>
      <c r="M1756" s="52">
        <v>32</v>
      </c>
    </row>
    <row r="1757" spans="1:13" ht="12.75">
      <c r="A1757" s="584"/>
      <c r="B1757" s="40">
        <v>781737</v>
      </c>
      <c r="C1757" s="40"/>
      <c r="D1757" s="40">
        <v>125</v>
      </c>
      <c r="E1757" s="42" t="s">
        <v>788</v>
      </c>
      <c r="F1757" s="42" t="str">
        <f t="shared" si="78"/>
        <v>125 мл</v>
      </c>
      <c r="G1757" s="40">
        <v>48</v>
      </c>
      <c r="H1757" s="42" t="s">
        <v>1063</v>
      </c>
      <c r="I1757" s="41">
        <v>88.89</v>
      </c>
      <c r="J1757" s="55">
        <f>IF(C1757="СТОП цена",I1757,ROUND(I1757*(1-VLOOKUP(L1757,Оглавление!D:G,3,FALSE)),2))</f>
        <v>88.89</v>
      </c>
      <c r="K1757" s="58"/>
      <c r="L1757" s="58" t="str">
        <f t="shared" si="79"/>
        <v>МОМЕНТ</v>
      </c>
      <c r="M1757" s="52">
        <v>32</v>
      </c>
    </row>
    <row r="1758" spans="1:13" ht="12.75">
      <c r="A1758" s="585"/>
      <c r="B1758" s="40">
        <v>873854</v>
      </c>
      <c r="C1758" s="40"/>
      <c r="D1758" s="40">
        <v>30</v>
      </c>
      <c r="E1758" s="42" t="s">
        <v>788</v>
      </c>
      <c r="F1758" s="42" t="str">
        <f t="shared" si="78"/>
        <v>30 мл</v>
      </c>
      <c r="G1758" s="40">
        <v>120</v>
      </c>
      <c r="H1758" s="42" t="s">
        <v>1063</v>
      </c>
      <c r="I1758" s="41">
        <v>39.03</v>
      </c>
      <c r="J1758" s="55">
        <f>IF(C1758="СТОП цена",I1758,ROUND(I1758*(1-VLOOKUP(L1758,Оглавление!D:G,3,FALSE)),2))</f>
        <v>39.03</v>
      </c>
      <c r="K1758" s="58"/>
      <c r="L1758" s="58" t="str">
        <f t="shared" si="79"/>
        <v>МОМЕНТ</v>
      </c>
      <c r="M1758" s="52">
        <v>32</v>
      </c>
    </row>
    <row r="1759" spans="1:13" ht="15">
      <c r="A1759" s="389" t="s">
        <v>146</v>
      </c>
      <c r="B1759" s="40">
        <v>422971</v>
      </c>
      <c r="C1759" s="40"/>
      <c r="D1759" s="42">
        <v>30</v>
      </c>
      <c r="E1759" s="42" t="s">
        <v>788</v>
      </c>
      <c r="F1759" s="42" t="str">
        <f t="shared" si="78"/>
        <v>30 мл</v>
      </c>
      <c r="G1759" s="40">
        <v>25</v>
      </c>
      <c r="H1759" s="42" t="s">
        <v>1063</v>
      </c>
      <c r="I1759" s="41">
        <v>45.81</v>
      </c>
      <c r="J1759" s="55">
        <f>IF(C1759="СТОП цена",I1759,ROUND(I1759*(1-VLOOKUP(L1759,Оглавление!D:G,3,FALSE)),2))</f>
        <v>45.81</v>
      </c>
      <c r="K1759" s="58"/>
      <c r="L1759" s="58" t="str">
        <f t="shared" si="79"/>
        <v>МОМЕНТ</v>
      </c>
      <c r="M1759" s="52">
        <v>32</v>
      </c>
    </row>
    <row r="1760" spans="1:13" ht="12.75">
      <c r="A1760" s="580" t="s">
        <v>147</v>
      </c>
      <c r="B1760" s="40">
        <v>1139012</v>
      </c>
      <c r="C1760" s="40"/>
      <c r="D1760" s="42">
        <v>30</v>
      </c>
      <c r="E1760" s="42" t="s">
        <v>788</v>
      </c>
      <c r="F1760" s="42" t="str">
        <f t="shared" si="78"/>
        <v>30 мл</v>
      </c>
      <c r="G1760" s="40">
        <v>120</v>
      </c>
      <c r="H1760" s="42" t="s">
        <v>1063</v>
      </c>
      <c r="I1760" s="41">
        <v>41.78</v>
      </c>
      <c r="J1760" s="55">
        <f>IF(C1760="СТОП цена",I1760,ROUND(I1760*(1-VLOOKUP(L1760,Оглавление!D:G,3,FALSE)),2))</f>
        <v>41.78</v>
      </c>
      <c r="K1760" s="58"/>
      <c r="L1760" s="58" t="str">
        <f t="shared" si="79"/>
        <v>МОМЕНТ</v>
      </c>
      <c r="M1760" s="52">
        <v>32</v>
      </c>
    </row>
    <row r="1761" spans="1:13" ht="12.75">
      <c r="A1761" s="585"/>
      <c r="B1761" s="40">
        <v>1273052</v>
      </c>
      <c r="C1761" s="40"/>
      <c r="D1761" s="40">
        <v>125</v>
      </c>
      <c r="E1761" s="42" t="s">
        <v>788</v>
      </c>
      <c r="F1761" s="42" t="str">
        <f t="shared" si="78"/>
        <v>125 мл</v>
      </c>
      <c r="G1761" s="40">
        <v>48</v>
      </c>
      <c r="H1761" s="42" t="s">
        <v>1063</v>
      </c>
      <c r="I1761" s="41">
        <v>101.27</v>
      </c>
      <c r="J1761" s="55">
        <f>IF(C1761="СТОП цена",I1761,ROUND(I1761*(1-VLOOKUP(L1761,Оглавление!D:G,3,FALSE)),2))</f>
        <v>101.27</v>
      </c>
      <c r="K1761" s="58"/>
      <c r="L1761" s="58" t="str">
        <f t="shared" si="79"/>
        <v>МОМЕНТ</v>
      </c>
      <c r="M1761" s="52">
        <v>32</v>
      </c>
    </row>
    <row r="1762" spans="1:13" ht="15">
      <c r="A1762" s="389" t="s">
        <v>148</v>
      </c>
      <c r="B1762" s="40">
        <v>1137990</v>
      </c>
      <c r="C1762" s="40"/>
      <c r="D1762" s="40">
        <v>30</v>
      </c>
      <c r="E1762" s="42" t="s">
        <v>788</v>
      </c>
      <c r="F1762" s="42" t="str">
        <f t="shared" si="78"/>
        <v>30 мл</v>
      </c>
      <c r="G1762" s="40">
        <v>25</v>
      </c>
      <c r="H1762" s="42" t="s">
        <v>1063</v>
      </c>
      <c r="I1762" s="41">
        <v>50.35</v>
      </c>
      <c r="J1762" s="55">
        <f>IF(C1762="СТОП цена",I1762,ROUND(I1762*(1-VLOOKUP(L1762,Оглавление!D:G,3,FALSE)),2))</f>
        <v>50.35</v>
      </c>
      <c r="K1762" s="58"/>
      <c r="L1762" s="58" t="str">
        <f t="shared" si="79"/>
        <v>МОМЕНТ</v>
      </c>
      <c r="M1762" s="52">
        <v>32</v>
      </c>
    </row>
    <row r="1763" spans="1:13" ht="15">
      <c r="A1763" s="384" t="s">
        <v>704</v>
      </c>
      <c r="B1763" s="40">
        <v>1777022</v>
      </c>
      <c r="C1763" s="40"/>
      <c r="D1763" s="40">
        <v>750</v>
      </c>
      <c r="E1763" s="42" t="s">
        <v>788</v>
      </c>
      <c r="F1763" s="42" t="str">
        <f t="shared" si="78"/>
        <v>750 мл</v>
      </c>
      <c r="G1763" s="40">
        <v>6</v>
      </c>
      <c r="H1763" s="42" t="s">
        <v>1063</v>
      </c>
      <c r="I1763" s="41">
        <v>326.60000000000002</v>
      </c>
      <c r="J1763" s="55">
        <f>IF(C1763="СТОП цена",I1763,ROUND(I1763*(1-VLOOKUP(L1763,Оглавление!D:G,3,FALSE)),2))</f>
        <v>326.60000000000002</v>
      </c>
      <c r="K1763" s="58"/>
      <c r="L1763" s="58" t="str">
        <f t="shared" si="79"/>
        <v>МОМЕНТ</v>
      </c>
      <c r="M1763" s="52">
        <v>32</v>
      </c>
    </row>
    <row r="1764" spans="1:13" ht="12.75">
      <c r="A1764" s="580" t="s">
        <v>149</v>
      </c>
      <c r="B1764" s="40">
        <v>586527</v>
      </c>
      <c r="C1764" s="40"/>
      <c r="D1764" s="40">
        <v>300</v>
      </c>
      <c r="E1764" s="40" t="s">
        <v>627</v>
      </c>
      <c r="F1764" s="42" t="str">
        <f t="shared" si="78"/>
        <v>300 г</v>
      </c>
      <c r="G1764" s="40">
        <v>18</v>
      </c>
      <c r="H1764" s="42" t="s">
        <v>1063</v>
      </c>
      <c r="I1764" s="41">
        <v>184.45</v>
      </c>
      <c r="J1764" s="55">
        <f>IF(C1764="СТОП цена",I1764,ROUND(I1764*(1-VLOOKUP(L1764,Оглавление!D:G,3,FALSE)),2))</f>
        <v>184.45</v>
      </c>
      <c r="K1764" s="58"/>
      <c r="L1764" s="58" t="str">
        <f t="shared" si="79"/>
        <v>МОМЕНТ</v>
      </c>
      <c r="M1764" s="52">
        <v>32</v>
      </c>
    </row>
    <row r="1765" spans="1:13" ht="12.75">
      <c r="A1765" s="584"/>
      <c r="B1765" s="40">
        <v>1035162</v>
      </c>
      <c r="C1765" s="40"/>
      <c r="D1765" s="40">
        <v>500</v>
      </c>
      <c r="E1765" s="42" t="s">
        <v>627</v>
      </c>
      <c r="F1765" s="42" t="str">
        <f t="shared" si="78"/>
        <v>500 г</v>
      </c>
      <c r="G1765" s="40">
        <v>12</v>
      </c>
      <c r="H1765" s="42" t="s">
        <v>1063</v>
      </c>
      <c r="I1765" s="41">
        <v>276.89999999999998</v>
      </c>
      <c r="J1765" s="55">
        <f>IF(C1765="СТОП цена",I1765,ROUND(I1765*(1-VLOOKUP(L1765,Оглавление!D:G,3,FALSE)),2))</f>
        <v>276.89999999999998</v>
      </c>
      <c r="K1765" s="58"/>
      <c r="L1765" s="58" t="str">
        <f t="shared" si="79"/>
        <v>МОМЕНТ</v>
      </c>
      <c r="M1765" s="52">
        <v>32</v>
      </c>
    </row>
    <row r="1766" spans="1:13" ht="12.75">
      <c r="A1766" s="584"/>
      <c r="B1766" s="40">
        <v>1430090</v>
      </c>
      <c r="C1766" s="40"/>
      <c r="D1766" s="40">
        <v>150</v>
      </c>
      <c r="E1766" s="42" t="s">
        <v>627</v>
      </c>
      <c r="F1766" s="42" t="str">
        <f t="shared" si="78"/>
        <v>150 г</v>
      </c>
      <c r="G1766" s="40">
        <v>24</v>
      </c>
      <c r="H1766" s="42" t="s">
        <v>1063</v>
      </c>
      <c r="I1766" s="41">
        <v>123.32</v>
      </c>
      <c r="J1766" s="55">
        <f>IF(C1766="СТОП цена",I1766,ROUND(I1766*(1-VLOOKUP(L1766,Оглавление!D:G,3,FALSE)),2))</f>
        <v>123.32</v>
      </c>
      <c r="K1766" s="58"/>
      <c r="L1766" s="58" t="str">
        <f t="shared" si="79"/>
        <v>МОМЕНТ</v>
      </c>
      <c r="M1766" s="52">
        <v>32</v>
      </c>
    </row>
    <row r="1767" spans="1:13" ht="12.75">
      <c r="A1767" s="585"/>
      <c r="B1767" s="40">
        <v>1430091</v>
      </c>
      <c r="C1767" s="40"/>
      <c r="D1767" s="40">
        <v>100</v>
      </c>
      <c r="E1767" s="42" t="s">
        <v>627</v>
      </c>
      <c r="F1767" s="42" t="str">
        <f t="shared" si="78"/>
        <v>100 г</v>
      </c>
      <c r="G1767" s="42">
        <v>24</v>
      </c>
      <c r="H1767" s="42" t="s">
        <v>1063</v>
      </c>
      <c r="I1767" s="41">
        <v>89.69</v>
      </c>
      <c r="J1767" s="55">
        <f>IF(C1767="СТОП цена",I1767,ROUND(I1767*(1-VLOOKUP(L1767,Оглавление!D:G,3,FALSE)),2))</f>
        <v>89.69</v>
      </c>
      <c r="K1767" s="58"/>
      <c r="L1767" s="58" t="str">
        <f t="shared" si="79"/>
        <v>МОМЕНТ</v>
      </c>
      <c r="M1767" s="52">
        <v>32</v>
      </c>
    </row>
    <row r="1768" spans="1:13" ht="12.75">
      <c r="A1768" s="580" t="s">
        <v>150</v>
      </c>
      <c r="B1768" s="40">
        <v>1518429</v>
      </c>
      <c r="C1768" s="40"/>
      <c r="D1768" s="40">
        <v>250</v>
      </c>
      <c r="E1768" s="42" t="s">
        <v>627</v>
      </c>
      <c r="F1768" s="42" t="str">
        <f t="shared" si="78"/>
        <v>250 г</v>
      </c>
      <c r="G1768" s="40">
        <v>18</v>
      </c>
      <c r="H1768" s="42" t="s">
        <v>1063</v>
      </c>
      <c r="I1768" s="41">
        <v>159.91</v>
      </c>
      <c r="J1768" s="55">
        <f>IF(C1768="СТОП цена",I1768,ROUND(I1768*(1-VLOOKUP(L1768,Оглавление!D:G,3,FALSE)),2))</f>
        <v>159.91</v>
      </c>
      <c r="K1768" s="58"/>
      <c r="L1768" s="58" t="str">
        <f t="shared" si="79"/>
        <v>МОМЕНТ</v>
      </c>
      <c r="M1768" s="52">
        <v>32</v>
      </c>
    </row>
    <row r="1769" spans="1:13" ht="12.75">
      <c r="A1769" s="585"/>
      <c r="B1769" s="40">
        <v>1518428</v>
      </c>
      <c r="C1769" s="40"/>
      <c r="D1769" s="40">
        <v>500</v>
      </c>
      <c r="E1769" s="42" t="s">
        <v>627</v>
      </c>
      <c r="F1769" s="42" t="str">
        <f t="shared" ref="F1769:F1822" si="80">CONCATENATE(D1769," ",E1769)</f>
        <v>500 г</v>
      </c>
      <c r="G1769" s="40">
        <v>12</v>
      </c>
      <c r="H1769" s="42" t="s">
        <v>1063</v>
      </c>
      <c r="I1769" s="41">
        <v>264.82</v>
      </c>
      <c r="J1769" s="55">
        <f>IF(C1769="СТОП цена",I1769,ROUND(I1769*(1-VLOOKUP(L1769,Оглавление!D:G,3,FALSE)),2))</f>
        <v>264.82</v>
      </c>
      <c r="K1769" s="58"/>
      <c r="L1769" s="58" t="str">
        <f t="shared" si="79"/>
        <v>МОМЕНТ</v>
      </c>
      <c r="M1769" s="52">
        <v>32</v>
      </c>
    </row>
    <row r="1770" spans="1:13" ht="15">
      <c r="A1770" s="389" t="s">
        <v>151</v>
      </c>
      <c r="B1770" s="40">
        <v>878693</v>
      </c>
      <c r="C1770" s="41" t="s">
        <v>1872</v>
      </c>
      <c r="D1770" s="40">
        <v>300</v>
      </c>
      <c r="E1770" s="42" t="s">
        <v>627</v>
      </c>
      <c r="F1770" s="42" t="str">
        <f t="shared" si="80"/>
        <v>300 г</v>
      </c>
      <c r="G1770" s="40">
        <v>18</v>
      </c>
      <c r="H1770" s="42" t="s">
        <v>1063</v>
      </c>
      <c r="I1770" s="41">
        <v>468.28</v>
      </c>
      <c r="J1770" s="55">
        <f>IF(C1770="СТОП цена",I1770,ROUND(I1770*(1-VLOOKUP(L1770,Оглавление!D:G,3,FALSE)),2))</f>
        <v>468.28</v>
      </c>
      <c r="K1770" s="58"/>
      <c r="L1770" s="58" t="str">
        <f t="shared" si="79"/>
        <v>МОМЕНТ</v>
      </c>
      <c r="M1770" s="52">
        <v>32</v>
      </c>
    </row>
    <row r="1771" spans="1:13" ht="15">
      <c r="A1771" s="389" t="s">
        <v>152</v>
      </c>
      <c r="B1771" s="40">
        <v>878692</v>
      </c>
      <c r="C1771" s="41" t="s">
        <v>1872</v>
      </c>
      <c r="D1771" s="40">
        <v>500</v>
      </c>
      <c r="E1771" s="42" t="s">
        <v>627</v>
      </c>
      <c r="F1771" s="42" t="str">
        <f t="shared" si="80"/>
        <v>500 г</v>
      </c>
      <c r="G1771" s="42">
        <v>18</v>
      </c>
      <c r="H1771" s="42" t="s">
        <v>1063</v>
      </c>
      <c r="I1771" s="41">
        <v>423.31</v>
      </c>
      <c r="J1771" s="55">
        <f>IF(C1771="СТОП цена",I1771,ROUND(I1771*(1-VLOOKUP(L1771,Оглавление!D:G,3,FALSE)),2))</f>
        <v>423.31</v>
      </c>
      <c r="K1771" s="58"/>
      <c r="L1771" s="58" t="str">
        <f t="shared" si="79"/>
        <v>МОМЕНТ</v>
      </c>
      <c r="M1771" s="52">
        <v>32</v>
      </c>
    </row>
    <row r="1772" spans="1:13" ht="12.75">
      <c r="A1772" s="580" t="s">
        <v>153</v>
      </c>
      <c r="B1772" s="40">
        <v>586526</v>
      </c>
      <c r="C1772" s="40"/>
      <c r="D1772" s="40">
        <v>250</v>
      </c>
      <c r="E1772" s="42" t="s">
        <v>627</v>
      </c>
      <c r="F1772" s="42" t="str">
        <f t="shared" si="80"/>
        <v>250 г</v>
      </c>
      <c r="G1772" s="42">
        <v>18</v>
      </c>
      <c r="H1772" s="42" t="s">
        <v>1063</v>
      </c>
      <c r="I1772" s="41">
        <v>150.27000000000001</v>
      </c>
      <c r="J1772" s="55">
        <f>IF(C1772="СТОП цена",I1772,ROUND(I1772*(1-VLOOKUP(L1772,Оглавление!D:G,3,FALSE)),2))</f>
        <v>150.27000000000001</v>
      </c>
      <c r="K1772" s="58"/>
      <c r="L1772" s="58" t="str">
        <f t="shared" si="79"/>
        <v>МОМЕНТ</v>
      </c>
      <c r="M1772" s="52">
        <v>32</v>
      </c>
    </row>
    <row r="1773" spans="1:13" ht="12.75">
      <c r="A1773" s="584"/>
      <c r="B1773" s="40">
        <v>1035161</v>
      </c>
      <c r="C1773" s="40"/>
      <c r="D1773" s="40">
        <v>500</v>
      </c>
      <c r="E1773" s="42" t="s">
        <v>627</v>
      </c>
      <c r="F1773" s="42" t="str">
        <f t="shared" si="80"/>
        <v>500 г</v>
      </c>
      <c r="G1773" s="40">
        <v>12</v>
      </c>
      <c r="H1773" s="42" t="s">
        <v>1063</v>
      </c>
      <c r="I1773" s="41">
        <v>261.94</v>
      </c>
      <c r="J1773" s="55">
        <f>IF(C1773="СТОП цена",I1773,ROUND(I1773*(1-VLOOKUP(L1773,Оглавление!D:G,3,FALSE)),2))</f>
        <v>261.94</v>
      </c>
      <c r="K1773" s="58"/>
      <c r="L1773" s="58" t="str">
        <f t="shared" si="79"/>
        <v>МОМЕНТ</v>
      </c>
      <c r="M1773" s="52">
        <v>32</v>
      </c>
    </row>
    <row r="1774" spans="1:13" ht="12.75">
      <c r="A1774" s="585"/>
      <c r="B1774" s="40">
        <v>1430092</v>
      </c>
      <c r="C1774" s="40"/>
      <c r="D1774" s="40">
        <v>150</v>
      </c>
      <c r="E1774" s="42" t="s">
        <v>627</v>
      </c>
      <c r="F1774" s="42" t="str">
        <f t="shared" si="80"/>
        <v>150 г</v>
      </c>
      <c r="G1774" s="40">
        <v>24</v>
      </c>
      <c r="H1774" s="42" t="s">
        <v>1063</v>
      </c>
      <c r="I1774" s="41">
        <v>112.11</v>
      </c>
      <c r="J1774" s="55">
        <f>IF(C1774="СТОП цена",I1774,ROUND(I1774*(1-VLOOKUP(L1774,Оглавление!D:G,3,FALSE)),2))</f>
        <v>112.11</v>
      </c>
      <c r="K1774" s="58"/>
      <c r="L1774" s="58" t="str">
        <f t="shared" si="79"/>
        <v>МОМЕНТ</v>
      </c>
      <c r="M1774" s="52">
        <v>32</v>
      </c>
    </row>
    <row r="1775" spans="1:13" ht="12.75">
      <c r="A1775" s="580" t="s">
        <v>154</v>
      </c>
      <c r="B1775" s="40">
        <v>624936</v>
      </c>
      <c r="C1775" s="40"/>
      <c r="D1775" s="40">
        <v>250</v>
      </c>
      <c r="E1775" s="42" t="s">
        <v>627</v>
      </c>
      <c r="F1775" s="42" t="str">
        <f t="shared" si="80"/>
        <v>250 г</v>
      </c>
      <c r="G1775" s="40">
        <v>18</v>
      </c>
      <c r="H1775" s="42" t="s">
        <v>1063</v>
      </c>
      <c r="I1775" s="41">
        <v>213.63</v>
      </c>
      <c r="J1775" s="55">
        <f>IF(C1775="СТОП цена",I1775,ROUND(I1775*(1-VLOOKUP(L1775,Оглавление!D:G,3,FALSE)),2))</f>
        <v>213.63</v>
      </c>
      <c r="K1775" s="58"/>
      <c r="L1775" s="58" t="str">
        <f t="shared" si="79"/>
        <v>МОМЕНТ</v>
      </c>
      <c r="M1775" s="52">
        <v>32</v>
      </c>
    </row>
    <row r="1776" spans="1:13" ht="12.75">
      <c r="A1776" s="585"/>
      <c r="B1776" s="41">
        <v>1035098</v>
      </c>
      <c r="C1776" s="41"/>
      <c r="D1776" s="41">
        <v>500</v>
      </c>
      <c r="E1776" s="42" t="s">
        <v>627</v>
      </c>
      <c r="F1776" s="42" t="str">
        <f t="shared" si="80"/>
        <v>500 г</v>
      </c>
      <c r="G1776" s="41">
        <v>12</v>
      </c>
      <c r="H1776" s="42" t="s">
        <v>1063</v>
      </c>
      <c r="I1776" s="41">
        <v>363.22</v>
      </c>
      <c r="J1776" s="55">
        <f>IF(C1776="СТОП цена",I1776,ROUND(I1776*(1-VLOOKUP(L1776,Оглавление!D:G,3,FALSE)),2))</f>
        <v>363.22</v>
      </c>
      <c r="K1776" s="58"/>
      <c r="L1776" s="58" t="str">
        <f t="shared" si="79"/>
        <v>МОМЕНТ</v>
      </c>
      <c r="M1776" s="52">
        <v>32</v>
      </c>
    </row>
    <row r="1777" spans="1:13" s="310" customFormat="1" ht="17.25" customHeight="1">
      <c r="A1777" s="580" t="s">
        <v>193</v>
      </c>
      <c r="B1777" s="41">
        <v>2198926</v>
      </c>
      <c r="C1777" s="41"/>
      <c r="D1777" s="41"/>
      <c r="E1777" s="42"/>
      <c r="F1777" s="66" t="s">
        <v>2781</v>
      </c>
      <c r="G1777" s="54">
        <v>24</v>
      </c>
      <c r="H1777" s="66" t="s">
        <v>1063</v>
      </c>
      <c r="I1777" s="54">
        <v>92.11</v>
      </c>
      <c r="J1777" s="67">
        <f>IF(C1777="СТОП цена",I1777,ROUND(I1777*(1-VLOOKUP(L1777,Оглавление!D:G,3,FALSE)),2))</f>
        <v>92.11</v>
      </c>
      <c r="K1777" s="58"/>
      <c r="L1777" s="58" t="str">
        <f t="shared" si="79"/>
        <v>МОМЕНТ</v>
      </c>
      <c r="M1777" s="52">
        <v>32</v>
      </c>
    </row>
    <row r="1778" spans="1:13" s="310" customFormat="1" ht="17.25" customHeight="1">
      <c r="A1778" s="582"/>
      <c r="B1778" s="41">
        <v>2198927</v>
      </c>
      <c r="C1778" s="41"/>
      <c r="D1778" s="41"/>
      <c r="E1778" s="42"/>
      <c r="F1778" s="66" t="s">
        <v>2782</v>
      </c>
      <c r="G1778" s="54">
        <v>18</v>
      </c>
      <c r="H1778" s="66" t="s">
        <v>1063</v>
      </c>
      <c r="I1778" s="54">
        <v>152.03</v>
      </c>
      <c r="J1778" s="67">
        <f>IF(C1778="СТОП цена",I1778,ROUND(I1778*(1-VLOOKUP(L1778,Оглавление!D:G,3,FALSE)),2))</f>
        <v>152.03</v>
      </c>
      <c r="K1778" s="58"/>
      <c r="L1778" s="58" t="str">
        <f t="shared" si="79"/>
        <v>МОМЕНТ</v>
      </c>
      <c r="M1778" s="52">
        <v>32</v>
      </c>
    </row>
    <row r="1779" spans="1:13" s="287" customFormat="1" ht="17.25" customHeight="1">
      <c r="A1779" s="599" t="s">
        <v>1736</v>
      </c>
      <c r="B1779" s="41">
        <v>2077903</v>
      </c>
      <c r="C1779" s="41"/>
      <c r="D1779" s="41"/>
      <c r="E1779" s="42"/>
      <c r="F1779" s="42" t="s">
        <v>1388</v>
      </c>
      <c r="G1779" s="41">
        <v>24</v>
      </c>
      <c r="H1779" s="42" t="s">
        <v>1063</v>
      </c>
      <c r="I1779" s="41">
        <v>83.51</v>
      </c>
      <c r="J1779" s="55">
        <f>IF(C1779="СТОП цена",I1779,ROUND(I1779*(1-VLOOKUP(L1779,Оглавление!D:G,3,FALSE)),2))</f>
        <v>83.51</v>
      </c>
      <c r="K1779" s="58"/>
      <c r="L1779" s="58" t="str">
        <f t="shared" si="79"/>
        <v>МОМЕНТ</v>
      </c>
      <c r="M1779" s="52">
        <v>32</v>
      </c>
    </row>
    <row r="1780" spans="1:13" s="287" customFormat="1" ht="17.25" customHeight="1">
      <c r="A1780" s="600"/>
      <c r="B1780" s="41">
        <v>2077902</v>
      </c>
      <c r="C1780" s="41"/>
      <c r="D1780" s="41"/>
      <c r="E1780" s="42"/>
      <c r="F1780" s="42" t="s">
        <v>1737</v>
      </c>
      <c r="G1780" s="41">
        <v>12</v>
      </c>
      <c r="H1780" s="42" t="s">
        <v>1063</v>
      </c>
      <c r="I1780" s="41">
        <v>173.57</v>
      </c>
      <c r="J1780" s="55">
        <f>IF(C1780="СТОП цена",I1780,ROUND(I1780*(1-VLOOKUP(L1780,Оглавление!D:G,3,FALSE)),2))</f>
        <v>173.57</v>
      </c>
      <c r="K1780" s="58"/>
      <c r="L1780" s="58" t="str">
        <f t="shared" si="79"/>
        <v>МОМЕНТ</v>
      </c>
      <c r="M1780" s="52">
        <v>32</v>
      </c>
    </row>
    <row r="1781" spans="1:13" ht="12.75">
      <c r="A1781" s="580" t="s">
        <v>155</v>
      </c>
      <c r="B1781" s="40">
        <v>728131</v>
      </c>
      <c r="C1781" s="40"/>
      <c r="D1781" s="41">
        <v>250</v>
      </c>
      <c r="E1781" s="41" t="s">
        <v>627</v>
      </c>
      <c r="F1781" s="42" t="str">
        <f t="shared" si="80"/>
        <v>250 г</v>
      </c>
      <c r="G1781" s="40">
        <v>24</v>
      </c>
      <c r="H1781" s="42" t="s">
        <v>1063</v>
      </c>
      <c r="I1781" s="41">
        <v>113.29</v>
      </c>
      <c r="J1781" s="55">
        <f>IF(C1781="СТОП цена",I1781,ROUND(I1781*(1-VLOOKUP(L1781,Оглавление!D:G,3,FALSE)),2))</f>
        <v>113.29</v>
      </c>
      <c r="K1781" s="58"/>
      <c r="L1781" s="58" t="str">
        <f t="shared" si="79"/>
        <v>МОМЕНТ</v>
      </c>
      <c r="M1781" s="52">
        <v>32</v>
      </c>
    </row>
    <row r="1782" spans="1:13" ht="12.75">
      <c r="A1782" s="585"/>
      <c r="B1782" s="40">
        <v>756740</v>
      </c>
      <c r="C1782" s="40"/>
      <c r="D1782" s="40">
        <v>500</v>
      </c>
      <c r="E1782" s="42" t="s">
        <v>627</v>
      </c>
      <c r="F1782" s="42" t="str">
        <f t="shared" si="80"/>
        <v>500 г</v>
      </c>
      <c r="G1782" s="40">
        <v>12</v>
      </c>
      <c r="H1782" s="42" t="s">
        <v>1063</v>
      </c>
      <c r="I1782" s="41">
        <v>206.37</v>
      </c>
      <c r="J1782" s="55">
        <f>IF(C1782="СТОП цена",I1782,ROUND(I1782*(1-VLOOKUP(L1782,Оглавление!D:G,3,FALSE)),2))</f>
        <v>206.37</v>
      </c>
      <c r="K1782" s="58"/>
      <c r="L1782" s="58" t="str">
        <f t="shared" si="79"/>
        <v>МОМЕНТ</v>
      </c>
      <c r="M1782" s="52">
        <v>32</v>
      </c>
    </row>
    <row r="1783" spans="1:13" ht="12.75">
      <c r="A1783" s="580" t="s">
        <v>156</v>
      </c>
      <c r="B1783" s="40">
        <v>761780</v>
      </c>
      <c r="C1783" s="40"/>
      <c r="D1783" s="41">
        <v>200</v>
      </c>
      <c r="E1783" s="42" t="s">
        <v>627</v>
      </c>
      <c r="F1783" s="42" t="str">
        <f t="shared" si="80"/>
        <v>200 г</v>
      </c>
      <c r="G1783" s="41">
        <v>24</v>
      </c>
      <c r="H1783" s="42" t="s">
        <v>1063</v>
      </c>
      <c r="I1783" s="41">
        <v>93.49</v>
      </c>
      <c r="J1783" s="55">
        <f>IF(C1783="СТОП цена",I1783,ROUND(I1783*(1-VLOOKUP(L1783,Оглавление!D:G,3,FALSE)),2))</f>
        <v>93.49</v>
      </c>
      <c r="K1783" s="58"/>
      <c r="L1783" s="58" t="str">
        <f t="shared" si="79"/>
        <v>МОМЕНТ</v>
      </c>
      <c r="M1783" s="52">
        <v>32</v>
      </c>
    </row>
    <row r="1784" spans="1:13" ht="12.75">
      <c r="A1784" s="584"/>
      <c r="B1784" s="40">
        <v>762892</v>
      </c>
      <c r="C1784" s="40"/>
      <c r="D1784" s="40">
        <v>100</v>
      </c>
      <c r="E1784" s="42" t="s">
        <v>627</v>
      </c>
      <c r="F1784" s="42" t="str">
        <f t="shared" si="80"/>
        <v>100 г</v>
      </c>
      <c r="G1784" s="42">
        <v>24</v>
      </c>
      <c r="H1784" s="42" t="s">
        <v>1063</v>
      </c>
      <c r="I1784" s="41">
        <v>55.29</v>
      </c>
      <c r="J1784" s="55">
        <f>IF(C1784="СТОП цена",I1784,ROUND(I1784*(1-VLOOKUP(L1784,Оглавление!D:G,3,FALSE)),2))</f>
        <v>55.29</v>
      </c>
      <c r="K1784" s="58"/>
      <c r="L1784" s="58" t="str">
        <f t="shared" si="79"/>
        <v>МОМЕНТ</v>
      </c>
      <c r="M1784" s="52">
        <v>32</v>
      </c>
    </row>
    <row r="1785" spans="1:13" ht="12.75">
      <c r="A1785" s="584"/>
      <c r="B1785" s="40">
        <v>765166</v>
      </c>
      <c r="C1785" s="40"/>
      <c r="D1785" s="40">
        <v>500</v>
      </c>
      <c r="E1785" s="41" t="s">
        <v>627</v>
      </c>
      <c r="F1785" s="42" t="str">
        <f t="shared" si="80"/>
        <v>500 г</v>
      </c>
      <c r="G1785" s="40">
        <v>12</v>
      </c>
      <c r="H1785" s="42" t="s">
        <v>1063</v>
      </c>
      <c r="I1785" s="41">
        <v>185.92</v>
      </c>
      <c r="J1785" s="55">
        <f>IF(C1785="СТОП цена",I1785,ROUND(I1785*(1-VLOOKUP(L1785,Оглавление!D:G,3,FALSE)),2))</f>
        <v>185.92</v>
      </c>
      <c r="K1785" s="58"/>
      <c r="L1785" s="58" t="str">
        <f t="shared" si="79"/>
        <v>МОМЕНТ</v>
      </c>
      <c r="M1785" s="52">
        <v>32</v>
      </c>
    </row>
    <row r="1786" spans="1:13" ht="12.75">
      <c r="A1786" s="580" t="s">
        <v>157</v>
      </c>
      <c r="B1786" s="40">
        <v>1234786</v>
      </c>
      <c r="C1786" s="40"/>
      <c r="D1786" s="40">
        <v>501</v>
      </c>
      <c r="E1786" s="42" t="s">
        <v>627</v>
      </c>
      <c r="F1786" s="42" t="str">
        <f t="shared" si="80"/>
        <v>501 г</v>
      </c>
      <c r="G1786" s="42">
        <v>12</v>
      </c>
      <c r="H1786" s="42" t="s">
        <v>1063</v>
      </c>
      <c r="I1786" s="41">
        <v>262.8</v>
      </c>
      <c r="J1786" s="55">
        <f>IF(C1786="СТОП цена",I1786,ROUND(I1786*(1-VLOOKUP(L1786,Оглавление!D:G,3,FALSE)),2))</f>
        <v>262.8</v>
      </c>
      <c r="K1786" s="58"/>
      <c r="L1786" s="58" t="str">
        <f>IF(ISBLANK(K1786)=FALSE,A1786,L1785)</f>
        <v>МОМЕНТ</v>
      </c>
      <c r="M1786" s="52">
        <v>32</v>
      </c>
    </row>
    <row r="1787" spans="1:13" ht="12.75">
      <c r="A1787" s="585"/>
      <c r="B1787" s="40">
        <v>1234787</v>
      </c>
      <c r="C1787" s="40"/>
      <c r="D1787" s="40">
        <v>270</v>
      </c>
      <c r="E1787" s="42" t="s">
        <v>627</v>
      </c>
      <c r="F1787" s="42" t="str">
        <f t="shared" si="80"/>
        <v>270 г</v>
      </c>
      <c r="G1787" s="40">
        <v>24</v>
      </c>
      <c r="H1787" s="42" t="s">
        <v>1063</v>
      </c>
      <c r="I1787" s="41">
        <v>160.83000000000001</v>
      </c>
      <c r="J1787" s="55">
        <f>IF(C1787="СТОП цена",I1787,ROUND(I1787*(1-VLOOKUP(L1787,Оглавление!D:G,3,FALSE)),2))</f>
        <v>160.83000000000001</v>
      </c>
      <c r="K1787" s="58"/>
      <c r="L1787" s="58" t="str">
        <f t="shared" si="79"/>
        <v>МОМЕНТ</v>
      </c>
      <c r="M1787" s="52">
        <v>32</v>
      </c>
    </row>
    <row r="1788" spans="1:13" ht="12.75">
      <c r="A1788" s="580" t="s">
        <v>158</v>
      </c>
      <c r="B1788" s="40">
        <v>752643</v>
      </c>
      <c r="C1788" s="40"/>
      <c r="D1788" s="40">
        <v>250</v>
      </c>
      <c r="E1788" s="42" t="s">
        <v>627</v>
      </c>
      <c r="F1788" s="42" t="str">
        <f t="shared" si="80"/>
        <v>250 г</v>
      </c>
      <c r="G1788" s="42">
        <v>24</v>
      </c>
      <c r="H1788" s="42" t="s">
        <v>1063</v>
      </c>
      <c r="I1788" s="41">
        <v>131.44999999999999</v>
      </c>
      <c r="J1788" s="55">
        <f>IF(C1788="СТОП цена",I1788,ROUND(I1788*(1-VLOOKUP(L1788,Оглавление!D:G,3,FALSE)),2))</f>
        <v>131.44999999999999</v>
      </c>
      <c r="K1788" s="58"/>
      <c r="L1788" s="58" t="str">
        <f t="shared" si="79"/>
        <v>МОМЕНТ</v>
      </c>
      <c r="M1788" s="52">
        <v>32</v>
      </c>
    </row>
    <row r="1789" spans="1:13" ht="12.75">
      <c r="A1789" s="585"/>
      <c r="B1789" s="40">
        <v>756739</v>
      </c>
      <c r="C1789" s="41" t="s">
        <v>223</v>
      </c>
      <c r="D1789" s="40">
        <v>500</v>
      </c>
      <c r="E1789" s="42" t="s">
        <v>627</v>
      </c>
      <c r="F1789" s="42" t="str">
        <f t="shared" si="80"/>
        <v>500 г</v>
      </c>
      <c r="G1789" s="40">
        <v>12</v>
      </c>
      <c r="H1789" s="42" t="s">
        <v>1063</v>
      </c>
      <c r="I1789" s="41">
        <v>214.95</v>
      </c>
      <c r="J1789" s="55">
        <f>IF(C1789="СТОП цена",I1789,ROUND(I1789*(1-VLOOKUP(L1789,Оглавление!D:G,3,FALSE)),2))</f>
        <v>214.95</v>
      </c>
      <c r="K1789" s="58"/>
      <c r="L1789" s="58" t="str">
        <f t="shared" si="79"/>
        <v>МОМЕНТ</v>
      </c>
      <c r="M1789" s="52">
        <v>32</v>
      </c>
    </row>
    <row r="1790" spans="1:13" ht="15">
      <c r="A1790" s="389" t="s">
        <v>159</v>
      </c>
      <c r="B1790" s="40">
        <v>1312333</v>
      </c>
      <c r="C1790" s="40"/>
      <c r="D1790" s="40">
        <v>200</v>
      </c>
      <c r="E1790" s="42" t="s">
        <v>627</v>
      </c>
      <c r="F1790" s="42" t="str">
        <f t="shared" si="80"/>
        <v>200 г</v>
      </c>
      <c r="G1790" s="40">
        <v>24</v>
      </c>
      <c r="H1790" s="42" t="s">
        <v>1063</v>
      </c>
      <c r="I1790" s="41">
        <v>75.38</v>
      </c>
      <c r="J1790" s="55">
        <f>IF(C1790="СТОП цена",I1790,ROUND(I1790*(1-VLOOKUP(L1790,Оглавление!D:G,3,FALSE)),2))</f>
        <v>75.38</v>
      </c>
      <c r="K1790" s="58"/>
      <c r="L1790" s="58" t="str">
        <f t="shared" si="79"/>
        <v>МОМЕНТ</v>
      </c>
      <c r="M1790" s="52">
        <v>32</v>
      </c>
    </row>
    <row r="1791" spans="1:13" ht="15">
      <c r="A1791" s="389" t="s">
        <v>160</v>
      </c>
      <c r="B1791" s="40">
        <v>1312332</v>
      </c>
      <c r="C1791" s="40"/>
      <c r="D1791" s="42">
        <v>200</v>
      </c>
      <c r="E1791" s="42" t="s">
        <v>627</v>
      </c>
      <c r="F1791" s="42" t="str">
        <f t="shared" si="80"/>
        <v>200 г</v>
      </c>
      <c r="G1791" s="42">
        <v>24</v>
      </c>
      <c r="H1791" s="42" t="s">
        <v>1063</v>
      </c>
      <c r="I1791" s="41">
        <v>69.27</v>
      </c>
      <c r="J1791" s="55">
        <f>IF(C1791="СТОП цена",I1791,ROUND(I1791*(1-VLOOKUP(L1791,Оглавление!D:G,3,FALSE)),2))</f>
        <v>69.27</v>
      </c>
      <c r="K1791" s="58"/>
      <c r="L1791" s="58" t="str">
        <f t="shared" si="79"/>
        <v>МОМЕНТ</v>
      </c>
      <c r="M1791" s="52">
        <v>32</v>
      </c>
    </row>
    <row r="1792" spans="1:13" s="169" customFormat="1" ht="15">
      <c r="A1792" s="385" t="s">
        <v>1387</v>
      </c>
      <c r="B1792" s="41">
        <v>1960496</v>
      </c>
      <c r="C1792" s="41"/>
      <c r="D1792" s="40"/>
      <c r="E1792" s="42"/>
      <c r="F1792" s="42" t="s">
        <v>1388</v>
      </c>
      <c r="G1792" s="42">
        <v>24</v>
      </c>
      <c r="H1792" s="42" t="s">
        <v>1063</v>
      </c>
      <c r="I1792" s="41">
        <v>88.56</v>
      </c>
      <c r="J1792" s="55">
        <f>IF(C1792="СТОП цена",I1792,ROUND(I1792*(1-VLOOKUP(L1792,Оглавление!D:G,3,FALSE)),2))</f>
        <v>88.56</v>
      </c>
      <c r="K1792" s="58"/>
      <c r="L1792" s="58" t="str">
        <f t="shared" si="79"/>
        <v>МОМЕНТ</v>
      </c>
      <c r="M1792" s="52">
        <v>32</v>
      </c>
    </row>
    <row r="1793" spans="1:13" s="169" customFormat="1" ht="20.25" customHeight="1">
      <c r="A1793" s="385" t="s">
        <v>1390</v>
      </c>
      <c r="B1793" s="41">
        <v>1960497</v>
      </c>
      <c r="C1793" s="41"/>
      <c r="D1793" s="40"/>
      <c r="E1793" s="42"/>
      <c r="F1793" s="42" t="s">
        <v>1389</v>
      </c>
      <c r="G1793" s="42">
        <v>24</v>
      </c>
      <c r="H1793" s="42" t="s">
        <v>1063</v>
      </c>
      <c r="I1793" s="41">
        <v>80.13</v>
      </c>
      <c r="J1793" s="55">
        <f>IF(C1793="СТОП цена",I1793,ROUND(I1793*(1-VLOOKUP(L1793,Оглавление!D:G,3,FALSE)),2))</f>
        <v>80.13</v>
      </c>
      <c r="K1793" s="58"/>
      <c r="L1793" s="58" t="str">
        <f t="shared" si="79"/>
        <v>МОМЕНТ</v>
      </c>
      <c r="M1793" s="52">
        <v>32</v>
      </c>
    </row>
    <row r="1794" spans="1:13" s="134" customFormat="1" ht="15">
      <c r="A1794" s="397" t="s">
        <v>1290</v>
      </c>
      <c r="B1794" s="40">
        <v>1735340</v>
      </c>
      <c r="C1794" s="41"/>
      <c r="D1794" s="40"/>
      <c r="E1794" s="42"/>
      <c r="F1794" s="42" t="s">
        <v>1294</v>
      </c>
      <c r="G1794" s="42">
        <v>24</v>
      </c>
      <c r="H1794" s="42" t="s">
        <v>1063</v>
      </c>
      <c r="I1794" s="41">
        <v>137.66</v>
      </c>
      <c r="J1794" s="55">
        <f>IF(C1794="СТОП цена",I1794,ROUND(I1794*(1-VLOOKUP(L1794,Оглавление!D:G,3,FALSE)),2))</f>
        <v>137.66</v>
      </c>
      <c r="K1794" s="58"/>
      <c r="L1794" s="58" t="str">
        <f t="shared" si="79"/>
        <v>МОМЕНТ</v>
      </c>
      <c r="M1794" s="52">
        <v>32</v>
      </c>
    </row>
    <row r="1795" spans="1:13" s="134" customFormat="1" ht="15">
      <c r="A1795" s="397" t="s">
        <v>1291</v>
      </c>
      <c r="B1795" s="40">
        <v>1378381</v>
      </c>
      <c r="C1795" s="41"/>
      <c r="D1795" s="40"/>
      <c r="E1795" s="42"/>
      <c r="F1795" s="42" t="s">
        <v>1295</v>
      </c>
      <c r="G1795" s="42">
        <v>24</v>
      </c>
      <c r="H1795" s="42" t="s">
        <v>1063</v>
      </c>
      <c r="I1795" s="41">
        <v>105.5</v>
      </c>
      <c r="J1795" s="55">
        <f>IF(C1795="СТОП цена",I1795,ROUND(I1795*(1-VLOOKUP(L1795,Оглавление!D:G,3,FALSE)),2))</f>
        <v>105.5</v>
      </c>
      <c r="K1795" s="58"/>
      <c r="L1795" s="58" t="str">
        <f t="shared" si="79"/>
        <v>МОМЕНТ</v>
      </c>
      <c r="M1795" s="52">
        <v>32</v>
      </c>
    </row>
    <row r="1796" spans="1:13" s="134" customFormat="1" ht="15">
      <c r="A1796" s="397" t="s">
        <v>1292</v>
      </c>
      <c r="B1796" s="40">
        <v>1378330</v>
      </c>
      <c r="C1796" s="41"/>
      <c r="D1796" s="40"/>
      <c r="E1796" s="42"/>
      <c r="F1796" s="42" t="s">
        <v>1296</v>
      </c>
      <c r="G1796" s="42">
        <v>24</v>
      </c>
      <c r="H1796" s="42" t="s">
        <v>1063</v>
      </c>
      <c r="I1796" s="41">
        <v>65.03</v>
      </c>
      <c r="J1796" s="55">
        <f>IF(C1796="СТОП цена",I1796,ROUND(I1796*(1-VLOOKUP(L1796,Оглавление!D:G,3,FALSE)),2))</f>
        <v>65.03</v>
      </c>
      <c r="K1796" s="58"/>
      <c r="L1796" s="58" t="str">
        <f t="shared" si="79"/>
        <v>МОМЕНТ</v>
      </c>
      <c r="M1796" s="52">
        <v>32</v>
      </c>
    </row>
    <row r="1797" spans="1:13" s="134" customFormat="1" ht="15">
      <c r="A1797" s="397" t="s">
        <v>1293</v>
      </c>
      <c r="B1797" s="40">
        <v>1378329</v>
      </c>
      <c r="C1797" s="41"/>
      <c r="D1797" s="40"/>
      <c r="E1797" s="42"/>
      <c r="F1797" s="42" t="s">
        <v>1296</v>
      </c>
      <c r="G1797" s="42">
        <v>24</v>
      </c>
      <c r="H1797" s="42" t="s">
        <v>1063</v>
      </c>
      <c r="I1797" s="41">
        <v>69.180000000000007</v>
      </c>
      <c r="J1797" s="55">
        <f>IF(C1797="СТОП цена",I1797,ROUND(I1797*(1-VLOOKUP(L1797,Оглавление!D:G,3,FALSE)),2))</f>
        <v>69.180000000000007</v>
      </c>
      <c r="K1797" s="58"/>
      <c r="L1797" s="58" t="str">
        <f t="shared" si="79"/>
        <v>МОМЕНТ</v>
      </c>
      <c r="M1797" s="52">
        <v>32</v>
      </c>
    </row>
    <row r="1798" spans="1:13" ht="15">
      <c r="A1798" s="389" t="s">
        <v>161</v>
      </c>
      <c r="B1798" s="41">
        <v>1303311</v>
      </c>
      <c r="C1798" s="41"/>
      <c r="D1798" s="40">
        <v>20</v>
      </c>
      <c r="E1798" s="40" t="s">
        <v>788</v>
      </c>
      <c r="F1798" s="42" t="str">
        <f t="shared" si="80"/>
        <v>20 мл</v>
      </c>
      <c r="G1798" s="40">
        <v>35</v>
      </c>
      <c r="H1798" s="42" t="s">
        <v>1063</v>
      </c>
      <c r="I1798" s="41">
        <v>18.55</v>
      </c>
      <c r="J1798" s="55">
        <f>IF(C1798="СТОП цена",I1798,ROUND(I1798*(1-VLOOKUP(L1798,Оглавление!D:G,3,FALSE)),2))</f>
        <v>18.55</v>
      </c>
      <c r="K1798" s="58"/>
      <c r="L1798" s="58" t="str">
        <f t="shared" si="79"/>
        <v>МОМЕНТ</v>
      </c>
      <c r="M1798" s="52">
        <v>32</v>
      </c>
    </row>
    <row r="1799" spans="1:13" s="134" customFormat="1" ht="15">
      <c r="A1799" s="397" t="s">
        <v>1281</v>
      </c>
      <c r="B1799" s="40">
        <v>1152035</v>
      </c>
      <c r="C1799" s="40"/>
      <c r="D1799" s="40"/>
      <c r="E1799" s="40"/>
      <c r="F1799" s="42" t="s">
        <v>1284</v>
      </c>
      <c r="G1799" s="40">
        <v>35</v>
      </c>
      <c r="H1799" s="42" t="s">
        <v>1063</v>
      </c>
      <c r="I1799" s="41">
        <v>18.55</v>
      </c>
      <c r="J1799" s="55">
        <f>IF(C1799="СТОП цена",I1799,ROUND(I1799*(1-VLOOKUP(L1799,Оглавление!D:G,3,FALSE)),2))</f>
        <v>18.55</v>
      </c>
      <c r="K1799" s="58"/>
      <c r="L1799" s="58" t="str">
        <f t="shared" si="79"/>
        <v>МОМЕНТ</v>
      </c>
      <c r="M1799" s="52">
        <v>32</v>
      </c>
    </row>
    <row r="1800" spans="1:13" s="134" customFormat="1" ht="15">
      <c r="A1800" s="397" t="s">
        <v>1282</v>
      </c>
      <c r="B1800" s="40">
        <v>1303312</v>
      </c>
      <c r="C1800" s="40"/>
      <c r="D1800" s="40"/>
      <c r="E1800" s="40"/>
      <c r="F1800" s="42" t="s">
        <v>1284</v>
      </c>
      <c r="G1800" s="40">
        <v>35</v>
      </c>
      <c r="H1800" s="42" t="s">
        <v>1063</v>
      </c>
      <c r="I1800" s="41">
        <v>18.55</v>
      </c>
      <c r="J1800" s="55">
        <f>IF(C1800="СТОП цена",I1800,ROUND(I1800*(1-VLOOKUP(L1800,Оглавление!D:G,3,FALSE)),2))</f>
        <v>18.55</v>
      </c>
      <c r="K1800" s="58"/>
      <c r="L1800" s="58" t="str">
        <f t="shared" si="79"/>
        <v>МОМЕНТ</v>
      </c>
      <c r="M1800" s="52">
        <v>32</v>
      </c>
    </row>
    <row r="1801" spans="1:13" s="134" customFormat="1" ht="15">
      <c r="A1801" s="397" t="s">
        <v>1283</v>
      </c>
      <c r="B1801" s="40">
        <v>1303310</v>
      </c>
      <c r="C1801" s="40"/>
      <c r="D1801" s="40"/>
      <c r="E1801" s="40"/>
      <c r="F1801" s="42" t="s">
        <v>1284</v>
      </c>
      <c r="G1801" s="40">
        <v>35</v>
      </c>
      <c r="H1801" s="42" t="s">
        <v>1063</v>
      </c>
      <c r="I1801" s="41">
        <v>18.55</v>
      </c>
      <c r="J1801" s="55">
        <f>IF(C1801="СТОП цена",I1801,ROUND(I1801*(1-VLOOKUP(L1801,Оглавление!D:G,3,FALSE)),2))</f>
        <v>18.55</v>
      </c>
      <c r="K1801" s="58"/>
      <c r="L1801" s="58" t="str">
        <f t="shared" si="79"/>
        <v>МОМЕНТ</v>
      </c>
      <c r="M1801" s="52">
        <v>32</v>
      </c>
    </row>
    <row r="1802" spans="1:13" ht="15">
      <c r="A1802" s="389" t="s">
        <v>162</v>
      </c>
      <c r="B1802" s="40">
        <v>422987</v>
      </c>
      <c r="C1802" s="40"/>
      <c r="D1802" s="42">
        <v>30</v>
      </c>
      <c r="E1802" s="42" t="s">
        <v>788</v>
      </c>
      <c r="F1802" s="42" t="str">
        <f t="shared" si="80"/>
        <v>30 мл</v>
      </c>
      <c r="G1802" s="40">
        <v>25</v>
      </c>
      <c r="H1802" s="42" t="s">
        <v>1063</v>
      </c>
      <c r="I1802" s="41">
        <v>46.69</v>
      </c>
      <c r="J1802" s="55">
        <f>IF(C1802="СТОП цена",I1802,ROUND(I1802*(1-VLOOKUP(L1802,Оглавление!D:G,3,FALSE)),2))</f>
        <v>46.69</v>
      </c>
      <c r="K1802" s="58"/>
      <c r="L1802" s="58" t="str">
        <f t="shared" si="79"/>
        <v>МОМЕНТ</v>
      </c>
      <c r="M1802" s="52">
        <v>32</v>
      </c>
    </row>
    <row r="1803" spans="1:13" ht="12.75">
      <c r="A1803" s="580" t="s">
        <v>163</v>
      </c>
      <c r="B1803" s="40">
        <v>873855</v>
      </c>
      <c r="C1803" s="40"/>
      <c r="D1803" s="42">
        <v>30</v>
      </c>
      <c r="E1803" s="42" t="s">
        <v>788</v>
      </c>
      <c r="F1803" s="42" t="str">
        <f t="shared" si="80"/>
        <v>30 мл</v>
      </c>
      <c r="G1803" s="40">
        <v>120</v>
      </c>
      <c r="H1803" s="42" t="s">
        <v>1063</v>
      </c>
      <c r="I1803" s="41">
        <v>39.79</v>
      </c>
      <c r="J1803" s="55">
        <f>IF(C1803="СТОП цена",I1803,ROUND(I1803*(1-VLOOKUP(L1803,Оглавление!D:G,3,FALSE)),2))</f>
        <v>39.79</v>
      </c>
      <c r="K1803" s="58"/>
      <c r="L1803" s="58" t="str">
        <f t="shared" si="79"/>
        <v>МОМЕНТ</v>
      </c>
      <c r="M1803" s="52">
        <v>32</v>
      </c>
    </row>
    <row r="1804" spans="1:13" ht="12.75">
      <c r="A1804" s="585"/>
      <c r="B1804" s="40">
        <v>1027577</v>
      </c>
      <c r="C1804" s="40"/>
      <c r="D1804" s="40">
        <v>125</v>
      </c>
      <c r="E1804" s="42" t="s">
        <v>788</v>
      </c>
      <c r="F1804" s="42" t="str">
        <f t="shared" si="80"/>
        <v>125 мл</v>
      </c>
      <c r="G1804" s="40">
        <v>48</v>
      </c>
      <c r="H1804" s="42" t="s">
        <v>1063</v>
      </c>
      <c r="I1804" s="41">
        <v>107.11</v>
      </c>
      <c r="J1804" s="55">
        <f>IF(C1804="СТОП цена",I1804,ROUND(I1804*(1-VLOOKUP(L1804,Оглавление!D:G,3,FALSE)),2))</f>
        <v>107.11</v>
      </c>
      <c r="K1804" s="58"/>
      <c r="L1804" s="58" t="str">
        <f t="shared" ref="L1804" si="81">IF(ISBLANK(K1804)=FALSE,A1804,L1803)</f>
        <v>МОМЕНТ</v>
      </c>
      <c r="M1804" s="52">
        <v>32</v>
      </c>
    </row>
    <row r="1805" spans="1:13" ht="30">
      <c r="A1805" s="389" t="s">
        <v>164</v>
      </c>
      <c r="B1805" s="40">
        <v>2114679</v>
      </c>
      <c r="C1805" s="40"/>
      <c r="D1805" s="40">
        <v>5</v>
      </c>
      <c r="E1805" s="41" t="s">
        <v>627</v>
      </c>
      <c r="F1805" s="42" t="str">
        <f t="shared" si="80"/>
        <v>5 г</v>
      </c>
      <c r="G1805" s="40">
        <v>40</v>
      </c>
      <c r="H1805" s="42" t="s">
        <v>1063</v>
      </c>
      <c r="I1805" s="41">
        <v>79.260000000000005</v>
      </c>
      <c r="J1805" s="55">
        <f>IF(C1805="СТОП цена",I1805,ROUND(I1805*(1-VLOOKUP(L1805,Оглавление!D:G,3,FALSE)),2))</f>
        <v>79.260000000000005</v>
      </c>
      <c r="K1805" s="58"/>
      <c r="L1805" s="58" t="str">
        <f t="shared" ref="L1805:L1853" si="82">IF(ISBLANK(K1805)=FALSE,A1805,L1804)</f>
        <v>МОМЕНТ</v>
      </c>
      <c r="M1805" s="52">
        <v>32</v>
      </c>
    </row>
    <row r="1806" spans="1:13" ht="15">
      <c r="A1806" s="389" t="s">
        <v>685</v>
      </c>
      <c r="B1806" s="40">
        <v>1683233</v>
      </c>
      <c r="C1806" s="40"/>
      <c r="D1806" s="40">
        <v>3</v>
      </c>
      <c r="E1806" s="41" t="s">
        <v>627</v>
      </c>
      <c r="F1806" s="42" t="str">
        <f t="shared" si="80"/>
        <v>3 г</v>
      </c>
      <c r="G1806" s="40">
        <v>120</v>
      </c>
      <c r="H1806" s="42" t="s">
        <v>1063</v>
      </c>
      <c r="I1806" s="41">
        <v>58</v>
      </c>
      <c r="J1806" s="55">
        <f>IF(C1806="СТОП цена",I1806,ROUND(I1806*(1-VLOOKUP(L1806,Оглавление!D:G,3,FALSE)),2))</f>
        <v>58</v>
      </c>
      <c r="K1806" s="58"/>
      <c r="L1806" s="58" t="str">
        <f t="shared" si="82"/>
        <v>МОМЕНТ</v>
      </c>
      <c r="M1806" s="52">
        <v>32</v>
      </c>
    </row>
    <row r="1807" spans="1:13" ht="15">
      <c r="A1807" s="389" t="s">
        <v>686</v>
      </c>
      <c r="B1807" s="40">
        <v>1694871</v>
      </c>
      <c r="C1807" s="40"/>
      <c r="D1807" s="40">
        <v>3</v>
      </c>
      <c r="E1807" s="41" t="s">
        <v>627</v>
      </c>
      <c r="F1807" s="42" t="str">
        <f t="shared" si="80"/>
        <v>3 г</v>
      </c>
      <c r="G1807" s="40">
        <v>144</v>
      </c>
      <c r="H1807" s="42" t="s">
        <v>1063</v>
      </c>
      <c r="I1807" s="41">
        <v>53.12</v>
      </c>
      <c r="J1807" s="55">
        <f>IF(C1807="СТОП цена",I1807,ROUND(I1807*(1-VLOOKUP(L1807,Оглавление!D:G,3,FALSE)),2))</f>
        <v>53.12</v>
      </c>
      <c r="K1807" s="58"/>
      <c r="L1807" s="58" t="str">
        <f t="shared" si="82"/>
        <v>МОМЕНТ</v>
      </c>
      <c r="M1807" s="52">
        <v>33</v>
      </c>
    </row>
    <row r="1808" spans="1:13" ht="15">
      <c r="A1808" s="389" t="s">
        <v>165</v>
      </c>
      <c r="B1808" s="40">
        <v>874565</v>
      </c>
      <c r="C1808" s="40"/>
      <c r="D1808" s="40">
        <v>3</v>
      </c>
      <c r="E1808" s="42" t="s">
        <v>627</v>
      </c>
      <c r="F1808" s="42" t="str">
        <f t="shared" si="80"/>
        <v>3 г</v>
      </c>
      <c r="G1808" s="40">
        <v>120</v>
      </c>
      <c r="H1808" s="42" t="s">
        <v>1063</v>
      </c>
      <c r="I1808" s="41">
        <v>55.24</v>
      </c>
      <c r="J1808" s="55">
        <f>IF(C1808="СТОП цена",I1808,ROUND(I1808*(1-VLOOKUP(L1808,Оглавление!D:G,3,FALSE)),2))</f>
        <v>55.24</v>
      </c>
      <c r="K1808" s="58"/>
      <c r="L1808" s="58" t="str">
        <f t="shared" si="82"/>
        <v>МОМЕНТ</v>
      </c>
      <c r="M1808" s="52">
        <v>33</v>
      </c>
    </row>
    <row r="1809" spans="1:13" ht="15">
      <c r="A1809" s="389" t="s">
        <v>166</v>
      </c>
      <c r="B1809" s="40">
        <v>874569</v>
      </c>
      <c r="C1809" s="40"/>
      <c r="D1809" s="42">
        <v>3</v>
      </c>
      <c r="E1809" s="42" t="s">
        <v>627</v>
      </c>
      <c r="F1809" s="42" t="str">
        <f t="shared" si="80"/>
        <v>3 г</v>
      </c>
      <c r="G1809" s="42">
        <v>120</v>
      </c>
      <c r="H1809" s="42" t="s">
        <v>1063</v>
      </c>
      <c r="I1809" s="41">
        <v>69.33</v>
      </c>
      <c r="J1809" s="55">
        <f>IF(C1809="СТОП цена",I1809,ROUND(I1809*(1-VLOOKUP(L1809,Оглавление!D:G,3,FALSE)),2))</f>
        <v>69.33</v>
      </c>
      <c r="K1809" s="58"/>
      <c r="L1809" s="58" t="str">
        <f t="shared" si="82"/>
        <v>МОМЕНТ</v>
      </c>
      <c r="M1809" s="52">
        <v>33</v>
      </c>
    </row>
    <row r="1810" spans="1:13" ht="15">
      <c r="A1810" s="389" t="s">
        <v>167</v>
      </c>
      <c r="B1810" s="40">
        <v>622917</v>
      </c>
      <c r="C1810" s="40"/>
      <c r="D1810" s="42">
        <v>3</v>
      </c>
      <c r="E1810" s="42" t="s">
        <v>627</v>
      </c>
      <c r="F1810" s="42" t="str">
        <f t="shared" si="80"/>
        <v>3 г</v>
      </c>
      <c r="G1810" s="40">
        <v>144</v>
      </c>
      <c r="H1810" s="42" t="s">
        <v>1063</v>
      </c>
      <c r="I1810" s="41">
        <v>42.43</v>
      </c>
      <c r="J1810" s="55">
        <f>IF(C1810="СТОП цена",I1810,ROUND(I1810*(1-VLOOKUP(L1810,Оглавление!D:G,3,FALSE)),2))</f>
        <v>42.43</v>
      </c>
      <c r="K1810" s="58"/>
      <c r="L1810" s="58" t="str">
        <f t="shared" si="82"/>
        <v>МОМЕНТ</v>
      </c>
      <c r="M1810" s="52">
        <v>33</v>
      </c>
    </row>
    <row r="1811" spans="1:13" ht="30">
      <c r="A1811" s="389" t="s">
        <v>168</v>
      </c>
      <c r="B1811" s="40">
        <v>1541578</v>
      </c>
      <c r="C1811" s="40"/>
      <c r="D1811" s="42">
        <v>3</v>
      </c>
      <c r="E1811" s="42" t="s">
        <v>627</v>
      </c>
      <c r="F1811" s="42" t="str">
        <f t="shared" si="80"/>
        <v>3 г</v>
      </c>
      <c r="G1811" s="40">
        <v>120</v>
      </c>
      <c r="H1811" s="42" t="s">
        <v>1063</v>
      </c>
      <c r="I1811" s="41">
        <v>72.819999999999993</v>
      </c>
      <c r="J1811" s="55">
        <f>IF(C1811="СТОП цена",I1811,ROUND(I1811*(1-VLOOKUP(L1811,Оглавление!D:G,3,FALSE)),2))</f>
        <v>72.819999999999993</v>
      </c>
      <c r="K1811" s="58"/>
      <c r="L1811" s="58" t="str">
        <f t="shared" si="82"/>
        <v>МОМЕНТ</v>
      </c>
      <c r="M1811" s="52">
        <v>33</v>
      </c>
    </row>
    <row r="1812" spans="1:13" s="178" customFormat="1" ht="15">
      <c r="A1812" s="389" t="s">
        <v>1419</v>
      </c>
      <c r="B1812" s="40">
        <v>1694871</v>
      </c>
      <c r="C1812" s="40"/>
      <c r="D1812" s="42"/>
      <c r="E1812" s="42"/>
      <c r="F1812" s="42" t="s">
        <v>1420</v>
      </c>
      <c r="G1812" s="40">
        <v>144</v>
      </c>
      <c r="H1812" s="42" t="s">
        <v>1063</v>
      </c>
      <c r="I1812" s="41">
        <v>53.12</v>
      </c>
      <c r="J1812" s="55">
        <f>IF(C1812="СТОП цена",I1812,ROUND(I1812*(1-VLOOKUP(L1812,Оглавление!D:G,3,FALSE)),2))</f>
        <v>53.12</v>
      </c>
      <c r="K1812" s="58"/>
      <c r="L1812" s="58" t="str">
        <f t="shared" si="82"/>
        <v>МОМЕНТ</v>
      </c>
      <c r="M1812" s="52">
        <v>33</v>
      </c>
    </row>
    <row r="1813" spans="1:13" ht="15">
      <c r="A1813" s="389" t="s">
        <v>169</v>
      </c>
      <c r="B1813" s="40">
        <v>1256317</v>
      </c>
      <c r="C1813" s="40"/>
      <c r="D1813" s="40">
        <v>20</v>
      </c>
      <c r="E1813" s="42" t="s">
        <v>627</v>
      </c>
      <c r="F1813" s="42" t="str">
        <f t="shared" si="80"/>
        <v>20 г</v>
      </c>
      <c r="G1813" s="40">
        <v>96</v>
      </c>
      <c r="H1813" s="42" t="s">
        <v>1063</v>
      </c>
      <c r="I1813" s="41">
        <v>167.97</v>
      </c>
      <c r="J1813" s="55">
        <f>IF(C1813="СТОП цена",I1813,ROUND(I1813*(1-VLOOKUP(L1813,Оглавление!D:G,3,FALSE)),2))</f>
        <v>167.97</v>
      </c>
      <c r="K1813" s="58"/>
      <c r="L1813" s="58" t="str">
        <f t="shared" si="82"/>
        <v>МОМЕНТ</v>
      </c>
      <c r="M1813" s="52">
        <v>33</v>
      </c>
    </row>
    <row r="1814" spans="1:13" ht="15">
      <c r="A1814" s="389" t="s">
        <v>170</v>
      </c>
      <c r="B1814" s="40">
        <v>608976</v>
      </c>
      <c r="C1814" s="40"/>
      <c r="D1814" s="40">
        <v>3</v>
      </c>
      <c r="E1814" s="42" t="s">
        <v>627</v>
      </c>
      <c r="F1814" s="42" t="str">
        <f t="shared" si="80"/>
        <v>3 г</v>
      </c>
      <c r="G1814" s="40">
        <v>288</v>
      </c>
      <c r="H1814" s="42" t="s">
        <v>1063</v>
      </c>
      <c r="I1814" s="41">
        <v>32.6</v>
      </c>
      <c r="J1814" s="55">
        <f>IF(C1814="СТОП цена",I1814,ROUND(I1814*(1-VLOOKUP(L1814,Оглавление!D:G,3,FALSE)),2))</f>
        <v>32.6</v>
      </c>
      <c r="K1814" s="58"/>
      <c r="L1814" s="58" t="str">
        <f t="shared" si="82"/>
        <v>МОМЕНТ</v>
      </c>
      <c r="M1814" s="52">
        <v>33</v>
      </c>
    </row>
    <row r="1815" spans="1:13" ht="15">
      <c r="A1815" s="389" t="s">
        <v>171</v>
      </c>
      <c r="B1815" s="40">
        <v>832228</v>
      </c>
      <c r="C1815" s="40"/>
      <c r="D1815" s="40">
        <v>5</v>
      </c>
      <c r="E1815" s="42" t="s">
        <v>627</v>
      </c>
      <c r="F1815" s="42" t="str">
        <f t="shared" si="80"/>
        <v>5 г</v>
      </c>
      <c r="G1815" s="40">
        <v>32</v>
      </c>
      <c r="H1815" s="42" t="s">
        <v>1063</v>
      </c>
      <c r="I1815" s="41">
        <v>122.04</v>
      </c>
      <c r="J1815" s="55">
        <f>IF(C1815="СТОП цена",I1815,ROUND(I1815*(1-VLOOKUP(L1815,Оглавление!D:G,3,FALSE)),2))</f>
        <v>122.04</v>
      </c>
      <c r="K1815" s="58"/>
      <c r="L1815" s="58" t="str">
        <f t="shared" si="82"/>
        <v>МОМЕНТ</v>
      </c>
      <c r="M1815" s="52">
        <v>33</v>
      </c>
    </row>
    <row r="1816" spans="1:13" ht="15">
      <c r="A1816" s="389" t="s">
        <v>252</v>
      </c>
      <c r="B1816" s="40">
        <v>608972</v>
      </c>
      <c r="C1816" s="40"/>
      <c r="D1816" s="42">
        <v>5</v>
      </c>
      <c r="E1816" s="42" t="s">
        <v>627</v>
      </c>
      <c r="F1816" s="42" t="str">
        <f t="shared" si="80"/>
        <v>5 г</v>
      </c>
      <c r="G1816" s="40">
        <v>10</v>
      </c>
      <c r="H1816" s="42" t="s">
        <v>1063</v>
      </c>
      <c r="I1816" s="41">
        <v>135.57</v>
      </c>
      <c r="J1816" s="55">
        <f>IF(C1816="СТОП цена",I1816,ROUND(I1816*(1-VLOOKUP(L1816,Оглавление!D:G,3,FALSE)),2))</f>
        <v>135.57</v>
      </c>
      <c r="K1816" s="58"/>
      <c r="L1816" s="58" t="str">
        <f t="shared" si="82"/>
        <v>МОМЕНТ</v>
      </c>
      <c r="M1816" s="52">
        <v>33</v>
      </c>
    </row>
    <row r="1817" spans="1:13" ht="30">
      <c r="A1817" s="389" t="s">
        <v>253</v>
      </c>
      <c r="B1817" s="40">
        <v>1198353</v>
      </c>
      <c r="C1817" s="40"/>
      <c r="D1817" s="40">
        <v>3</v>
      </c>
      <c r="E1817" s="42" t="s">
        <v>627</v>
      </c>
      <c r="F1817" s="42" t="str">
        <f t="shared" si="80"/>
        <v>3 г</v>
      </c>
      <c r="G1817" s="40">
        <v>40</v>
      </c>
      <c r="H1817" s="42" t="s">
        <v>1063</v>
      </c>
      <c r="I1817" s="41">
        <v>72.66</v>
      </c>
      <c r="J1817" s="55">
        <f>IF(C1817="СТОП цена",I1817,ROUND(I1817*(1-VLOOKUP(L1817,Оглавление!D:G,3,FALSE)),2))</f>
        <v>72.66</v>
      </c>
      <c r="K1817" s="58"/>
      <c r="L1817" s="58" t="str">
        <f t="shared" si="82"/>
        <v>МОМЕНТ</v>
      </c>
      <c r="M1817" s="52">
        <v>33</v>
      </c>
    </row>
    <row r="1818" spans="1:13" ht="15">
      <c r="A1818" s="389" t="s">
        <v>254</v>
      </c>
      <c r="B1818" s="40">
        <v>1401987</v>
      </c>
      <c r="C1818" s="40"/>
      <c r="D1818" s="40">
        <v>3</v>
      </c>
      <c r="E1818" s="40" t="s">
        <v>627</v>
      </c>
      <c r="F1818" s="42" t="str">
        <f t="shared" si="80"/>
        <v>3 г</v>
      </c>
      <c r="G1818" s="40">
        <v>288</v>
      </c>
      <c r="H1818" s="42" t="s">
        <v>1063</v>
      </c>
      <c r="I1818" s="41">
        <v>22.22</v>
      </c>
      <c r="J1818" s="55">
        <f>IF(C1818="СТОП цена",I1818,ROUND(I1818*(1-VLOOKUP(L1818,Оглавление!D:G,3,FALSE)),2))</f>
        <v>22.22</v>
      </c>
      <c r="K1818" s="58"/>
      <c r="L1818" s="58" t="str">
        <f t="shared" si="82"/>
        <v>МОМЕНТ</v>
      </c>
      <c r="M1818" s="52">
        <v>33</v>
      </c>
    </row>
    <row r="1819" spans="1:13" ht="15">
      <c r="A1819" s="389" t="s">
        <v>255</v>
      </c>
      <c r="B1819" s="41">
        <v>1313285</v>
      </c>
      <c r="C1819" s="41" t="s">
        <v>172</v>
      </c>
      <c r="D1819" s="42">
        <v>3</v>
      </c>
      <c r="E1819" s="42" t="s">
        <v>627</v>
      </c>
      <c r="F1819" s="42" t="str">
        <f t="shared" si="80"/>
        <v>3 г</v>
      </c>
      <c r="G1819" s="42">
        <v>40</v>
      </c>
      <c r="H1819" s="42" t="s">
        <v>1063</v>
      </c>
      <c r="I1819" s="41">
        <v>47.55</v>
      </c>
      <c r="J1819" s="55">
        <f>IF(C1819="СТОП цена",I1819,ROUND(I1819*(1-VLOOKUP(L1819,Оглавление!D:G,3,FALSE)),2))</f>
        <v>47.55</v>
      </c>
      <c r="K1819" s="58"/>
      <c r="L1819" s="58" t="str">
        <f t="shared" si="82"/>
        <v>МОМЕНТ</v>
      </c>
      <c r="M1819" s="52">
        <v>33</v>
      </c>
    </row>
    <row r="1820" spans="1:13" ht="12.75">
      <c r="A1820" s="580" t="s">
        <v>256</v>
      </c>
      <c r="B1820" s="41">
        <v>1537893</v>
      </c>
      <c r="C1820" s="41"/>
      <c r="D1820" s="41">
        <v>100</v>
      </c>
      <c r="E1820" s="42" t="s">
        <v>627</v>
      </c>
      <c r="F1820" s="42" t="str">
        <f t="shared" si="80"/>
        <v>100 г</v>
      </c>
      <c r="G1820" s="41">
        <v>12</v>
      </c>
      <c r="H1820" s="42" t="s">
        <v>1063</v>
      </c>
      <c r="I1820" s="41">
        <v>114.71</v>
      </c>
      <c r="J1820" s="55">
        <f>IF(C1820="СТОП цена",I1820,ROUND(I1820*(1-VLOOKUP(L1820,Оглавление!D:G,3,FALSE)),2))</f>
        <v>114.71</v>
      </c>
      <c r="K1820" s="58"/>
      <c r="L1820" s="58" t="str">
        <f t="shared" si="82"/>
        <v>МОМЕНТ</v>
      </c>
      <c r="M1820" s="52">
        <v>33</v>
      </c>
    </row>
    <row r="1821" spans="1:13" ht="12.75">
      <c r="A1821" s="585"/>
      <c r="B1821" s="41">
        <v>1537892</v>
      </c>
      <c r="C1821" s="41"/>
      <c r="D1821" s="41">
        <v>200</v>
      </c>
      <c r="E1821" s="42" t="s">
        <v>627</v>
      </c>
      <c r="F1821" s="42" t="str">
        <f t="shared" si="80"/>
        <v>200 г</v>
      </c>
      <c r="G1821" s="42">
        <v>12</v>
      </c>
      <c r="H1821" s="42" t="s">
        <v>1063</v>
      </c>
      <c r="I1821" s="41">
        <v>164.87</v>
      </c>
      <c r="J1821" s="55">
        <f>IF(C1821="СТОП цена",I1821,ROUND(I1821*(1-VLOOKUP(L1821,Оглавление!D:G,3,FALSE)),2))</f>
        <v>164.87</v>
      </c>
      <c r="K1821" s="58"/>
      <c r="L1821" s="58" t="str">
        <f t="shared" si="82"/>
        <v>МОМЕНТ</v>
      </c>
      <c r="M1821" s="52">
        <v>33</v>
      </c>
    </row>
    <row r="1822" spans="1:13" ht="12.75">
      <c r="A1822" s="580" t="s">
        <v>257</v>
      </c>
      <c r="B1822" s="40">
        <v>805035</v>
      </c>
      <c r="C1822" s="40"/>
      <c r="D1822" s="40">
        <v>1</v>
      </c>
      <c r="E1822" s="40" t="s">
        <v>564</v>
      </c>
      <c r="F1822" s="42" t="str">
        <f t="shared" si="80"/>
        <v>1 л</v>
      </c>
      <c r="G1822" s="40">
        <v>6</v>
      </c>
      <c r="H1822" s="42" t="s">
        <v>1063</v>
      </c>
      <c r="I1822" s="41">
        <v>438.71</v>
      </c>
      <c r="J1822" s="55">
        <f>IF(C1822="СТОП цена",I1822,ROUND(I1822*(1-VLOOKUP(L1822,Оглавление!D:G,3,FALSE)),2))</f>
        <v>438.71</v>
      </c>
      <c r="K1822" s="58"/>
      <c r="L1822" s="58" t="str">
        <f t="shared" si="82"/>
        <v>МОМЕНТ</v>
      </c>
      <c r="M1822" s="52">
        <v>33</v>
      </c>
    </row>
    <row r="1823" spans="1:13" ht="12.75">
      <c r="A1823" s="585"/>
      <c r="B1823" s="40">
        <v>862551</v>
      </c>
      <c r="C1823" s="40"/>
      <c r="D1823" s="40">
        <v>5</v>
      </c>
      <c r="E1823" s="42" t="s">
        <v>564</v>
      </c>
      <c r="F1823" s="42" t="str">
        <f t="shared" ref="F1823:F1832" si="83">CONCATENATE(D1823," ",E1823)</f>
        <v>5 л</v>
      </c>
      <c r="G1823" s="40">
        <v>1</v>
      </c>
      <c r="H1823" s="42" t="s">
        <v>1063</v>
      </c>
      <c r="I1823" s="41">
        <v>2071.88</v>
      </c>
      <c r="J1823" s="55">
        <f>IF(C1823="СТОП цена",I1823,ROUND(I1823*(1-VLOOKUP(L1823,Оглавление!D:G,3,FALSE)),2))</f>
        <v>2071.88</v>
      </c>
      <c r="K1823" s="58"/>
      <c r="L1823" s="58" t="str">
        <f t="shared" si="82"/>
        <v>МОМЕНТ</v>
      </c>
      <c r="M1823" s="52">
        <v>33</v>
      </c>
    </row>
    <row r="1824" spans="1:13" ht="30">
      <c r="A1824" s="389" t="s">
        <v>258</v>
      </c>
      <c r="B1824" s="41">
        <v>1303054</v>
      </c>
      <c r="C1824" s="41"/>
      <c r="D1824" s="41">
        <v>3</v>
      </c>
      <c r="E1824" s="41" t="s">
        <v>627</v>
      </c>
      <c r="F1824" s="42" t="str">
        <f t="shared" si="83"/>
        <v>3 г</v>
      </c>
      <c r="G1824" s="41">
        <v>288</v>
      </c>
      <c r="H1824" s="42" t="s">
        <v>1063</v>
      </c>
      <c r="I1824" s="41">
        <v>19.22</v>
      </c>
      <c r="J1824" s="55">
        <f>IF(C1824="СТОП цена",I1824,ROUND(I1824*(1-VLOOKUP(L1824,Оглавление!D:G,3,FALSE)),2))</f>
        <v>19.22</v>
      </c>
      <c r="K1824" s="58"/>
      <c r="L1824" s="58" t="str">
        <f t="shared" si="82"/>
        <v>МОМЕНТ</v>
      </c>
      <c r="M1824" s="52">
        <v>33</v>
      </c>
    </row>
    <row r="1825" spans="1:13" s="133" customFormat="1" ht="30">
      <c r="A1825" s="389" t="s">
        <v>1126</v>
      </c>
      <c r="B1825" s="41">
        <v>1559882</v>
      </c>
      <c r="C1825" s="41"/>
      <c r="D1825" s="41">
        <v>3</v>
      </c>
      <c r="E1825" s="41" t="s">
        <v>627</v>
      </c>
      <c r="F1825" s="42" t="str">
        <f t="shared" si="83"/>
        <v>3 г</v>
      </c>
      <c r="G1825" s="41">
        <v>120</v>
      </c>
      <c r="H1825" s="42" t="s">
        <v>1063</v>
      </c>
      <c r="I1825" s="41">
        <v>29.35</v>
      </c>
      <c r="J1825" s="55">
        <f>IF(C1825="СТОП цена",I1825,ROUND(I1825*(1-VLOOKUP(L1825,Оглавление!D:G,3,FALSE)),2))</f>
        <v>29.35</v>
      </c>
      <c r="K1825" s="58"/>
      <c r="L1825" s="58" t="str">
        <f t="shared" si="82"/>
        <v>МОМЕНТ</v>
      </c>
      <c r="M1825" s="52">
        <v>33</v>
      </c>
    </row>
    <row r="1826" spans="1:13" s="133" customFormat="1" ht="30">
      <c r="A1826" s="389" t="s">
        <v>1266</v>
      </c>
      <c r="B1826" s="41">
        <v>1559883</v>
      </c>
      <c r="C1826" s="41"/>
      <c r="D1826" s="41">
        <v>3</v>
      </c>
      <c r="E1826" s="41" t="s">
        <v>627</v>
      </c>
      <c r="F1826" s="42" t="str">
        <f t="shared" si="83"/>
        <v>3 г</v>
      </c>
      <c r="G1826" s="41">
        <v>144</v>
      </c>
      <c r="H1826" s="42" t="s">
        <v>1063</v>
      </c>
      <c r="I1826" s="41">
        <v>34.020000000000003</v>
      </c>
      <c r="J1826" s="55">
        <f>IF(C1826="СТОП цена",I1826,ROUND(I1826*(1-VLOOKUP(L1826,Оглавление!D:G,3,FALSE)),2))</f>
        <v>34.020000000000003</v>
      </c>
      <c r="K1826" s="58"/>
      <c r="L1826" s="58" t="str">
        <f>IF(ISBLANK(K1826)=FALSE,#REF!,L1825)</f>
        <v>МОМЕНТ</v>
      </c>
      <c r="M1826" s="52">
        <v>33</v>
      </c>
    </row>
    <row r="1827" spans="1:13" s="310" customFormat="1" ht="30">
      <c r="A1827" s="477" t="s">
        <v>2844</v>
      </c>
      <c r="B1827" s="41">
        <v>2181099</v>
      </c>
      <c r="C1827" s="41"/>
      <c r="D1827" s="41"/>
      <c r="E1827" s="41"/>
      <c r="F1827" s="66" t="s">
        <v>2845</v>
      </c>
      <c r="G1827" s="54">
        <v>288</v>
      </c>
      <c r="H1827" s="66" t="s">
        <v>1063</v>
      </c>
      <c r="I1827" s="54">
        <v>28.91</v>
      </c>
      <c r="J1827" s="55">
        <f>IF(C1827="СТОП цена",I1827,ROUND(I1827*(1-VLOOKUP(L1827,Оглавление!D:G,3,FALSE)),2))</f>
        <v>28.91</v>
      </c>
      <c r="K1827" s="58"/>
      <c r="L1827" s="58" t="str">
        <f>IF(ISBLANK(K1827)=FALSE,#REF!,L1826)</f>
        <v>МОМЕНТ</v>
      </c>
      <c r="M1827" s="52">
        <v>33</v>
      </c>
    </row>
    <row r="1828" spans="1:13" s="133" customFormat="1" ht="18" customHeight="1">
      <c r="A1828" s="389" t="s">
        <v>1267</v>
      </c>
      <c r="B1828" s="41">
        <v>1830002</v>
      </c>
      <c r="C1828" s="41"/>
      <c r="D1828" s="41">
        <v>3</v>
      </c>
      <c r="E1828" s="41" t="s">
        <v>627</v>
      </c>
      <c r="F1828" s="66" t="s">
        <v>2846</v>
      </c>
      <c r="G1828" s="54">
        <v>12</v>
      </c>
      <c r="H1828" s="66" t="s">
        <v>1063</v>
      </c>
      <c r="I1828" s="54">
        <v>143.59</v>
      </c>
      <c r="J1828" s="55">
        <f>IF(C1828="СТОП цена",I1828,ROUND(I1828*(1-VLOOKUP(L1828,Оглавление!D:G,3,FALSE)),2))</f>
        <v>143.59</v>
      </c>
      <c r="K1828" s="58"/>
      <c r="L1828" s="58" t="str">
        <f>IF(ISBLANK(K1828)=FALSE,A1826,L1826)</f>
        <v>МОМЕНТ</v>
      </c>
      <c r="M1828" s="52">
        <v>33</v>
      </c>
    </row>
    <row r="1829" spans="1:13" s="133" customFormat="1" ht="20.25" customHeight="1">
      <c r="A1829" s="389" t="s">
        <v>1268</v>
      </c>
      <c r="B1829" s="41">
        <v>1830424</v>
      </c>
      <c r="C1829" s="41"/>
      <c r="D1829" s="41">
        <v>450</v>
      </c>
      <c r="E1829" s="41" t="s">
        <v>627</v>
      </c>
      <c r="F1829" s="42" t="str">
        <f t="shared" si="83"/>
        <v>450 г</v>
      </c>
      <c r="G1829" s="41">
        <v>12</v>
      </c>
      <c r="H1829" s="42" t="s">
        <v>1063</v>
      </c>
      <c r="I1829" s="41">
        <v>158.79</v>
      </c>
      <c r="J1829" s="55">
        <f>IF(C1829="СТОП цена",I1829,ROUND(I1829*(1-VLOOKUP(L1829,Оглавление!D:G,3,FALSE)),2))</f>
        <v>158.79</v>
      </c>
      <c r="K1829" s="58"/>
      <c r="L1829" s="58" t="str">
        <f>IF(ISBLANK(K1829)=FALSE,A1828,L1828)</f>
        <v>МОМЕНТ</v>
      </c>
      <c r="M1829" s="52">
        <v>33</v>
      </c>
    </row>
    <row r="1830" spans="1:13" ht="17.25" customHeight="1">
      <c r="A1830" s="396" t="s">
        <v>1192</v>
      </c>
      <c r="B1830" s="41">
        <v>1874354</v>
      </c>
      <c r="C1830" s="41"/>
      <c r="D1830" s="41">
        <v>120</v>
      </c>
      <c r="E1830" s="41" t="s">
        <v>627</v>
      </c>
      <c r="F1830" s="42" t="str">
        <f t="shared" si="83"/>
        <v>120 г</v>
      </c>
      <c r="G1830" s="41"/>
      <c r="H1830" s="42" t="s">
        <v>1063</v>
      </c>
      <c r="I1830" s="41">
        <v>86.21</v>
      </c>
      <c r="J1830" s="55">
        <f>IF(C1830="СТОП цена",I1830,ROUND(I1830*(1-VLOOKUP(L1830,Оглавление!D:G,3,FALSE)),2))</f>
        <v>86.21</v>
      </c>
      <c r="K1830" s="58"/>
      <c r="L1830" s="58" t="str">
        <f t="shared" ref="L1830:L1835" si="84">IF(ISBLANK(K1830)=FALSE,A1829,L1829)</f>
        <v>МОМЕНТ</v>
      </c>
      <c r="M1830" s="52">
        <v>33</v>
      </c>
    </row>
    <row r="1831" spans="1:13" ht="16.5" customHeight="1">
      <c r="A1831" s="397" t="s">
        <v>1193</v>
      </c>
      <c r="B1831" s="41">
        <v>1940943</v>
      </c>
      <c r="C1831" s="41"/>
      <c r="D1831" s="41">
        <v>30</v>
      </c>
      <c r="E1831" s="41" t="s">
        <v>788</v>
      </c>
      <c r="F1831" s="42" t="str">
        <f t="shared" si="83"/>
        <v>30 мл</v>
      </c>
      <c r="G1831" s="41"/>
      <c r="H1831" s="42" t="s">
        <v>1063</v>
      </c>
      <c r="I1831" s="41">
        <v>40.82</v>
      </c>
      <c r="J1831" s="55">
        <f>IF(C1831="СТОП цена",I1831,ROUND(I1831*(1-VLOOKUP(L1831,Оглавление!D:G,3,FALSE)),2))</f>
        <v>40.82</v>
      </c>
      <c r="K1831" s="58"/>
      <c r="L1831" s="58" t="str">
        <f t="shared" si="84"/>
        <v>МОМЕНТ</v>
      </c>
      <c r="M1831" s="52">
        <v>33</v>
      </c>
    </row>
    <row r="1832" spans="1:13" ht="18" customHeight="1">
      <c r="A1832" s="397" t="s">
        <v>1194</v>
      </c>
      <c r="B1832" s="41">
        <v>1765085</v>
      </c>
      <c r="C1832" s="41"/>
      <c r="D1832" s="41">
        <v>50</v>
      </c>
      <c r="E1832" s="41" t="s">
        <v>627</v>
      </c>
      <c r="F1832" s="42" t="str">
        <f t="shared" si="83"/>
        <v>50 г</v>
      </c>
      <c r="G1832" s="41"/>
      <c r="H1832" s="42" t="s">
        <v>1063</v>
      </c>
      <c r="I1832" s="41">
        <v>48.33</v>
      </c>
      <c r="J1832" s="55">
        <f>IF(C1832="СТОП цена",I1832,ROUND(I1832*(1-VLOOKUP(L1832,Оглавление!D:G,3,FALSE)),2))</f>
        <v>48.33</v>
      </c>
      <c r="K1832" s="58"/>
      <c r="L1832" s="58" t="str">
        <f t="shared" si="84"/>
        <v>МОМЕНТ</v>
      </c>
      <c r="M1832" s="52">
        <v>33</v>
      </c>
    </row>
    <row r="1833" spans="1:13" ht="20.25" customHeight="1">
      <c r="A1833" s="397" t="s">
        <v>1381</v>
      </c>
      <c r="B1833" s="41">
        <v>1797758</v>
      </c>
      <c r="C1833" s="41" t="s">
        <v>1872</v>
      </c>
      <c r="D1833" s="41">
        <v>125</v>
      </c>
      <c r="E1833" s="41" t="s">
        <v>627</v>
      </c>
      <c r="F1833" s="42" t="str">
        <f t="shared" ref="F1833:F1846" si="85">CONCATENATE(D1833," ",E1833)</f>
        <v>125 г</v>
      </c>
      <c r="G1833" s="41"/>
      <c r="H1833" s="42" t="s">
        <v>1063</v>
      </c>
      <c r="I1833" s="41">
        <v>91.66</v>
      </c>
      <c r="J1833" s="55">
        <f>IF(C1833="СТОП цена",I1833,ROUND(I1833*(1-VLOOKUP(L1833,Оглавление!D:G,3,FALSE)),2))</f>
        <v>91.66</v>
      </c>
      <c r="K1833" s="58"/>
      <c r="L1833" s="58" t="str">
        <f t="shared" si="84"/>
        <v>МОМЕНТ</v>
      </c>
      <c r="M1833" s="52">
        <v>33</v>
      </c>
    </row>
    <row r="1834" spans="1:13" ht="19.5" customHeight="1">
      <c r="A1834" s="397" t="s">
        <v>1195</v>
      </c>
      <c r="B1834" s="41">
        <v>1797267</v>
      </c>
      <c r="C1834" s="41" t="s">
        <v>172</v>
      </c>
      <c r="D1834" s="41">
        <v>125</v>
      </c>
      <c r="E1834" s="41" t="s">
        <v>627</v>
      </c>
      <c r="F1834" s="42" t="str">
        <f t="shared" si="85"/>
        <v>125 г</v>
      </c>
      <c r="G1834" s="41"/>
      <c r="H1834" s="42" t="s">
        <v>1063</v>
      </c>
      <c r="I1834" s="41">
        <v>85.83</v>
      </c>
      <c r="J1834" s="55">
        <f>IF(C1834="СТОП цена",I1834,ROUND(I1834*(1-VLOOKUP(L1834,Оглавление!D:G,3,FALSE)),2))</f>
        <v>85.83</v>
      </c>
      <c r="K1834" s="58"/>
      <c r="L1834" s="58" t="str">
        <f t="shared" si="84"/>
        <v>МОМЕНТ</v>
      </c>
      <c r="M1834" s="52">
        <v>33</v>
      </c>
    </row>
    <row r="1835" spans="1:13" ht="19.5" customHeight="1">
      <c r="A1835" s="397" t="s">
        <v>1196</v>
      </c>
      <c r="B1835" s="41">
        <v>1869968</v>
      </c>
      <c r="C1835" s="41" t="s">
        <v>172</v>
      </c>
      <c r="D1835" s="41">
        <v>175</v>
      </c>
      <c r="E1835" s="41" t="s">
        <v>627</v>
      </c>
      <c r="F1835" s="42" t="str">
        <f t="shared" si="85"/>
        <v>175 г</v>
      </c>
      <c r="G1835" s="41"/>
      <c r="H1835" s="42" t="s">
        <v>1063</v>
      </c>
      <c r="I1835" s="41">
        <v>66.33</v>
      </c>
      <c r="J1835" s="55">
        <f>IF(C1835="СТОП цена",I1835,ROUND(I1835*(1-VLOOKUP(L1835,Оглавление!D:G,3,FALSE)),2))</f>
        <v>66.33</v>
      </c>
      <c r="K1835" s="58"/>
      <c r="L1835" s="58" t="str">
        <f t="shared" si="84"/>
        <v>МОМЕНТ</v>
      </c>
      <c r="M1835" s="52">
        <v>33</v>
      </c>
    </row>
    <row r="1836" spans="1:13" ht="21" customHeight="1">
      <c r="A1836" s="397" t="s">
        <v>1197</v>
      </c>
      <c r="B1836" s="41">
        <v>1869965</v>
      </c>
      <c r="C1836" s="41" t="s">
        <v>172</v>
      </c>
      <c r="D1836" s="41">
        <v>300</v>
      </c>
      <c r="E1836" s="41" t="s">
        <v>627</v>
      </c>
      <c r="F1836" s="42" t="str">
        <f t="shared" si="85"/>
        <v>300 г</v>
      </c>
      <c r="G1836" s="41"/>
      <c r="H1836" s="42" t="s">
        <v>1063</v>
      </c>
      <c r="I1836" s="41">
        <v>107.85</v>
      </c>
      <c r="J1836" s="55">
        <f>IF(C1836="СТОП цена",I1836,ROUND(I1836*(1-VLOOKUP(L1836,Оглавление!D:G,3,FALSE)),2))</f>
        <v>107.85</v>
      </c>
      <c r="K1836" s="58"/>
      <c r="L1836" s="58" t="str">
        <f t="shared" si="82"/>
        <v>МОМЕНТ</v>
      </c>
      <c r="M1836" s="52">
        <v>33</v>
      </c>
    </row>
    <row r="1837" spans="1:13" ht="18" customHeight="1">
      <c r="A1837" s="397" t="s">
        <v>1198</v>
      </c>
      <c r="B1837" s="41">
        <v>1850254</v>
      </c>
      <c r="C1837" s="41" t="s">
        <v>172</v>
      </c>
      <c r="D1837" s="41">
        <v>300</v>
      </c>
      <c r="E1837" s="41" t="s">
        <v>627</v>
      </c>
      <c r="F1837" s="42" t="str">
        <f t="shared" si="85"/>
        <v>300 г</v>
      </c>
      <c r="G1837" s="41"/>
      <c r="H1837" s="42" t="s">
        <v>1063</v>
      </c>
      <c r="I1837" s="41">
        <v>107.85</v>
      </c>
      <c r="J1837" s="55">
        <f>IF(C1837="СТОП цена",I1837,ROUND(I1837*(1-VLOOKUP(L1837,Оглавление!D:G,3,FALSE)),2))</f>
        <v>107.85</v>
      </c>
      <c r="K1837" s="58"/>
      <c r="L1837" s="58" t="str">
        <f t="shared" si="82"/>
        <v>МОМЕНТ</v>
      </c>
      <c r="M1837" s="52">
        <v>33</v>
      </c>
    </row>
    <row r="1838" spans="1:13" ht="20.25" customHeight="1">
      <c r="A1838" s="397" t="s">
        <v>1199</v>
      </c>
      <c r="B1838" s="41">
        <v>1960505</v>
      </c>
      <c r="C1838" s="41"/>
      <c r="D1838" s="41">
        <v>250</v>
      </c>
      <c r="E1838" s="41" t="s">
        <v>627</v>
      </c>
      <c r="F1838" s="42" t="str">
        <f t="shared" si="85"/>
        <v>250 г</v>
      </c>
      <c r="G1838" s="41"/>
      <c r="H1838" s="42" t="s">
        <v>1063</v>
      </c>
      <c r="I1838" s="41">
        <v>79.95</v>
      </c>
      <c r="J1838" s="55">
        <f>IF(C1838="СТОП цена",I1838,ROUND(I1838*(1-VLOOKUP(L1838,Оглавление!D:G,3,FALSE)),2))</f>
        <v>79.95</v>
      </c>
      <c r="K1838" s="58"/>
      <c r="L1838" s="58" t="str">
        <f>IF(ISBLANK(K1838)=FALSE,A1838,L1837)</f>
        <v>МОМЕНТ</v>
      </c>
      <c r="M1838" s="52">
        <v>33</v>
      </c>
    </row>
    <row r="1839" spans="1:13" ht="18" customHeight="1">
      <c r="A1839" s="397" t="s">
        <v>1200</v>
      </c>
      <c r="B1839" s="41">
        <v>1960503</v>
      </c>
      <c r="C1839" s="41"/>
      <c r="D1839" s="41">
        <v>3</v>
      </c>
      <c r="E1839" s="41" t="s">
        <v>55</v>
      </c>
      <c r="F1839" s="42" t="str">
        <f t="shared" si="85"/>
        <v>3 кг</v>
      </c>
      <c r="G1839" s="41"/>
      <c r="H1839" s="42" t="s">
        <v>1063</v>
      </c>
      <c r="I1839" s="41">
        <v>559.54</v>
      </c>
      <c r="J1839" s="55">
        <f>IF(C1839="СТОП цена",I1839,ROUND(I1839*(1-VLOOKUP(L1839,Оглавление!D:G,3,FALSE)),2))</f>
        <v>559.54</v>
      </c>
      <c r="K1839" s="58"/>
      <c r="L1839" s="58" t="str">
        <f t="shared" si="82"/>
        <v>МОМЕНТ</v>
      </c>
      <c r="M1839" s="52">
        <v>33</v>
      </c>
    </row>
    <row r="1840" spans="1:13" ht="22.5" customHeight="1">
      <c r="A1840" s="397" t="s">
        <v>1201</v>
      </c>
      <c r="B1840" s="41">
        <v>1960504</v>
      </c>
      <c r="C1840" s="41"/>
      <c r="D1840" s="41">
        <v>750</v>
      </c>
      <c r="E1840" s="41" t="s">
        <v>627</v>
      </c>
      <c r="F1840" s="42" t="str">
        <f t="shared" si="85"/>
        <v>750 г</v>
      </c>
      <c r="G1840" s="41"/>
      <c r="H1840" s="42" t="s">
        <v>1063</v>
      </c>
      <c r="I1840" s="41">
        <v>159.87</v>
      </c>
      <c r="J1840" s="55">
        <f>IF(C1840="СТОП цена",I1840,ROUND(I1840*(1-VLOOKUP(L1840,Оглавление!D:G,3,FALSE)),2))</f>
        <v>159.87</v>
      </c>
      <c r="K1840" s="58"/>
      <c r="L1840" s="58" t="str">
        <f t="shared" si="82"/>
        <v>МОМЕНТ</v>
      </c>
      <c r="M1840" s="52">
        <v>33</v>
      </c>
    </row>
    <row r="1841" spans="1:13" ht="20.25" customHeight="1">
      <c r="A1841" s="397" t="s">
        <v>1208</v>
      </c>
      <c r="B1841" s="41">
        <v>1765969</v>
      </c>
      <c r="C1841" s="41"/>
      <c r="D1841" s="41">
        <v>3</v>
      </c>
      <c r="E1841" s="41" t="s">
        <v>627</v>
      </c>
      <c r="F1841" s="42" t="str">
        <f t="shared" si="85"/>
        <v>3 г</v>
      </c>
      <c r="G1841" s="41"/>
      <c r="H1841" s="42" t="s">
        <v>1063</v>
      </c>
      <c r="I1841" s="41">
        <v>42.35</v>
      </c>
      <c r="J1841" s="55">
        <f>IF(C1841="СТОП цена",I1841,ROUND(I1841*(1-VLOOKUP(L1841,Оглавление!D:G,3,FALSE)),2))</f>
        <v>42.35</v>
      </c>
      <c r="K1841" s="58"/>
      <c r="L1841" s="58" t="str">
        <f t="shared" si="82"/>
        <v>МОМЕНТ</v>
      </c>
      <c r="M1841" s="52">
        <v>33</v>
      </c>
    </row>
    <row r="1842" spans="1:13" ht="22.5" customHeight="1">
      <c r="A1842" s="397" t="s">
        <v>1209</v>
      </c>
      <c r="B1842" s="41">
        <v>1700011</v>
      </c>
      <c r="C1842" s="41"/>
      <c r="D1842" s="41">
        <v>3</v>
      </c>
      <c r="E1842" s="41" t="s">
        <v>627</v>
      </c>
      <c r="F1842" s="42" t="str">
        <f t="shared" si="85"/>
        <v>3 г</v>
      </c>
      <c r="G1842" s="41"/>
      <c r="H1842" s="42" t="s">
        <v>1063</v>
      </c>
      <c r="I1842" s="41">
        <v>76.290000000000006</v>
      </c>
      <c r="J1842" s="55">
        <f>IF(C1842="СТОП цена",I1842,ROUND(I1842*(1-VLOOKUP(L1842,Оглавление!D:G,3,FALSE)),2))</f>
        <v>76.290000000000006</v>
      </c>
      <c r="K1842" s="58"/>
      <c r="L1842" s="58" t="str">
        <f t="shared" si="82"/>
        <v>МОМЕНТ</v>
      </c>
      <c r="M1842" s="52">
        <v>33</v>
      </c>
    </row>
    <row r="1843" spans="1:13" ht="20.25" customHeight="1">
      <c r="A1843" s="397" t="s">
        <v>1210</v>
      </c>
      <c r="B1843" s="41">
        <v>1765968</v>
      </c>
      <c r="C1843" s="41"/>
      <c r="D1843" s="41">
        <v>3</v>
      </c>
      <c r="E1843" s="41" t="s">
        <v>627</v>
      </c>
      <c r="F1843" s="42" t="str">
        <f t="shared" si="85"/>
        <v>3 г</v>
      </c>
      <c r="G1843" s="41"/>
      <c r="H1843" s="42" t="s">
        <v>1063</v>
      </c>
      <c r="I1843" s="41">
        <v>55.73</v>
      </c>
      <c r="J1843" s="55">
        <f>IF(C1843="СТОП цена",I1843,ROUND(I1843*(1-VLOOKUP(L1843,Оглавление!D:G,3,FALSE)),2))</f>
        <v>55.73</v>
      </c>
      <c r="K1843" s="58"/>
      <c r="L1843" s="58" t="str">
        <f t="shared" si="82"/>
        <v>МОМЕНТ</v>
      </c>
      <c r="M1843" s="52">
        <v>33</v>
      </c>
    </row>
    <row r="1844" spans="1:13" ht="18" customHeight="1">
      <c r="A1844" s="397" t="s">
        <v>1211</v>
      </c>
      <c r="B1844" s="41">
        <v>1579465</v>
      </c>
      <c r="C1844" s="41"/>
      <c r="D1844" s="41">
        <v>3</v>
      </c>
      <c r="E1844" s="41" t="s">
        <v>627</v>
      </c>
      <c r="F1844" s="42" t="str">
        <f t="shared" si="85"/>
        <v>3 г</v>
      </c>
      <c r="G1844" s="41"/>
      <c r="H1844" s="42" t="s">
        <v>1063</v>
      </c>
      <c r="I1844" s="41">
        <v>72.44</v>
      </c>
      <c r="J1844" s="55">
        <f>IF(C1844="СТОП цена",I1844,ROUND(I1844*(1-VLOOKUP(L1844,Оглавление!D:G,3,FALSE)),2))</f>
        <v>72.44</v>
      </c>
      <c r="K1844" s="58"/>
      <c r="L1844" s="58" t="str">
        <f t="shared" si="82"/>
        <v>МОМЕНТ</v>
      </c>
      <c r="M1844" s="52">
        <v>33</v>
      </c>
    </row>
    <row r="1845" spans="1:13" ht="19.5" customHeight="1">
      <c r="A1845" s="397" t="s">
        <v>1212</v>
      </c>
      <c r="B1845" s="41">
        <v>1568047</v>
      </c>
      <c r="C1845" s="41"/>
      <c r="D1845" s="41">
        <v>250</v>
      </c>
      <c r="E1845" s="41" t="s">
        <v>627</v>
      </c>
      <c r="F1845" s="42" t="str">
        <f t="shared" si="85"/>
        <v>250 г</v>
      </c>
      <c r="G1845" s="41"/>
      <c r="H1845" s="42" t="s">
        <v>1063</v>
      </c>
      <c r="I1845" s="41">
        <v>102.51</v>
      </c>
      <c r="J1845" s="55">
        <f>IF(C1845="СТОП цена",I1845,ROUND(I1845*(1-VLOOKUP(L1845,Оглавление!D:G,3,FALSE)),2))</f>
        <v>102.51</v>
      </c>
      <c r="K1845" s="58"/>
      <c r="L1845" s="58" t="str">
        <f t="shared" si="82"/>
        <v>МОМЕНТ</v>
      </c>
      <c r="M1845" s="52">
        <v>33</v>
      </c>
    </row>
    <row r="1846" spans="1:13" ht="18" customHeight="1">
      <c r="A1846" s="397" t="s">
        <v>1213</v>
      </c>
      <c r="B1846" s="41">
        <v>849220</v>
      </c>
      <c r="C1846" s="41" t="s">
        <v>223</v>
      </c>
      <c r="D1846" s="41">
        <v>30</v>
      </c>
      <c r="E1846" s="41" t="s">
        <v>55</v>
      </c>
      <c r="F1846" s="42" t="str">
        <f t="shared" si="85"/>
        <v>30 кг</v>
      </c>
      <c r="G1846" s="41"/>
      <c r="H1846" s="42" t="s">
        <v>1063</v>
      </c>
      <c r="I1846" s="41">
        <v>6430.6</v>
      </c>
      <c r="J1846" s="55">
        <f>IF(C1846="СТОП цена",I1846,ROUND(I1846*(1-VLOOKUP(L1846,Оглавление!D:G,3,FALSE)),2))</f>
        <v>6430.6</v>
      </c>
      <c r="K1846" s="58"/>
      <c r="L1846" s="58" t="str">
        <f t="shared" si="82"/>
        <v>МОМЕНТ</v>
      </c>
      <c r="M1846" s="52">
        <v>33</v>
      </c>
    </row>
    <row r="1847" spans="1:13" ht="15">
      <c r="A1847" s="397" t="s">
        <v>1214</v>
      </c>
      <c r="B1847" s="41">
        <v>1405796</v>
      </c>
      <c r="C1847" s="41"/>
      <c r="D1847" s="41">
        <v>14</v>
      </c>
      <c r="E1847" s="41" t="s">
        <v>627</v>
      </c>
      <c r="F1847" s="42" t="str">
        <f>CONCATENATE(D1847," ",E1847)</f>
        <v>14 г</v>
      </c>
      <c r="G1847" s="41"/>
      <c r="H1847" s="42" t="s">
        <v>1063</v>
      </c>
      <c r="I1847" s="41">
        <v>166.66</v>
      </c>
      <c r="J1847" s="55">
        <f>IF(C1847="СТОП цена",I1847,ROUND(I1847*(1-VLOOKUP(L1847,Оглавление!D:G,3,FALSE)),2))</f>
        <v>166.66</v>
      </c>
      <c r="K1847" s="58"/>
      <c r="L1847" s="58" t="str">
        <f t="shared" si="82"/>
        <v>МОМЕНТ</v>
      </c>
      <c r="M1847" s="52">
        <v>33</v>
      </c>
    </row>
    <row r="1848" spans="1:13" s="309" customFormat="1" ht="15">
      <c r="A1848" s="397" t="s">
        <v>1807</v>
      </c>
      <c r="B1848" s="41">
        <v>2111578</v>
      </c>
      <c r="C1848" s="41"/>
      <c r="D1848" s="41"/>
      <c r="E1848" s="41"/>
      <c r="F1848" s="66" t="s">
        <v>1808</v>
      </c>
      <c r="G1848" s="54"/>
      <c r="H1848" s="66" t="s">
        <v>1063</v>
      </c>
      <c r="I1848" s="54">
        <v>200.6</v>
      </c>
      <c r="J1848" s="55">
        <f>IF(C1848="СТОП цена",I1848,ROUND(I1848*(1-VLOOKUP(L1848,Оглавление!D:G,3,FALSE)),2))</f>
        <v>200.6</v>
      </c>
      <c r="K1848" s="58"/>
      <c r="L1848" s="58" t="str">
        <f t="shared" si="82"/>
        <v>МОМЕНТ</v>
      </c>
      <c r="M1848" s="52">
        <v>33</v>
      </c>
    </row>
    <row r="1849" spans="1:13" s="310" customFormat="1" ht="24" customHeight="1">
      <c r="A1849" s="397" t="s">
        <v>2468</v>
      </c>
      <c r="B1849" s="41">
        <v>2109422</v>
      </c>
      <c r="C1849" s="54"/>
      <c r="D1849" s="54"/>
      <c r="E1849" s="54"/>
      <c r="F1849" s="66" t="s">
        <v>2469</v>
      </c>
      <c r="G1849" s="54">
        <v>12</v>
      </c>
      <c r="H1849" s="66" t="s">
        <v>1063</v>
      </c>
      <c r="I1849" s="54">
        <v>259.60000000000002</v>
      </c>
      <c r="J1849" s="67">
        <f>IF(C1849="СТОП цена",I1849,ROUND(I1849*(1-VLOOKUP(L1849,Оглавление!D:G,3,FALSE)),2))</f>
        <v>259.60000000000002</v>
      </c>
      <c r="K1849" s="58"/>
      <c r="L1849" s="58" t="str">
        <f t="shared" si="82"/>
        <v>МОМЕНТ</v>
      </c>
      <c r="M1849" s="52">
        <v>33</v>
      </c>
    </row>
    <row r="1850" spans="1:13" s="310" customFormat="1" ht="20.25" customHeight="1">
      <c r="A1850" s="404" t="s">
        <v>2470</v>
      </c>
      <c r="B1850" s="41">
        <v>2121851</v>
      </c>
      <c r="C1850" s="54"/>
      <c r="D1850" s="54"/>
      <c r="E1850" s="54"/>
      <c r="F1850" s="66" t="s">
        <v>2471</v>
      </c>
      <c r="G1850" s="54">
        <v>32</v>
      </c>
      <c r="H1850" s="66" t="s">
        <v>1063</v>
      </c>
      <c r="I1850" s="54">
        <v>153.4</v>
      </c>
      <c r="J1850" s="67">
        <f>IF(C1850="СТОП цена",I1850,ROUND(I1850*(1-VLOOKUP(L1850,Оглавление!D:G,3,FALSE)),2))</f>
        <v>153.4</v>
      </c>
      <c r="K1850" s="58"/>
      <c r="L1850" s="58" t="str">
        <f t="shared" si="82"/>
        <v>МОМЕНТ</v>
      </c>
      <c r="M1850" s="52">
        <v>33</v>
      </c>
    </row>
    <row r="1851" spans="1:13" s="1" customFormat="1" ht="21.75" customHeight="1">
      <c r="A1851" s="591" t="s">
        <v>11</v>
      </c>
      <c r="B1851" s="592"/>
      <c r="C1851" s="592"/>
      <c r="D1851" s="592"/>
      <c r="E1851" s="592"/>
      <c r="F1851" s="592"/>
      <c r="G1851" s="592"/>
      <c r="H1851" s="592"/>
      <c r="I1851" s="592"/>
      <c r="J1851" s="592"/>
      <c r="K1851" s="58"/>
      <c r="L1851" s="58" t="str">
        <f>IF(ISBLANK(K1851)=FALSE,A1851,L1848)</f>
        <v>МОМЕНТ</v>
      </c>
      <c r="M1851" s="52">
        <v>33</v>
      </c>
    </row>
    <row r="1852" spans="1:13" ht="21" customHeight="1">
      <c r="A1852" s="389" t="s">
        <v>684</v>
      </c>
      <c r="B1852" s="40">
        <v>1670547</v>
      </c>
      <c r="C1852" s="40"/>
      <c r="D1852" s="40">
        <v>500</v>
      </c>
      <c r="E1852" s="41" t="s">
        <v>788</v>
      </c>
      <c r="F1852" s="42" t="str">
        <f>CONCATENATE(D1852," ",E1852)</f>
        <v>500 мл</v>
      </c>
      <c r="G1852" s="40">
        <v>12</v>
      </c>
      <c r="H1852" s="42">
        <v>214.38</v>
      </c>
      <c r="I1852" s="41">
        <v>216.46</v>
      </c>
      <c r="J1852" s="55">
        <f>IF(C1852="СТОП цена",I1852,ROUND(I1852*(1-VLOOKUP(L1852,Оглавление!D:G,3,FALSE)),2))</f>
        <v>216.46</v>
      </c>
      <c r="K1852" s="58"/>
      <c r="L1852" s="58" t="str">
        <f t="shared" si="82"/>
        <v>МОМЕНТ</v>
      </c>
      <c r="M1852" s="52">
        <v>33</v>
      </c>
    </row>
    <row r="1853" spans="1:13" ht="15">
      <c r="A1853" s="389" t="s">
        <v>261</v>
      </c>
      <c r="B1853" s="40">
        <v>684531</v>
      </c>
      <c r="C1853" s="40"/>
      <c r="D1853" s="40">
        <v>500</v>
      </c>
      <c r="E1853" s="40" t="s">
        <v>788</v>
      </c>
      <c r="F1853" s="42" t="str">
        <f>CONCATENATE(D1853," ",E1853)</f>
        <v>500 мл</v>
      </c>
      <c r="G1853" s="40">
        <v>20</v>
      </c>
      <c r="H1853" s="42" t="s">
        <v>1063</v>
      </c>
      <c r="I1853" s="41">
        <v>203.83</v>
      </c>
      <c r="J1853" s="55">
        <f>IF(C1853="СТОП цена",I1853,ROUND(I1853*(1-VLOOKUP(L1853,Оглавление!D:G,3,FALSE)),2))</f>
        <v>203.83</v>
      </c>
      <c r="K1853" s="58"/>
      <c r="L1853" s="58" t="str">
        <f t="shared" si="82"/>
        <v>МОМЕНТ</v>
      </c>
      <c r="M1853" s="52">
        <v>33</v>
      </c>
    </row>
    <row r="1854" spans="1:13" s="137" customFormat="1" ht="15">
      <c r="A1854" s="380" t="s">
        <v>1299</v>
      </c>
      <c r="B1854" s="40">
        <v>1928430</v>
      </c>
      <c r="C1854" s="41"/>
      <c r="D1854" s="40">
        <v>100</v>
      </c>
      <c r="E1854" s="40" t="s">
        <v>788</v>
      </c>
      <c r="F1854" s="42" t="str">
        <f>CONCATENATE(D1854," ",E1854)</f>
        <v>100 мл</v>
      </c>
      <c r="G1854" s="40">
        <v>12</v>
      </c>
      <c r="H1854" s="42" t="s">
        <v>1063</v>
      </c>
      <c r="I1854" s="41">
        <v>156.74</v>
      </c>
      <c r="J1854" s="55">
        <f>IF(C1854="СТОП цена",I1854,ROUND(I1854*(1-VLOOKUP(L1854,Оглавление!D:G,3,FALSE)),2))</f>
        <v>156.74</v>
      </c>
      <c r="K1854" s="58"/>
      <c r="L1854" s="58" t="str">
        <f t="shared" ref="L1854:L1860" si="86">IF(ISBLANK(K1854)=FALSE,A1854,L1852)</f>
        <v>МОМЕНТ</v>
      </c>
      <c r="M1854" s="52">
        <v>33</v>
      </c>
    </row>
    <row r="1855" spans="1:13" s="137" customFormat="1" ht="15">
      <c r="A1855" s="380" t="s">
        <v>1299</v>
      </c>
      <c r="B1855" s="40">
        <v>1928429</v>
      </c>
      <c r="C1855" s="41"/>
      <c r="D1855" s="40">
        <v>200</v>
      </c>
      <c r="E1855" s="40" t="s">
        <v>788</v>
      </c>
      <c r="F1855" s="42" t="str">
        <f>CONCATENATE(D1855," ",E1855)</f>
        <v>200 мл</v>
      </c>
      <c r="G1855" s="40">
        <v>12</v>
      </c>
      <c r="H1855" s="42" t="s">
        <v>1063</v>
      </c>
      <c r="I1855" s="41">
        <v>194.05</v>
      </c>
      <c r="J1855" s="55">
        <f>IF(C1855="СТОП цена",I1855,ROUND(I1855*(1-VLOOKUP(L1855,Оглавление!D:G,3,FALSE)),2))</f>
        <v>194.05</v>
      </c>
      <c r="K1855" s="58"/>
      <c r="L1855" s="58" t="str">
        <f t="shared" si="86"/>
        <v>МОМЕНТ</v>
      </c>
      <c r="M1855" s="52">
        <v>33</v>
      </c>
    </row>
    <row r="1856" spans="1:13" s="137" customFormat="1" ht="15">
      <c r="A1856" s="380" t="s">
        <v>1299</v>
      </c>
      <c r="B1856" s="40">
        <v>1928428</v>
      </c>
      <c r="C1856" s="41" t="s">
        <v>223</v>
      </c>
      <c r="D1856" s="40">
        <v>300</v>
      </c>
      <c r="E1856" s="40" t="s">
        <v>788</v>
      </c>
      <c r="F1856" s="42" t="str">
        <f>CONCATENATE(D1856," ",E1856)</f>
        <v>300 мл</v>
      </c>
      <c r="G1856" s="40">
        <v>12</v>
      </c>
      <c r="H1856" s="42" t="s">
        <v>1063</v>
      </c>
      <c r="I1856" s="41">
        <v>238.83</v>
      </c>
      <c r="J1856" s="55">
        <f>IF(C1856="СТОП цена",I1856,ROUND(I1856*(1-VLOOKUP(L1856,Оглавление!D:G,3,FALSE)),2))</f>
        <v>238.83</v>
      </c>
      <c r="K1856" s="58"/>
      <c r="L1856" s="58" t="str">
        <f t="shared" si="86"/>
        <v>МОМЕНТ</v>
      </c>
      <c r="M1856" s="52">
        <v>33</v>
      </c>
    </row>
    <row r="1857" spans="1:13" s="1" customFormat="1" ht="25.5" customHeight="1">
      <c r="A1857" s="591" t="s">
        <v>262</v>
      </c>
      <c r="B1857" s="592"/>
      <c r="C1857" s="592"/>
      <c r="D1857" s="592"/>
      <c r="E1857" s="592"/>
      <c r="F1857" s="592"/>
      <c r="G1857" s="592"/>
      <c r="H1857" s="592"/>
      <c r="I1857" s="592"/>
      <c r="J1857" s="592"/>
      <c r="K1857" s="58"/>
      <c r="L1857" s="58" t="str">
        <f t="shared" si="86"/>
        <v>МОМЕНТ</v>
      </c>
      <c r="M1857" s="52">
        <v>33</v>
      </c>
    </row>
    <row r="1858" spans="1:13" ht="12.75">
      <c r="A1858" s="586" t="s">
        <v>263</v>
      </c>
      <c r="B1858" s="63">
        <v>1501730</v>
      </c>
      <c r="C1858" s="40"/>
      <c r="D1858" s="40">
        <v>10</v>
      </c>
      <c r="E1858" s="40" t="s">
        <v>695</v>
      </c>
      <c r="F1858" s="42" t="str">
        <f t="shared" ref="F1858:F1873" si="87">CONCATENATE(D1858," ",E1858)</f>
        <v>10 м</v>
      </c>
      <c r="G1858" s="40">
        <v>48</v>
      </c>
      <c r="H1858" s="42" t="s">
        <v>1063</v>
      </c>
      <c r="I1858" s="41">
        <v>69.010000000000005</v>
      </c>
      <c r="J1858" s="55">
        <f>IF(C1858="СТОП цена",I1858,ROUND(I1858*(1-VLOOKUP(L1858,Оглавление!D:G,3,FALSE)),2))</f>
        <v>69.010000000000005</v>
      </c>
      <c r="K1858" s="58"/>
      <c r="L1858" s="58" t="str">
        <f t="shared" si="86"/>
        <v>МОМЕНТ</v>
      </c>
      <c r="M1858" s="52">
        <v>33</v>
      </c>
    </row>
    <row r="1859" spans="1:13" ht="12.75">
      <c r="A1859" s="586"/>
      <c r="B1859" s="63">
        <v>1501921</v>
      </c>
      <c r="C1859" s="40"/>
      <c r="D1859" s="40">
        <v>25</v>
      </c>
      <c r="E1859" s="42" t="s">
        <v>695</v>
      </c>
      <c r="F1859" s="42" t="str">
        <f t="shared" si="87"/>
        <v>25 м</v>
      </c>
      <c r="G1859" s="40">
        <v>36</v>
      </c>
      <c r="H1859" s="42" t="s">
        <v>1063</v>
      </c>
      <c r="I1859" s="41">
        <v>151.83000000000001</v>
      </c>
      <c r="J1859" s="55">
        <f>IF(C1859="СТОП цена",I1859,ROUND(I1859*(1-VLOOKUP(L1859,Оглавление!D:G,3,FALSE)),2))</f>
        <v>151.83000000000001</v>
      </c>
      <c r="K1859" s="58"/>
      <c r="L1859" s="58" t="str">
        <f t="shared" si="86"/>
        <v>МОМЕНТ</v>
      </c>
      <c r="M1859" s="52">
        <v>33</v>
      </c>
    </row>
    <row r="1860" spans="1:13" ht="12.75">
      <c r="A1860" s="586"/>
      <c r="B1860" s="63">
        <v>1501728</v>
      </c>
      <c r="C1860" s="40"/>
      <c r="D1860" s="40">
        <v>50</v>
      </c>
      <c r="E1860" s="42" t="s">
        <v>695</v>
      </c>
      <c r="F1860" s="42" t="str">
        <f t="shared" si="87"/>
        <v>50 м</v>
      </c>
      <c r="G1860" s="40">
        <v>24</v>
      </c>
      <c r="H1860" s="42" t="s">
        <v>1063</v>
      </c>
      <c r="I1860" s="41">
        <v>258.66000000000003</v>
      </c>
      <c r="J1860" s="55">
        <f>IF(C1860="СТОП цена",I1860,ROUND(I1860*(1-VLOOKUP(L1860,Оглавление!D:G,3,FALSE)),2))</f>
        <v>258.66000000000003</v>
      </c>
      <c r="K1860" s="58"/>
      <c r="L1860" s="58" t="str">
        <f t="shared" si="86"/>
        <v>МОМЕНТ</v>
      </c>
      <c r="M1860" s="52">
        <v>33</v>
      </c>
    </row>
    <row r="1861" spans="1:13" ht="12.75">
      <c r="A1861" s="657" t="s">
        <v>80</v>
      </c>
      <c r="B1861" s="63">
        <v>1690067</v>
      </c>
      <c r="C1861" s="40"/>
      <c r="D1861" s="40">
        <v>10</v>
      </c>
      <c r="E1861" s="42" t="s">
        <v>695</v>
      </c>
      <c r="F1861" s="42" t="str">
        <f t="shared" si="87"/>
        <v>10 м</v>
      </c>
      <c r="G1861" s="42">
        <v>48</v>
      </c>
      <c r="H1861" s="42" t="s">
        <v>1063</v>
      </c>
      <c r="I1861" s="41">
        <v>93.44</v>
      </c>
      <c r="J1861" s="55">
        <f>IF(C1861="СТОП цена",I1861,ROUND(I1861*(1-VLOOKUP(L1861,Оглавление!D:G,3,FALSE)),2))</f>
        <v>93.44</v>
      </c>
      <c r="K1861" s="58"/>
      <c r="L1861" s="58" t="str">
        <f t="shared" ref="L1861:L1929" si="88">IF(ISBLANK(K1861)=FALSE,A1861,L1860)</f>
        <v>МОМЕНТ</v>
      </c>
      <c r="M1861" s="52">
        <v>33</v>
      </c>
    </row>
    <row r="1862" spans="1:13" ht="12.75">
      <c r="A1862" s="657"/>
      <c r="B1862" s="63">
        <v>1690068</v>
      </c>
      <c r="C1862" s="40"/>
      <c r="D1862" s="40">
        <v>25</v>
      </c>
      <c r="E1862" s="42" t="s">
        <v>695</v>
      </c>
      <c r="F1862" s="42" t="str">
        <f t="shared" si="87"/>
        <v>25 м</v>
      </c>
      <c r="G1862" s="42">
        <v>36</v>
      </c>
      <c r="H1862" s="42" t="s">
        <v>1063</v>
      </c>
      <c r="I1862" s="41">
        <v>176.95</v>
      </c>
      <c r="J1862" s="55">
        <f>IF(C1862="СТОП цена",I1862,ROUND(I1862*(1-VLOOKUP(L1862,Оглавление!D:G,3,FALSE)),2))</f>
        <v>176.95</v>
      </c>
      <c r="K1862" s="58"/>
      <c r="L1862" s="58" t="str">
        <f t="shared" si="88"/>
        <v>МОМЕНТ</v>
      </c>
      <c r="M1862" s="52">
        <v>33</v>
      </c>
    </row>
    <row r="1863" spans="1:13" ht="12.75">
      <c r="A1863" s="657" t="s">
        <v>81</v>
      </c>
      <c r="B1863" s="63">
        <v>1690196</v>
      </c>
      <c r="C1863" s="40"/>
      <c r="D1863" s="40">
        <v>25</v>
      </c>
      <c r="E1863" s="42" t="s">
        <v>695</v>
      </c>
      <c r="F1863" s="42" t="str">
        <f t="shared" si="87"/>
        <v>25 м</v>
      </c>
      <c r="G1863" s="42">
        <v>36</v>
      </c>
      <c r="H1863" s="42" t="s">
        <v>1063</v>
      </c>
      <c r="I1863" s="41">
        <v>99.42</v>
      </c>
      <c r="J1863" s="55">
        <f>IF(C1863="СТОП цена",I1863,ROUND(I1863*(1-VLOOKUP(L1863,Оглавление!D:G,3,FALSE)),2))</f>
        <v>99.42</v>
      </c>
      <c r="K1863" s="58"/>
      <c r="L1863" s="58" t="str">
        <f t="shared" si="88"/>
        <v>МОМЕНТ</v>
      </c>
      <c r="M1863" s="52">
        <v>34</v>
      </c>
    </row>
    <row r="1864" spans="1:13" ht="12.75">
      <c r="A1864" s="657"/>
      <c r="B1864" s="63">
        <v>1690066</v>
      </c>
      <c r="C1864" s="40"/>
      <c r="D1864" s="40">
        <v>50</v>
      </c>
      <c r="E1864" s="42" t="s">
        <v>695</v>
      </c>
      <c r="F1864" s="42" t="str">
        <f t="shared" si="87"/>
        <v>50 м</v>
      </c>
      <c r="G1864" s="42">
        <v>24</v>
      </c>
      <c r="H1864" s="42" t="s">
        <v>1063</v>
      </c>
      <c r="I1864" s="41">
        <v>174.98</v>
      </c>
      <c r="J1864" s="55">
        <f>IF(C1864="СТОП цена",I1864,ROUND(I1864*(1-VLOOKUP(L1864,Оглавление!D:G,3,FALSE)),2))</f>
        <v>174.98</v>
      </c>
      <c r="K1864" s="58"/>
      <c r="L1864" s="58" t="str">
        <f t="shared" si="88"/>
        <v>МОМЕНТ</v>
      </c>
      <c r="M1864" s="52">
        <v>34</v>
      </c>
    </row>
    <row r="1865" spans="1:13" ht="12.75" customHeight="1">
      <c r="A1865" s="390" t="s">
        <v>82</v>
      </c>
      <c r="B1865" s="63">
        <v>1690072</v>
      </c>
      <c r="C1865" s="40"/>
      <c r="D1865" s="40">
        <v>10</v>
      </c>
      <c r="E1865" s="42" t="s">
        <v>695</v>
      </c>
      <c r="F1865" s="42" t="str">
        <f t="shared" si="87"/>
        <v>10 м</v>
      </c>
      <c r="G1865" s="42">
        <v>48</v>
      </c>
      <c r="H1865" s="42" t="s">
        <v>1063</v>
      </c>
      <c r="I1865" s="41">
        <v>73.81</v>
      </c>
      <c r="J1865" s="55">
        <f>IF(C1865="СТОП цена",I1865,ROUND(I1865*(1-VLOOKUP(L1865,Оглавление!D:G,3,FALSE)),2))</f>
        <v>73.81</v>
      </c>
      <c r="K1865" s="58"/>
      <c r="L1865" s="58" t="str">
        <f t="shared" si="88"/>
        <v>МОМЕНТ</v>
      </c>
      <c r="M1865" s="52">
        <v>34</v>
      </c>
    </row>
    <row r="1866" spans="1:13" ht="24" customHeight="1">
      <c r="A1866" s="402" t="s">
        <v>83</v>
      </c>
      <c r="B1866" s="63">
        <v>1690071</v>
      </c>
      <c r="C1866" s="40"/>
      <c r="D1866" s="40">
        <v>25</v>
      </c>
      <c r="E1866" s="42" t="s">
        <v>695</v>
      </c>
      <c r="F1866" s="42" t="str">
        <f t="shared" si="87"/>
        <v>25 м</v>
      </c>
      <c r="G1866" s="42">
        <v>36</v>
      </c>
      <c r="H1866" s="42" t="s">
        <v>1063</v>
      </c>
      <c r="I1866" s="41">
        <v>218.7</v>
      </c>
      <c r="J1866" s="55">
        <f>IF(C1866="СТОП цена",I1866,ROUND(I1866*(1-VLOOKUP(L1866,Оглавление!D:G,3,FALSE)),2))</f>
        <v>218.7</v>
      </c>
      <c r="K1866" s="58"/>
      <c r="L1866" s="58" t="str">
        <f t="shared" si="88"/>
        <v>МОМЕНТ</v>
      </c>
      <c r="M1866" s="52">
        <v>34</v>
      </c>
    </row>
    <row r="1867" spans="1:13" ht="12.75">
      <c r="A1867" s="586" t="s">
        <v>84</v>
      </c>
      <c r="B1867" s="63">
        <v>1161082</v>
      </c>
      <c r="C1867" s="40"/>
      <c r="D1867" s="40">
        <v>10</v>
      </c>
      <c r="E1867" s="42" t="s">
        <v>695</v>
      </c>
      <c r="F1867" s="42" t="str">
        <f t="shared" si="87"/>
        <v>10 м</v>
      </c>
      <c r="G1867" s="40">
        <v>48</v>
      </c>
      <c r="H1867" s="42" t="s">
        <v>1063</v>
      </c>
      <c r="I1867" s="41">
        <v>73.81</v>
      </c>
      <c r="J1867" s="55">
        <f>IF(C1867="СТОП цена",I1867,ROUND(I1867*(1-VLOOKUP(L1867,Оглавление!D:G,3,FALSE)),2))</f>
        <v>73.81</v>
      </c>
      <c r="K1867" s="58"/>
      <c r="L1867" s="58" t="str">
        <f t="shared" si="88"/>
        <v>МОМЕНТ</v>
      </c>
      <c r="M1867" s="52">
        <v>34</v>
      </c>
    </row>
    <row r="1868" spans="1:13" ht="12.75">
      <c r="A1868" s="586"/>
      <c r="B1868" s="40">
        <v>1161083</v>
      </c>
      <c r="C1868" s="40"/>
      <c r="D1868" s="40">
        <v>25</v>
      </c>
      <c r="E1868" s="42" t="s">
        <v>695</v>
      </c>
      <c r="F1868" s="42" t="str">
        <f t="shared" si="87"/>
        <v>25 м</v>
      </c>
      <c r="G1868" s="40">
        <v>36</v>
      </c>
      <c r="H1868" s="42" t="s">
        <v>1063</v>
      </c>
      <c r="I1868" s="41">
        <v>153.19</v>
      </c>
      <c r="J1868" s="55">
        <f>IF(C1868="СТОП цена",I1868,ROUND(I1868*(1-VLOOKUP(L1868,Оглавление!D:G,3,FALSE)),2))</f>
        <v>153.19</v>
      </c>
      <c r="K1868" s="58"/>
      <c r="L1868" s="58" t="str">
        <f t="shared" si="88"/>
        <v>МОМЕНТ</v>
      </c>
      <c r="M1868" s="52">
        <v>34</v>
      </c>
    </row>
    <row r="1869" spans="1:13" ht="12.75">
      <c r="A1869" s="586"/>
      <c r="B1869" s="40">
        <v>1161084</v>
      </c>
      <c r="C1869" s="41" t="s">
        <v>223</v>
      </c>
      <c r="D1869" s="40">
        <v>50</v>
      </c>
      <c r="E1869" s="42" t="s">
        <v>695</v>
      </c>
      <c r="F1869" s="42" t="str">
        <f t="shared" si="87"/>
        <v>50 м</v>
      </c>
      <c r="G1869" s="40">
        <v>24</v>
      </c>
      <c r="H1869" s="42" t="s">
        <v>1063</v>
      </c>
      <c r="I1869" s="41">
        <v>255.34</v>
      </c>
      <c r="J1869" s="55">
        <f>IF(C1869="СТОП цена",I1869,ROUND(I1869*(1-VLOOKUP(L1869,Оглавление!D:G,3,FALSE)),2))</f>
        <v>255.34</v>
      </c>
      <c r="K1869" s="58"/>
      <c r="L1869" s="58" t="str">
        <f t="shared" si="88"/>
        <v>МОМЕНТ</v>
      </c>
      <c r="M1869" s="52">
        <v>34</v>
      </c>
    </row>
    <row r="1870" spans="1:13" s="131" customFormat="1" ht="15">
      <c r="A1870" s="402" t="s">
        <v>1248</v>
      </c>
      <c r="B1870" s="40">
        <v>1772719</v>
      </c>
      <c r="C1870" s="41"/>
      <c r="D1870" s="40"/>
      <c r="E1870" s="42"/>
      <c r="F1870" s="42" t="s">
        <v>1247</v>
      </c>
      <c r="G1870" s="40">
        <v>12</v>
      </c>
      <c r="H1870" s="42" t="s">
        <v>1063</v>
      </c>
      <c r="I1870" s="41">
        <v>109.35</v>
      </c>
      <c r="J1870" s="55">
        <f>IF(C1870="СТОП цена",I1870,ROUND(I1870*(1-VLOOKUP(L1870,Оглавление!D:G,3,FALSE)),2))</f>
        <v>109.35</v>
      </c>
      <c r="K1870" s="58"/>
      <c r="L1870" s="58" t="str">
        <f t="shared" si="88"/>
        <v>МОМЕНТ</v>
      </c>
      <c r="M1870" s="52">
        <v>34</v>
      </c>
    </row>
    <row r="1871" spans="1:13" ht="15">
      <c r="A1871" s="402" t="s">
        <v>1249</v>
      </c>
      <c r="B1871" s="40">
        <v>1714773</v>
      </c>
      <c r="C1871" s="40"/>
      <c r="D1871" s="40">
        <v>1.5</v>
      </c>
      <c r="E1871" s="42" t="s">
        <v>695</v>
      </c>
      <c r="F1871" s="42" t="str">
        <f t="shared" si="87"/>
        <v>1,5 м</v>
      </c>
      <c r="G1871" s="42">
        <v>12</v>
      </c>
      <c r="H1871" s="42" t="s">
        <v>1063</v>
      </c>
      <c r="I1871" s="41">
        <v>144.27000000000001</v>
      </c>
      <c r="J1871" s="55">
        <f>IF(C1871="СТОП цена",I1871,ROUND(I1871*(1-VLOOKUP(L1871,Оглавление!D:G,3,FALSE)),2))</f>
        <v>144.27000000000001</v>
      </c>
      <c r="K1871" s="58"/>
      <c r="L1871" s="58" t="str">
        <f>IF(ISBLANK(K1871)=FALSE,A1871,L1869)</f>
        <v>МОМЕНТ</v>
      </c>
      <c r="M1871" s="52">
        <v>34</v>
      </c>
    </row>
    <row r="1872" spans="1:13" ht="15">
      <c r="A1872" s="398" t="s">
        <v>1215</v>
      </c>
      <c r="B1872" s="74">
        <v>1760304</v>
      </c>
      <c r="C1872" s="74"/>
      <c r="D1872" s="74">
        <v>10</v>
      </c>
      <c r="E1872" s="66" t="s">
        <v>695</v>
      </c>
      <c r="F1872" s="66" t="str">
        <f t="shared" si="87"/>
        <v>10 м</v>
      </c>
      <c r="G1872" s="66"/>
      <c r="H1872" s="66" t="s">
        <v>1063</v>
      </c>
      <c r="I1872" s="54">
        <v>132.69999999999999</v>
      </c>
      <c r="J1872" s="67">
        <f>IF(C1872="СТОП цена",I1872,ROUND(I1872*(1-VLOOKUP(L1872,Оглавление!D:G,3,FALSE)),2))</f>
        <v>132.69999999999999</v>
      </c>
      <c r="K1872" s="58"/>
      <c r="L1872" s="58" t="str">
        <f t="shared" si="88"/>
        <v>МОМЕНТ</v>
      </c>
      <c r="M1872" s="52">
        <v>34</v>
      </c>
    </row>
    <row r="1873" spans="1:13" ht="24.75" customHeight="1">
      <c r="A1873" s="397" t="s">
        <v>1215</v>
      </c>
      <c r="B1873" s="40">
        <v>1760300</v>
      </c>
      <c r="C1873" s="325"/>
      <c r="D1873" s="325">
        <v>25</v>
      </c>
      <c r="E1873" s="363" t="s">
        <v>695</v>
      </c>
      <c r="F1873" s="363" t="str">
        <f t="shared" si="87"/>
        <v>25 м</v>
      </c>
      <c r="G1873" s="363"/>
      <c r="H1873" s="363" t="s">
        <v>1063</v>
      </c>
      <c r="I1873" s="332">
        <v>273.19</v>
      </c>
      <c r="J1873" s="369">
        <f>IF(C1873="СТОП цена",I1873,ROUND(I1873*(1-VLOOKUP(L1873,Оглавление!D:G,3,FALSE)),2))</f>
        <v>273.19</v>
      </c>
      <c r="K1873" s="58"/>
      <c r="L1873" s="58" t="str">
        <f t="shared" si="88"/>
        <v>МОМЕНТ</v>
      </c>
      <c r="M1873" s="52">
        <v>34</v>
      </c>
    </row>
    <row r="1874" spans="1:13" s="310" customFormat="1" ht="24.75" customHeight="1">
      <c r="A1874" s="397" t="s">
        <v>2404</v>
      </c>
      <c r="B1874" s="74">
        <v>2100816</v>
      </c>
      <c r="C1874" s="74"/>
      <c r="D1874" s="74"/>
      <c r="E1874" s="66"/>
      <c r="F1874" s="66" t="s">
        <v>2403</v>
      </c>
      <c r="G1874" s="66"/>
      <c r="H1874" s="66" t="s">
        <v>1063</v>
      </c>
      <c r="I1874" s="54">
        <v>27.14</v>
      </c>
      <c r="J1874" s="67">
        <f>IF(C1874="СТОП цена",I1874,ROUND(I1874*(1-VLOOKUP(L1874,Оглавление!D:G,3,FALSE)),2))</f>
        <v>27.14</v>
      </c>
      <c r="K1874" s="58"/>
      <c r="L1874" s="58" t="str">
        <f t="shared" si="88"/>
        <v>МОМЕНТ</v>
      </c>
      <c r="M1874" s="52">
        <v>34</v>
      </c>
    </row>
    <row r="1875" spans="1:13" s="310" customFormat="1" ht="24.75" customHeight="1">
      <c r="A1875" s="404" t="s">
        <v>2479</v>
      </c>
      <c r="B1875" s="74">
        <v>1918973</v>
      </c>
      <c r="C1875" s="74"/>
      <c r="D1875" s="74"/>
      <c r="E1875" s="66"/>
      <c r="F1875" s="66"/>
      <c r="G1875" s="66">
        <v>36</v>
      </c>
      <c r="H1875" s="66" t="s">
        <v>1063</v>
      </c>
      <c r="I1875" s="54">
        <v>93.83</v>
      </c>
      <c r="J1875" s="67">
        <f>IF(C1875="СТОП цена",I1875,ROUND(I1875*(1-VLOOKUP(L1875,Оглавление!D:G,3,FALSE)),2))</f>
        <v>93.83</v>
      </c>
      <c r="K1875" s="58"/>
      <c r="L1875" s="58" t="str">
        <f t="shared" si="88"/>
        <v>МОМЕНТ</v>
      </c>
      <c r="M1875" s="52">
        <v>34</v>
      </c>
    </row>
    <row r="1876" spans="1:13" s="310" customFormat="1" ht="24.75" customHeight="1">
      <c r="A1876" s="404" t="s">
        <v>2474</v>
      </c>
      <c r="B1876" s="74">
        <v>1953141</v>
      </c>
      <c r="C1876" s="74"/>
      <c r="D1876" s="74"/>
      <c r="E1876" s="66"/>
      <c r="F1876" s="66"/>
      <c r="G1876" s="66">
        <v>48</v>
      </c>
      <c r="H1876" s="66" t="s">
        <v>1063</v>
      </c>
      <c r="I1876" s="54">
        <v>215.94</v>
      </c>
      <c r="J1876" s="67">
        <f>IF(C1876="СТОП цена",I1876,ROUND(I1876*(1-VLOOKUP(L1876,Оглавление!D:G,3,FALSE)),2))</f>
        <v>215.94</v>
      </c>
      <c r="K1876" s="58"/>
      <c r="L1876" s="58" t="str">
        <f t="shared" si="88"/>
        <v>МОМЕНТ</v>
      </c>
      <c r="M1876" s="52">
        <v>34</v>
      </c>
    </row>
    <row r="1877" spans="1:13" s="310" customFormat="1" ht="24.75" customHeight="1">
      <c r="A1877" s="404" t="s">
        <v>2475</v>
      </c>
      <c r="B1877" s="74">
        <v>1918969</v>
      </c>
      <c r="C1877" s="74"/>
      <c r="D1877" s="74"/>
      <c r="E1877" s="66"/>
      <c r="F1877" s="66"/>
      <c r="G1877" s="66">
        <v>36</v>
      </c>
      <c r="H1877" s="66" t="s">
        <v>1063</v>
      </c>
      <c r="I1877" s="54">
        <v>407.1</v>
      </c>
      <c r="J1877" s="67">
        <f>IF(C1877="СТОП цена",I1877,ROUND(I1877*(1-VLOOKUP(L1877,Оглавление!D:G,3,FALSE)),2))</f>
        <v>407.1</v>
      </c>
      <c r="K1877" s="58"/>
      <c r="L1877" s="58" t="str">
        <f t="shared" si="88"/>
        <v>МОМЕНТ</v>
      </c>
      <c r="M1877" s="52">
        <v>34</v>
      </c>
    </row>
    <row r="1878" spans="1:13" s="310" customFormat="1" ht="24.75" customHeight="1">
      <c r="A1878" s="404" t="s">
        <v>2476</v>
      </c>
      <c r="B1878" s="74">
        <v>1918971</v>
      </c>
      <c r="C1878" s="74"/>
      <c r="D1878" s="74"/>
      <c r="E1878" s="66"/>
      <c r="F1878" s="66"/>
      <c r="G1878" s="66">
        <v>36</v>
      </c>
      <c r="H1878" s="66" t="s">
        <v>1063</v>
      </c>
      <c r="I1878" s="54">
        <v>62.96</v>
      </c>
      <c r="J1878" s="67">
        <f>IF(C1878="СТОП цена",I1878,ROUND(I1878*(1-VLOOKUP(L1878,Оглавление!D:G,3,FALSE)),2))</f>
        <v>62.96</v>
      </c>
      <c r="K1878" s="58"/>
      <c r="L1878" s="58" t="str">
        <f t="shared" si="88"/>
        <v>МОМЕНТ</v>
      </c>
      <c r="M1878" s="52">
        <v>34</v>
      </c>
    </row>
    <row r="1879" spans="1:13" s="310" customFormat="1" ht="24.75" customHeight="1">
      <c r="A1879" s="404" t="s">
        <v>2477</v>
      </c>
      <c r="B1879" s="74">
        <v>1918970</v>
      </c>
      <c r="C1879" s="74"/>
      <c r="D1879" s="74"/>
      <c r="E1879" s="66"/>
      <c r="F1879" s="66"/>
      <c r="G1879" s="66">
        <v>24</v>
      </c>
      <c r="H1879" s="66" t="s">
        <v>1063</v>
      </c>
      <c r="I1879" s="54">
        <v>126.79</v>
      </c>
      <c r="J1879" s="67">
        <f>IF(C1879="СТОП цена",I1879,ROUND(I1879*(1-VLOOKUP(L1879,Оглавление!D:G,3,FALSE)),2))</f>
        <v>126.79</v>
      </c>
      <c r="K1879" s="58"/>
      <c r="L1879" s="58" t="str">
        <f t="shared" si="88"/>
        <v>МОМЕНТ</v>
      </c>
      <c r="M1879" s="52">
        <v>34</v>
      </c>
    </row>
    <row r="1880" spans="1:13" s="310" customFormat="1" ht="24.75" customHeight="1">
      <c r="A1880" s="404" t="s">
        <v>2478</v>
      </c>
      <c r="B1880" s="74">
        <v>1918968</v>
      </c>
      <c r="C1880" s="74"/>
      <c r="D1880" s="74"/>
      <c r="E1880" s="66"/>
      <c r="F1880" s="66"/>
      <c r="G1880" s="66">
        <v>24</v>
      </c>
      <c r="H1880" s="66" t="s">
        <v>1063</v>
      </c>
      <c r="I1880" s="54">
        <v>240.64</v>
      </c>
      <c r="J1880" s="67">
        <f>IF(C1880="СТОП цена",I1880,ROUND(I1880*(1-VLOOKUP(L1880,Оглавление!D:G,3,FALSE)),2))</f>
        <v>240.64</v>
      </c>
      <c r="K1880" s="58"/>
      <c r="L1880" s="58" t="str">
        <f t="shared" si="88"/>
        <v>МОМЕНТ</v>
      </c>
      <c r="M1880" s="52">
        <v>34</v>
      </c>
    </row>
    <row r="1881" spans="1:13" s="310" customFormat="1" ht="24.75" customHeight="1">
      <c r="A1881" s="404" t="s">
        <v>2473</v>
      </c>
      <c r="B1881" s="74">
        <v>1918972</v>
      </c>
      <c r="C1881" s="74"/>
      <c r="D1881" s="74"/>
      <c r="E1881" s="66"/>
      <c r="F1881" s="66"/>
      <c r="G1881" s="66">
        <v>36</v>
      </c>
      <c r="H1881" s="66" t="s">
        <v>1063</v>
      </c>
      <c r="I1881" s="54">
        <v>72.12</v>
      </c>
      <c r="J1881" s="67">
        <f>IF(C1881="СТОП цена",I1881,ROUND(I1881*(1-VLOOKUP(L1881,Оглавление!D:G,3,FALSE)),2))</f>
        <v>72.12</v>
      </c>
      <c r="K1881" s="58"/>
      <c r="L1881" s="58" t="str">
        <f t="shared" si="88"/>
        <v>МОМЕНТ</v>
      </c>
      <c r="M1881" s="52">
        <v>34</v>
      </c>
    </row>
    <row r="1882" spans="1:13" s="1" customFormat="1" ht="25.5" customHeight="1">
      <c r="A1882" s="591" t="s">
        <v>264</v>
      </c>
      <c r="B1882" s="592"/>
      <c r="C1882" s="592"/>
      <c r="D1882" s="592"/>
      <c r="E1882" s="592"/>
      <c r="F1882" s="592"/>
      <c r="G1882" s="592"/>
      <c r="H1882" s="592"/>
      <c r="I1882" s="592"/>
      <c r="J1882" s="592"/>
      <c r="K1882" s="58"/>
      <c r="L1882" s="58" t="str">
        <f>IF(ISBLANK(K1882)=FALSE,A1882,L1871)</f>
        <v>МОМЕНТ</v>
      </c>
      <c r="M1882" s="52">
        <v>34</v>
      </c>
    </row>
    <row r="1883" spans="1:13" s="1" customFormat="1" ht="28.5" customHeight="1">
      <c r="A1883" s="389" t="s">
        <v>597</v>
      </c>
      <c r="B1883" s="41" t="s">
        <v>2063</v>
      </c>
      <c r="C1883" s="41" t="s">
        <v>1872</v>
      </c>
      <c r="D1883" s="74">
        <v>100</v>
      </c>
      <c r="E1883" s="54" t="s">
        <v>627</v>
      </c>
      <c r="F1883" s="42" t="str">
        <f>CONCATENATE(D1883," ",E1883)</f>
        <v>100 г</v>
      </c>
      <c r="G1883" s="40">
        <v>12</v>
      </c>
      <c r="H1883" s="42" t="s">
        <v>1063</v>
      </c>
      <c r="I1883" s="41">
        <v>164.08</v>
      </c>
      <c r="J1883" s="55">
        <f>IF(C1883="СТОП цена",I1883,ROUND(I1883*(1-VLOOKUP(L1883,Оглавление!D:G,3,FALSE)),2))</f>
        <v>164.08</v>
      </c>
      <c r="K1883" s="58"/>
      <c r="L1883" s="58" t="str">
        <f t="shared" si="88"/>
        <v>МОМЕНТ</v>
      </c>
      <c r="M1883" s="52">
        <v>34</v>
      </c>
    </row>
    <row r="1884" spans="1:13" ht="30">
      <c r="A1884" s="389" t="s">
        <v>265</v>
      </c>
      <c r="B1884" s="41" t="s">
        <v>2064</v>
      </c>
      <c r="C1884" s="41" t="s">
        <v>1872</v>
      </c>
      <c r="D1884" s="74">
        <v>100</v>
      </c>
      <c r="E1884" s="54" t="s">
        <v>627</v>
      </c>
      <c r="F1884" s="42" t="str">
        <f>CONCATENATE(D1884," ",E1884)</f>
        <v>100 г</v>
      </c>
      <c r="G1884" s="40">
        <v>12</v>
      </c>
      <c r="H1884" s="42" t="s">
        <v>1063</v>
      </c>
      <c r="I1884" s="41">
        <v>164.08</v>
      </c>
      <c r="J1884" s="55">
        <f>IF(C1884="СТОП цена",I1884,ROUND(I1884*(1-VLOOKUP(L1884,Оглавление!D:G,3,FALSE)),2))</f>
        <v>164.08</v>
      </c>
      <c r="K1884" s="58"/>
      <c r="L1884" s="58" t="str">
        <f t="shared" si="88"/>
        <v>МОМЕНТ</v>
      </c>
      <c r="M1884" s="52">
        <v>34</v>
      </c>
    </row>
    <row r="1885" spans="1:13" ht="30.75" customHeight="1">
      <c r="A1885" s="397" t="s">
        <v>1203</v>
      </c>
      <c r="B1885" s="40" t="s">
        <v>2065</v>
      </c>
      <c r="C1885" s="41" t="s">
        <v>1872</v>
      </c>
      <c r="D1885" s="66"/>
      <c r="E1885" s="66"/>
      <c r="F1885" s="42" t="s">
        <v>1205</v>
      </c>
      <c r="G1885" s="42"/>
      <c r="H1885" s="42" t="s">
        <v>1063</v>
      </c>
      <c r="I1885" s="41">
        <v>164.08</v>
      </c>
      <c r="J1885" s="55">
        <f>IF(C1885="СТОП цена",I1885,ROUND(I1885*(1-VLOOKUP(L1885,Оглавление!D:G,3,FALSE)),2))</f>
        <v>164.08</v>
      </c>
      <c r="K1885" s="58"/>
      <c r="L1885" s="58" t="str">
        <f t="shared" si="88"/>
        <v>МОМЕНТ</v>
      </c>
      <c r="M1885" s="52">
        <v>34</v>
      </c>
    </row>
    <row r="1886" spans="1:13" ht="25.5" customHeight="1">
      <c r="A1886" s="397" t="s">
        <v>1204</v>
      </c>
      <c r="B1886" s="40" t="s">
        <v>2983</v>
      </c>
      <c r="C1886" s="41" t="s">
        <v>1872</v>
      </c>
      <c r="D1886" s="66"/>
      <c r="E1886" s="66"/>
      <c r="F1886" s="42" t="s">
        <v>1205</v>
      </c>
      <c r="G1886" s="42"/>
      <c r="H1886" s="42" t="s">
        <v>1063</v>
      </c>
      <c r="I1886" s="41">
        <v>164.08</v>
      </c>
      <c r="J1886" s="55">
        <f>IF(C1886="СТОП цена",I1886,ROUND(I1886*(1-VLOOKUP(L1886,Оглавление!D:G,3,FALSE)),2))</f>
        <v>164.08</v>
      </c>
      <c r="K1886" s="58"/>
      <c r="L1886" s="58" t="str">
        <f t="shared" si="88"/>
        <v>МОМЕНТ</v>
      </c>
      <c r="M1886" s="52">
        <v>34</v>
      </c>
    </row>
    <row r="1887" spans="1:13" ht="24.75" customHeight="1">
      <c r="A1887" s="397" t="s">
        <v>1207</v>
      </c>
      <c r="B1887" s="40">
        <v>1781044</v>
      </c>
      <c r="C1887" s="40"/>
      <c r="D1887" s="66">
        <v>500</v>
      </c>
      <c r="E1887" s="66" t="s">
        <v>788</v>
      </c>
      <c r="F1887" s="42" t="s">
        <v>1206</v>
      </c>
      <c r="G1887" s="42"/>
      <c r="H1887" s="42" t="s">
        <v>1063</v>
      </c>
      <c r="I1887" s="41">
        <v>230.73</v>
      </c>
      <c r="J1887" s="55">
        <f>IF(C1887="СТОП цена",I1887,ROUND(I1887*(1-VLOOKUP(L1887,Оглавление!D:G,3,FALSE)),2))</f>
        <v>230.73</v>
      </c>
      <c r="K1887" s="58"/>
      <c r="L1887" s="58" t="str">
        <f t="shared" si="88"/>
        <v>МОМЕНТ</v>
      </c>
      <c r="M1887" s="52">
        <v>34</v>
      </c>
    </row>
    <row r="1888" spans="1:13" s="310" customFormat="1" ht="35.25" customHeight="1">
      <c r="A1888" s="424" t="s">
        <v>2497</v>
      </c>
      <c r="B1888" s="74">
        <v>1862322</v>
      </c>
      <c r="C1888" s="54" t="s">
        <v>1872</v>
      </c>
      <c r="D1888" s="66"/>
      <c r="E1888" s="66"/>
      <c r="F1888" s="66" t="s">
        <v>2472</v>
      </c>
      <c r="G1888" s="66"/>
      <c r="H1888" s="66" t="s">
        <v>1063</v>
      </c>
      <c r="I1888" s="54">
        <v>750.15</v>
      </c>
      <c r="J1888" s="55">
        <f>IF(C1888="СТОП цена",I1888,ROUND(I1888*(1-VLOOKUP(L1888,Оглавление!D:G,3,FALSE)),2))</f>
        <v>750.15</v>
      </c>
      <c r="K1888" s="58"/>
      <c r="L1888" s="58"/>
      <c r="M1888" s="52">
        <v>34</v>
      </c>
    </row>
    <row r="1889" spans="1:13" s="249" customFormat="1" ht="27" customHeight="1">
      <c r="A1889" s="591" t="s">
        <v>39</v>
      </c>
      <c r="B1889" s="592"/>
      <c r="C1889" s="592"/>
      <c r="D1889" s="592"/>
      <c r="E1889" s="592"/>
      <c r="F1889" s="592"/>
      <c r="G1889" s="592"/>
      <c r="H1889" s="592"/>
      <c r="I1889" s="592"/>
      <c r="J1889" s="592"/>
      <c r="K1889" s="58"/>
      <c r="L1889" s="58" t="str">
        <f>IF(ISBLANK(K1889)=FALSE,A1889,L1887)</f>
        <v>МОМЕНТ</v>
      </c>
      <c r="M1889" s="52">
        <v>34</v>
      </c>
    </row>
    <row r="1890" spans="1:13" s="249" customFormat="1" ht="33.75" customHeight="1">
      <c r="A1890" s="397" t="s">
        <v>1583</v>
      </c>
      <c r="B1890" s="41">
        <v>1971918</v>
      </c>
      <c r="C1890" s="41"/>
      <c r="D1890" s="66"/>
      <c r="E1890" s="66"/>
      <c r="F1890" s="42" t="s">
        <v>1402</v>
      </c>
      <c r="G1890" s="42"/>
      <c r="H1890" s="42" t="s">
        <v>1063</v>
      </c>
      <c r="I1890" s="41">
        <v>97.23</v>
      </c>
      <c r="J1890" s="55">
        <f>IF(C1890="СТОП цена",I1890,ROUND(I1890*(1-VLOOKUP(L1890,Оглавление!D:G,3,FALSE)),2))</f>
        <v>97.23</v>
      </c>
      <c r="K1890" s="58"/>
      <c r="L1890" s="58" t="str">
        <f t="shared" si="88"/>
        <v>МОМЕНТ</v>
      </c>
      <c r="M1890" s="52">
        <v>34</v>
      </c>
    </row>
    <row r="1891" spans="1:13" s="249" customFormat="1" ht="36" customHeight="1">
      <c r="A1891" s="397" t="s">
        <v>1584</v>
      </c>
      <c r="B1891" s="41">
        <v>1972108</v>
      </c>
      <c r="C1891" s="41"/>
      <c r="D1891" s="66"/>
      <c r="E1891" s="66"/>
      <c r="F1891" s="42" t="s">
        <v>1402</v>
      </c>
      <c r="G1891" s="42"/>
      <c r="H1891" s="42" t="s">
        <v>1063</v>
      </c>
      <c r="I1891" s="41">
        <v>106.96</v>
      </c>
      <c r="J1891" s="55">
        <f>IF(C1891="СТОП цена",I1891,ROUND(I1891*(1-VLOOKUP(L1891,Оглавление!D:G,3,FALSE)),2))</f>
        <v>106.96</v>
      </c>
      <c r="K1891" s="58"/>
      <c r="L1891" s="58" t="str">
        <f t="shared" si="88"/>
        <v>МОМЕНТ</v>
      </c>
      <c r="M1891" s="52">
        <v>34</v>
      </c>
    </row>
    <row r="1892" spans="1:13" s="310" customFormat="1" ht="26.25" customHeight="1">
      <c r="A1892" s="591" t="s">
        <v>2491</v>
      </c>
      <c r="B1892" s="592"/>
      <c r="C1892" s="592"/>
      <c r="D1892" s="592"/>
      <c r="E1892" s="592"/>
      <c r="F1892" s="592"/>
      <c r="G1892" s="592"/>
      <c r="H1892" s="592"/>
      <c r="I1892" s="592"/>
      <c r="J1892" s="592"/>
      <c r="K1892" s="58"/>
      <c r="L1892" s="58" t="str">
        <f t="shared" si="88"/>
        <v>МОМЕНТ</v>
      </c>
      <c r="M1892" s="52">
        <v>34</v>
      </c>
    </row>
    <row r="1893" spans="1:13" s="310" customFormat="1" ht="30" customHeight="1">
      <c r="A1893" s="397" t="s">
        <v>2492</v>
      </c>
      <c r="B1893" s="41">
        <v>2098780</v>
      </c>
      <c r="C1893" s="54" t="s">
        <v>223</v>
      </c>
      <c r="D1893" s="66"/>
      <c r="E1893" s="66"/>
      <c r="F1893" s="66"/>
      <c r="G1893" s="66"/>
      <c r="H1893" s="66" t="s">
        <v>1063</v>
      </c>
      <c r="I1893" s="54">
        <v>44.84</v>
      </c>
      <c r="J1893" s="67">
        <f>IF(C1893="СТОП цена",I1893,ROUND(I1893*(1-VLOOKUP(L1893,Оглавление!D:G,3,FALSE)),2))</f>
        <v>44.84</v>
      </c>
      <c r="K1893" s="58"/>
      <c r="L1893" s="58" t="str">
        <f t="shared" si="88"/>
        <v>МОМЕНТ</v>
      </c>
      <c r="M1893" s="52">
        <v>34</v>
      </c>
    </row>
    <row r="1894" spans="1:13" s="310" customFormat="1" ht="28.5" customHeight="1">
      <c r="A1894" s="397" t="s">
        <v>2493</v>
      </c>
      <c r="B1894" s="41">
        <v>2098798</v>
      </c>
      <c r="C1894" s="54" t="s">
        <v>223</v>
      </c>
      <c r="D1894" s="66"/>
      <c r="E1894" s="66"/>
      <c r="F1894" s="66"/>
      <c r="G1894" s="66"/>
      <c r="H1894" s="66" t="s">
        <v>1063</v>
      </c>
      <c r="I1894" s="54">
        <v>71.98</v>
      </c>
      <c r="J1894" s="67">
        <f>IF(C1894="СТОП цена",I1894,ROUND(I1894*(1-VLOOKUP(L1894,Оглавление!D:G,3,FALSE)),2))</f>
        <v>71.98</v>
      </c>
      <c r="K1894" s="58"/>
      <c r="L1894" s="58" t="str">
        <f t="shared" si="88"/>
        <v>МОМЕНТ</v>
      </c>
      <c r="M1894" s="52">
        <v>34</v>
      </c>
    </row>
    <row r="1895" spans="1:13" s="310" customFormat="1" ht="30.75" customHeight="1">
      <c r="A1895" s="397" t="s">
        <v>2494</v>
      </c>
      <c r="B1895" s="41">
        <v>2098784</v>
      </c>
      <c r="C1895" s="54" t="s">
        <v>223</v>
      </c>
      <c r="D1895" s="66"/>
      <c r="E1895" s="66"/>
      <c r="F1895" s="66"/>
      <c r="G1895" s="66"/>
      <c r="H1895" s="66" t="s">
        <v>1063</v>
      </c>
      <c r="I1895" s="54">
        <v>39.53</v>
      </c>
      <c r="J1895" s="67">
        <f>IF(C1895="СТОП цена",I1895,ROUND(I1895*(1-VLOOKUP(L1895,Оглавление!D:G,3,FALSE)),2))</f>
        <v>39.53</v>
      </c>
      <c r="K1895" s="58"/>
      <c r="L1895" s="58" t="str">
        <f t="shared" si="88"/>
        <v>МОМЕНТ</v>
      </c>
      <c r="M1895" s="52">
        <v>34</v>
      </c>
    </row>
    <row r="1896" spans="1:13" s="310" customFormat="1" ht="29.25" customHeight="1">
      <c r="A1896" s="397" t="s">
        <v>2495</v>
      </c>
      <c r="B1896" s="41">
        <v>2098785</v>
      </c>
      <c r="C1896" s="54" t="s">
        <v>223</v>
      </c>
      <c r="D1896" s="66"/>
      <c r="E1896" s="66"/>
      <c r="F1896" s="66"/>
      <c r="G1896" s="66"/>
      <c r="H1896" s="66" t="s">
        <v>1063</v>
      </c>
      <c r="I1896" s="54">
        <v>60.18</v>
      </c>
      <c r="J1896" s="67">
        <f>IF(C1896="СТОП цена",I1896,ROUND(I1896*(1-VLOOKUP(L1896,Оглавление!D:G,3,FALSE)),2))</f>
        <v>60.18</v>
      </c>
      <c r="K1896" s="58"/>
      <c r="L1896" s="58" t="str">
        <f t="shared" si="88"/>
        <v>МОМЕНТ</v>
      </c>
      <c r="M1896" s="52">
        <v>34</v>
      </c>
    </row>
    <row r="1897" spans="1:13" ht="22.5" customHeight="1">
      <c r="A1897" s="593" t="s">
        <v>1072</v>
      </c>
      <c r="B1897" s="594"/>
      <c r="C1897" s="594"/>
      <c r="D1897" s="594"/>
      <c r="E1897" s="594"/>
      <c r="F1897" s="594"/>
      <c r="G1897" s="594"/>
      <c r="H1897" s="594"/>
      <c r="I1897" s="594"/>
      <c r="J1897" s="595"/>
      <c r="K1897" s="6" t="s">
        <v>1072</v>
      </c>
      <c r="L1897" s="58" t="str">
        <f>IF(ISBLANK(K1897)=FALSE,A1897,#REF!)</f>
        <v>МОМЕНТ пены</v>
      </c>
      <c r="M1897" s="52">
        <v>34</v>
      </c>
    </row>
    <row r="1898" spans="1:13" ht="20.25" customHeight="1">
      <c r="A1898" s="591" t="s">
        <v>1025</v>
      </c>
      <c r="B1898" s="592"/>
      <c r="C1898" s="592"/>
      <c r="D1898" s="592"/>
      <c r="E1898" s="592"/>
      <c r="F1898" s="592"/>
      <c r="G1898" s="592"/>
      <c r="H1898" s="592"/>
      <c r="I1898" s="592"/>
      <c r="J1898" s="592"/>
      <c r="K1898" s="4"/>
      <c r="L1898" s="58" t="str">
        <f t="shared" si="88"/>
        <v>МОМЕНТ пены</v>
      </c>
      <c r="M1898" s="52">
        <v>34</v>
      </c>
    </row>
    <row r="1899" spans="1:13" s="164" customFormat="1" ht="22.5" customHeight="1">
      <c r="A1899" s="397" t="s">
        <v>1026</v>
      </c>
      <c r="B1899" s="40">
        <v>1770930</v>
      </c>
      <c r="C1899" s="41" t="s">
        <v>223</v>
      </c>
      <c r="D1899" s="66">
        <v>770</v>
      </c>
      <c r="E1899" s="66" t="s">
        <v>788</v>
      </c>
      <c r="F1899" s="42" t="str">
        <f t="shared" ref="F1899:F1904" si="89">CONCATENATE(D1899," ",E1899)</f>
        <v>770 мл</v>
      </c>
      <c r="G1899" s="42">
        <v>16</v>
      </c>
      <c r="H1899" s="42" t="s">
        <v>1063</v>
      </c>
      <c r="I1899" s="41">
        <v>223.1</v>
      </c>
      <c r="J1899" s="55">
        <f>IF(C1899="СТОП цена",I1899,ROUND(I1899*(1-VLOOKUP(L1899,Оглавление!D:G,3,FALSE)),2))</f>
        <v>223.1</v>
      </c>
      <c r="K1899" s="58"/>
      <c r="L1899" s="58" t="str">
        <f t="shared" si="88"/>
        <v>МОМЕНТ пены</v>
      </c>
      <c r="M1899" s="52">
        <v>34</v>
      </c>
    </row>
    <row r="1900" spans="1:13" s="164" customFormat="1" ht="22.5" customHeight="1">
      <c r="A1900" s="397" t="s">
        <v>1027</v>
      </c>
      <c r="B1900" s="40">
        <v>1770931</v>
      </c>
      <c r="C1900" s="41" t="s">
        <v>223</v>
      </c>
      <c r="D1900" s="66">
        <v>770</v>
      </c>
      <c r="E1900" s="66" t="s">
        <v>788</v>
      </c>
      <c r="F1900" s="42" t="str">
        <f t="shared" si="89"/>
        <v>770 мл</v>
      </c>
      <c r="G1900" s="42">
        <v>16</v>
      </c>
      <c r="H1900" s="42" t="s">
        <v>1063</v>
      </c>
      <c r="I1900" s="41">
        <v>234.18</v>
      </c>
      <c r="J1900" s="55">
        <f>IF(C1900="СТОП цена",I1900,ROUND(I1900*(1-VLOOKUP(L1900,Оглавление!D:G,3,FALSE)),2))</f>
        <v>234.18</v>
      </c>
      <c r="K1900" s="58"/>
      <c r="L1900" s="58" t="str">
        <f t="shared" si="88"/>
        <v>МОМЕНТ пены</v>
      </c>
      <c r="M1900" s="52">
        <v>34</v>
      </c>
    </row>
    <row r="1901" spans="1:13" s="164" customFormat="1" ht="30.75" customHeight="1">
      <c r="A1901" s="397" t="s">
        <v>1028</v>
      </c>
      <c r="B1901" s="40">
        <v>1770932</v>
      </c>
      <c r="C1901" s="41" t="s">
        <v>223</v>
      </c>
      <c r="D1901" s="66">
        <v>850</v>
      </c>
      <c r="E1901" s="66" t="s">
        <v>788</v>
      </c>
      <c r="F1901" s="42" t="str">
        <f t="shared" si="89"/>
        <v>850 мл</v>
      </c>
      <c r="G1901" s="42">
        <v>16</v>
      </c>
      <c r="H1901" s="42" t="s">
        <v>1063</v>
      </c>
      <c r="I1901" s="41">
        <v>246.3</v>
      </c>
      <c r="J1901" s="55">
        <f>IF(C1901="СТОП цена",I1901,ROUND(I1901*(1-VLOOKUP(L1901,Оглавление!D:G,3,FALSE)),2))</f>
        <v>246.3</v>
      </c>
      <c r="K1901" s="58"/>
      <c r="L1901" s="58" t="str">
        <f t="shared" si="88"/>
        <v>МОМЕНТ пены</v>
      </c>
      <c r="M1901" s="52">
        <v>34</v>
      </c>
    </row>
    <row r="1902" spans="1:13" s="164" customFormat="1" ht="22.5" customHeight="1">
      <c r="A1902" s="397" t="s">
        <v>1029</v>
      </c>
      <c r="B1902" s="40">
        <v>1773399</v>
      </c>
      <c r="C1902" s="41" t="s">
        <v>223</v>
      </c>
      <c r="D1902" s="66">
        <v>750</v>
      </c>
      <c r="E1902" s="66" t="s">
        <v>788</v>
      </c>
      <c r="F1902" s="42" t="str">
        <f t="shared" si="89"/>
        <v>750 мл</v>
      </c>
      <c r="G1902" s="42">
        <v>12</v>
      </c>
      <c r="H1902" s="42" t="s">
        <v>1063</v>
      </c>
      <c r="I1902" s="41">
        <v>454.35</v>
      </c>
      <c r="J1902" s="55">
        <f>IF(C1902="СТОП цена",I1902,ROUND(I1902*(1-VLOOKUP(L1902,Оглавление!D:G,3,FALSE)),2))</f>
        <v>454.35</v>
      </c>
      <c r="K1902" s="58"/>
      <c r="L1902" s="58" t="str">
        <f t="shared" si="88"/>
        <v>МОМЕНТ пены</v>
      </c>
      <c r="M1902" s="52">
        <v>34</v>
      </c>
    </row>
    <row r="1903" spans="1:13" s="164" customFormat="1" ht="22.5" customHeight="1">
      <c r="A1903" s="397" t="s">
        <v>1186</v>
      </c>
      <c r="B1903" s="41">
        <v>1816960</v>
      </c>
      <c r="C1903" s="41" t="s">
        <v>1872</v>
      </c>
      <c r="D1903" s="66">
        <v>750</v>
      </c>
      <c r="E1903" s="66" t="s">
        <v>788</v>
      </c>
      <c r="F1903" s="42" t="str">
        <f t="shared" si="89"/>
        <v>750 мл</v>
      </c>
      <c r="G1903" s="42">
        <v>12</v>
      </c>
      <c r="H1903" s="42" t="s">
        <v>1063</v>
      </c>
      <c r="I1903" s="41">
        <v>241.05</v>
      </c>
      <c r="J1903" s="55">
        <f>IF(C1903="СТОП цена",I1903,ROUND(I1903*(1-VLOOKUP(L1903,Оглавление!D:G,3,FALSE)),2))</f>
        <v>241.05</v>
      </c>
      <c r="K1903" s="58"/>
      <c r="L1903" s="58" t="str">
        <f t="shared" si="88"/>
        <v>МОМЕНТ пены</v>
      </c>
      <c r="M1903" s="52">
        <v>34</v>
      </c>
    </row>
    <row r="1904" spans="1:13" s="164" customFormat="1" ht="22.5" customHeight="1">
      <c r="A1904" s="397" t="s">
        <v>1187</v>
      </c>
      <c r="B1904" s="40">
        <v>1898425</v>
      </c>
      <c r="C1904" s="41" t="s">
        <v>223</v>
      </c>
      <c r="D1904" s="66">
        <v>500</v>
      </c>
      <c r="E1904" s="66" t="s">
        <v>788</v>
      </c>
      <c r="F1904" s="42" t="str">
        <f t="shared" si="89"/>
        <v>500 мл</v>
      </c>
      <c r="G1904" s="42">
        <v>12</v>
      </c>
      <c r="H1904" s="42" t="s">
        <v>1063</v>
      </c>
      <c r="I1904" s="41">
        <v>206.36</v>
      </c>
      <c r="J1904" s="55">
        <f>IF(C1904="СТОП цена",I1904,ROUND(I1904*(1-VLOOKUP(L1904,Оглавление!D:G,3,FALSE)),2))</f>
        <v>206.36</v>
      </c>
      <c r="K1904" s="58"/>
      <c r="L1904" s="58" t="str">
        <f t="shared" si="88"/>
        <v>МОМЕНТ пены</v>
      </c>
      <c r="M1904" s="52">
        <v>34</v>
      </c>
    </row>
    <row r="1905" spans="1:13" s="1" customFormat="1" ht="25.5" customHeight="1">
      <c r="A1905" s="591" t="s">
        <v>433</v>
      </c>
      <c r="B1905" s="592"/>
      <c r="C1905" s="592"/>
      <c r="D1905" s="592"/>
      <c r="E1905" s="592"/>
      <c r="F1905" s="592"/>
      <c r="G1905" s="592"/>
      <c r="H1905" s="592"/>
      <c r="I1905" s="592"/>
      <c r="J1905" s="592"/>
      <c r="L1905" s="58" t="str">
        <f t="shared" si="88"/>
        <v>МОМЕНТ пены</v>
      </c>
      <c r="M1905" s="52">
        <v>35</v>
      </c>
    </row>
    <row r="1906" spans="1:13" ht="18.75" customHeight="1">
      <c r="A1906" s="389" t="s">
        <v>259</v>
      </c>
      <c r="B1906" s="40">
        <v>1057392</v>
      </c>
      <c r="C1906" s="40"/>
      <c r="D1906" s="40">
        <v>750</v>
      </c>
      <c r="E1906" s="40" t="s">
        <v>788</v>
      </c>
      <c r="F1906" s="42" t="str">
        <f>CONCATENATE(D1906," ",E1906)</f>
        <v>750 мл</v>
      </c>
      <c r="G1906" s="40">
        <v>16</v>
      </c>
      <c r="H1906" s="42" t="s">
        <v>1063</v>
      </c>
      <c r="I1906" s="41">
        <v>224.97</v>
      </c>
      <c r="J1906" s="55">
        <f>IF(C1906="СТОП цена",I1906,ROUND(I1906*(1-VLOOKUP(L1906,Оглавление!D:G,3,FALSE)),2))</f>
        <v>224.97</v>
      </c>
      <c r="K1906" s="58"/>
      <c r="L1906" s="58" t="str">
        <f t="shared" si="88"/>
        <v>МОМЕНТ пены</v>
      </c>
      <c r="M1906" s="52">
        <v>35</v>
      </c>
    </row>
    <row r="1907" spans="1:13" s="194" customFormat="1" ht="27.75" customHeight="1">
      <c r="A1907" s="392" t="s">
        <v>1442</v>
      </c>
      <c r="B1907" s="40">
        <v>2146992</v>
      </c>
      <c r="C1907" s="41" t="s">
        <v>223</v>
      </c>
      <c r="D1907" s="40"/>
      <c r="E1907" s="40"/>
      <c r="F1907" s="42" t="s">
        <v>1363</v>
      </c>
      <c r="G1907" s="40">
        <v>16</v>
      </c>
      <c r="H1907" s="42" t="s">
        <v>1063</v>
      </c>
      <c r="I1907" s="41">
        <v>245.9</v>
      </c>
      <c r="J1907" s="55">
        <f>IF(C1907="СТОП цена",I1907,ROUND(I1907*(1-VLOOKUP(L1907,Оглавление!D:G,3,FALSE)),2))</f>
        <v>245.9</v>
      </c>
      <c r="K1907" s="58"/>
      <c r="L1907" s="58" t="str">
        <f t="shared" si="88"/>
        <v>МОМЕНТ пены</v>
      </c>
      <c r="M1907" s="52">
        <v>35</v>
      </c>
    </row>
    <row r="1908" spans="1:13" s="130" customFormat="1" ht="15">
      <c r="A1908" s="392" t="s">
        <v>1418</v>
      </c>
      <c r="B1908" s="74">
        <v>1934324</v>
      </c>
      <c r="C1908" s="74"/>
      <c r="D1908" s="177">
        <v>750</v>
      </c>
      <c r="E1908" s="177" t="s">
        <v>788</v>
      </c>
      <c r="F1908" s="66" t="str">
        <f>CONCATENATE(D1908," ",E1908)</f>
        <v>750 мл</v>
      </c>
      <c r="G1908" s="66">
        <v>16</v>
      </c>
      <c r="H1908" s="66" t="s">
        <v>1063</v>
      </c>
      <c r="I1908" s="54">
        <v>233.86</v>
      </c>
      <c r="J1908" s="55">
        <f>IF(C1908="СТОП цена",I1908,ROUND(I1908*(1-VLOOKUP(L1908,Оглавление!D:G,3,FALSE)),2))</f>
        <v>233.86</v>
      </c>
      <c r="K1908" s="142"/>
      <c r="L1908" s="58" t="str">
        <f t="shared" si="88"/>
        <v>МОМЕНТ пены</v>
      </c>
      <c r="M1908" s="52">
        <v>35</v>
      </c>
    </row>
    <row r="1909" spans="1:13" ht="15">
      <c r="A1909" s="389" t="s">
        <v>260</v>
      </c>
      <c r="B1909" s="40">
        <v>1158654</v>
      </c>
      <c r="C1909" s="40"/>
      <c r="D1909" s="42">
        <v>750</v>
      </c>
      <c r="E1909" s="42" t="s">
        <v>788</v>
      </c>
      <c r="F1909" s="42" t="str">
        <f>CONCATENATE(D1909," ",E1909)</f>
        <v>750 мл</v>
      </c>
      <c r="G1909" s="42">
        <v>16</v>
      </c>
      <c r="H1909" s="42" t="s">
        <v>1063</v>
      </c>
      <c r="I1909" s="41">
        <v>222.71</v>
      </c>
      <c r="J1909" s="55">
        <f>IF(C1909="СТОП цена",I1909,ROUND(I1909*(1-VLOOKUP(L1909,Оглавление!D:G,3,FALSE)),2))</f>
        <v>222.71</v>
      </c>
      <c r="K1909" s="58"/>
      <c r="L1909" s="58" t="str">
        <f t="shared" si="88"/>
        <v>МОМЕНТ пены</v>
      </c>
      <c r="M1909" s="52">
        <v>35</v>
      </c>
    </row>
    <row r="1910" spans="1:13" ht="30">
      <c r="A1910" s="397" t="s">
        <v>1202</v>
      </c>
      <c r="B1910" s="40">
        <v>1883480</v>
      </c>
      <c r="C1910" s="41" t="s">
        <v>223</v>
      </c>
      <c r="D1910" s="42">
        <v>750</v>
      </c>
      <c r="E1910" s="42" t="s">
        <v>788</v>
      </c>
      <c r="F1910" s="42" t="s">
        <v>1251</v>
      </c>
      <c r="G1910" s="42">
        <v>16</v>
      </c>
      <c r="H1910" s="42" t="s">
        <v>1063</v>
      </c>
      <c r="I1910" s="41">
        <v>458.11</v>
      </c>
      <c r="J1910" s="55">
        <f>IF(C1910="СТОП цена",I1910,ROUND(I1910*(1-VLOOKUP(L1910,Оглавление!D:G,3,FALSE)),2))</f>
        <v>458.11</v>
      </c>
      <c r="K1910" s="58"/>
      <c r="L1910" s="58" t="str">
        <f t="shared" si="88"/>
        <v>МОМЕНТ пены</v>
      </c>
      <c r="M1910" s="52">
        <v>35</v>
      </c>
    </row>
    <row r="1911" spans="1:13" s="134" customFormat="1" ht="17.25" customHeight="1">
      <c r="A1911" s="389" t="s">
        <v>1385</v>
      </c>
      <c r="B1911" s="40">
        <v>1934325</v>
      </c>
      <c r="C1911" s="41" t="s">
        <v>223</v>
      </c>
      <c r="D1911" s="42">
        <v>750</v>
      </c>
      <c r="E1911" s="42" t="s">
        <v>788</v>
      </c>
      <c r="F1911" s="42" t="s">
        <v>1269</v>
      </c>
      <c r="G1911" s="42">
        <v>16</v>
      </c>
      <c r="H1911" s="42" t="s">
        <v>1063</v>
      </c>
      <c r="I1911" s="41">
        <v>236.22</v>
      </c>
      <c r="J1911" s="55">
        <f>IF(C1911="СТОП цена",I1911,ROUND(I1911*(1-VLOOKUP(L1911,Оглавление!D:G,3,FALSE)),2))</f>
        <v>236.22</v>
      </c>
      <c r="K1911" s="58"/>
      <c r="L1911" s="58" t="str">
        <f t="shared" si="88"/>
        <v>МОМЕНТ пены</v>
      </c>
      <c r="M1911" s="52">
        <v>35</v>
      </c>
    </row>
    <row r="1912" spans="1:13" s="169" customFormat="1" ht="20.25" customHeight="1">
      <c r="A1912" s="386" t="s">
        <v>1386</v>
      </c>
      <c r="B1912" s="40">
        <v>1934323</v>
      </c>
      <c r="C1912" s="41" t="s">
        <v>223</v>
      </c>
      <c r="D1912" s="42"/>
      <c r="E1912" s="42"/>
      <c r="F1912" s="42" t="s">
        <v>1363</v>
      </c>
      <c r="G1912" s="42">
        <v>16</v>
      </c>
      <c r="H1912" s="42" t="s">
        <v>1063</v>
      </c>
      <c r="I1912" s="41">
        <v>248.38</v>
      </c>
      <c r="J1912" s="55">
        <f>IF(C1912="СТОП цена",I1912,ROUND(I1912*(1-VLOOKUP(L1912,Оглавление!D:G,3,FALSE)),2))</f>
        <v>248.38</v>
      </c>
      <c r="K1912" s="58"/>
      <c r="L1912" s="58" t="str">
        <f t="shared" si="88"/>
        <v>МОМЕНТ пены</v>
      </c>
      <c r="M1912" s="52">
        <v>35</v>
      </c>
    </row>
    <row r="1913" spans="1:13" s="1" customFormat="1" ht="25.5" customHeight="1">
      <c r="A1913" s="591" t="s">
        <v>432</v>
      </c>
      <c r="B1913" s="592"/>
      <c r="C1913" s="592"/>
      <c r="D1913" s="592"/>
      <c r="E1913" s="592"/>
      <c r="F1913" s="592"/>
      <c r="G1913" s="592"/>
      <c r="H1913" s="592"/>
      <c r="I1913" s="592"/>
      <c r="J1913" s="592"/>
      <c r="K1913" s="58"/>
      <c r="L1913" s="58" t="str">
        <f>IF(ISBLANK(K1913)=FALSE,A1913,L1911)</f>
        <v>МОМЕНТ пены</v>
      </c>
      <c r="M1913" s="52">
        <v>35</v>
      </c>
    </row>
    <row r="1914" spans="1:13" ht="12.75">
      <c r="A1914" s="580" t="s">
        <v>266</v>
      </c>
      <c r="B1914" s="40">
        <v>1303055</v>
      </c>
      <c r="C1914" s="40"/>
      <c r="D1914" s="40">
        <v>400</v>
      </c>
      <c r="E1914" s="42" t="s">
        <v>788</v>
      </c>
      <c r="F1914" s="42" t="str">
        <f t="shared" ref="F1914:F1923" si="90">CONCATENATE(D1914," ",E1914)</f>
        <v>400 мл</v>
      </c>
      <c r="G1914" s="42">
        <v>16</v>
      </c>
      <c r="H1914" s="42" t="s">
        <v>1063</v>
      </c>
      <c r="I1914" s="41">
        <v>159.05000000000001</v>
      </c>
      <c r="J1914" s="55">
        <f>IF(C1914="СТОП цена",I1914,ROUND(I1914*(1-VLOOKUP(L1914,Оглавление!D:G,3,FALSE)),2))</f>
        <v>159.05000000000001</v>
      </c>
      <c r="K1914" s="58"/>
      <c r="L1914" s="58" t="str">
        <f t="shared" si="88"/>
        <v>МОМЕНТ пены</v>
      </c>
      <c r="M1914" s="52">
        <v>35</v>
      </c>
    </row>
    <row r="1915" spans="1:13" ht="12.75">
      <c r="A1915" s="584"/>
      <c r="B1915" s="40">
        <v>1294669</v>
      </c>
      <c r="C1915" s="41" t="s">
        <v>223</v>
      </c>
      <c r="D1915" s="40">
        <v>450</v>
      </c>
      <c r="E1915" s="42" t="s">
        <v>788</v>
      </c>
      <c r="F1915" s="42" t="str">
        <f t="shared" si="90"/>
        <v>450 мл</v>
      </c>
      <c r="G1915" s="42">
        <v>16</v>
      </c>
      <c r="H1915" s="42" t="s">
        <v>1063</v>
      </c>
      <c r="I1915" s="41">
        <v>159.47</v>
      </c>
      <c r="J1915" s="55">
        <f>IF(C1915="СТОП цена",I1915,ROUND(I1915*(1-VLOOKUP(L1915,Оглавление!D:G,3,FALSE)),2))</f>
        <v>159.47</v>
      </c>
      <c r="K1915" s="58"/>
      <c r="L1915" s="58" t="str">
        <f t="shared" si="88"/>
        <v>МОМЕНТ пены</v>
      </c>
      <c r="M1915" s="52">
        <v>35</v>
      </c>
    </row>
    <row r="1916" spans="1:13" ht="12.75">
      <c r="A1916" s="585"/>
      <c r="B1916" s="40">
        <v>1152032</v>
      </c>
      <c r="C1916" s="40"/>
      <c r="D1916" s="40">
        <v>650</v>
      </c>
      <c r="E1916" s="40" t="s">
        <v>788</v>
      </c>
      <c r="F1916" s="42" t="str">
        <f t="shared" si="90"/>
        <v>650 мл</v>
      </c>
      <c r="G1916" s="40">
        <v>16</v>
      </c>
      <c r="H1916" s="42" t="s">
        <v>1063</v>
      </c>
      <c r="I1916" s="41">
        <v>200.64</v>
      </c>
      <c r="J1916" s="55">
        <f>IF(C1916="СТОП цена",I1916,ROUND(I1916*(1-VLOOKUP(L1916,Оглавление!D:G,3,FALSE)),2))</f>
        <v>200.64</v>
      </c>
      <c r="K1916" s="58"/>
      <c r="L1916" s="58" t="str">
        <f t="shared" si="88"/>
        <v>МОМЕНТ пены</v>
      </c>
      <c r="M1916" s="52">
        <v>35</v>
      </c>
    </row>
    <row r="1917" spans="1:13" ht="15">
      <c r="A1917" s="389" t="s">
        <v>946</v>
      </c>
      <c r="B1917" s="41">
        <v>1152033</v>
      </c>
      <c r="C1917" s="41" t="s">
        <v>223</v>
      </c>
      <c r="D1917" s="40">
        <v>650</v>
      </c>
      <c r="E1917" s="42" t="s">
        <v>788</v>
      </c>
      <c r="F1917" s="42" t="str">
        <f t="shared" si="90"/>
        <v>650 мл</v>
      </c>
      <c r="G1917" s="42">
        <v>16</v>
      </c>
      <c r="H1917" s="42" t="s">
        <v>1063</v>
      </c>
      <c r="I1917" s="41">
        <v>198.63</v>
      </c>
      <c r="J1917" s="55">
        <f>IF(C1917="СТОП цена",I1917,ROUND(I1917*(1-VLOOKUP(L1917,Оглавление!D:G,3,FALSE)),2))</f>
        <v>198.63</v>
      </c>
      <c r="K1917" s="58"/>
      <c r="L1917" s="58" t="str">
        <f t="shared" si="88"/>
        <v>МОМЕНТ пены</v>
      </c>
      <c r="M1917" s="52">
        <v>35</v>
      </c>
    </row>
    <row r="1918" spans="1:13" ht="15">
      <c r="A1918" s="389" t="s">
        <v>947</v>
      </c>
      <c r="B1918" s="40">
        <v>1152036</v>
      </c>
      <c r="C1918" s="40"/>
      <c r="D1918" s="40">
        <v>700</v>
      </c>
      <c r="E1918" s="42" t="s">
        <v>788</v>
      </c>
      <c r="F1918" s="42" t="str">
        <f t="shared" si="90"/>
        <v>700 мл</v>
      </c>
      <c r="G1918" s="42">
        <v>16</v>
      </c>
      <c r="H1918" s="42" t="s">
        <v>1063</v>
      </c>
      <c r="I1918" s="41">
        <v>210.41</v>
      </c>
      <c r="J1918" s="55">
        <f>IF(C1918="СТОП цена",I1918,ROUND(I1918*(1-VLOOKUP(L1918,Оглавление!D:G,3,FALSE)),2))</f>
        <v>210.41</v>
      </c>
      <c r="K1918" s="58"/>
      <c r="L1918" s="58" t="str">
        <f t="shared" si="88"/>
        <v>МОМЕНТ пены</v>
      </c>
      <c r="M1918" s="52">
        <v>35</v>
      </c>
    </row>
    <row r="1919" spans="1:13" ht="15">
      <c r="A1919" s="389" t="s">
        <v>194</v>
      </c>
      <c r="B1919" s="40">
        <v>1326704</v>
      </c>
      <c r="C1919" s="41" t="s">
        <v>223</v>
      </c>
      <c r="D1919" s="40">
        <v>700</v>
      </c>
      <c r="E1919" s="42" t="s">
        <v>788</v>
      </c>
      <c r="F1919" s="42" t="str">
        <f t="shared" si="90"/>
        <v>700 мл</v>
      </c>
      <c r="G1919" s="42">
        <v>16</v>
      </c>
      <c r="H1919" s="42" t="s">
        <v>1063</v>
      </c>
      <c r="I1919" s="41">
        <v>211.87</v>
      </c>
      <c r="J1919" s="55">
        <f>IF(C1919="СТОП цена",I1919,ROUND(I1919*(1-VLOOKUP(L1919,Оглавление!D:G,3,FALSE)),2))</f>
        <v>211.87</v>
      </c>
      <c r="K1919" s="58"/>
      <c r="L1919" s="58" t="str">
        <f t="shared" si="88"/>
        <v>МОМЕНТ пены</v>
      </c>
      <c r="M1919" s="52">
        <v>35</v>
      </c>
    </row>
    <row r="1920" spans="1:13" s="141" customFormat="1" ht="30">
      <c r="A1920" s="389" t="s">
        <v>1310</v>
      </c>
      <c r="B1920" s="40">
        <v>1661489</v>
      </c>
      <c r="C1920" s="41" t="s">
        <v>223</v>
      </c>
      <c r="D1920" s="40"/>
      <c r="E1920" s="42"/>
      <c r="F1920" s="42" t="s">
        <v>1251</v>
      </c>
      <c r="G1920" s="42">
        <v>16</v>
      </c>
      <c r="H1920" s="42" t="s">
        <v>1063</v>
      </c>
      <c r="I1920" s="41">
        <v>220.08</v>
      </c>
      <c r="J1920" s="55">
        <f>IF(C1920="СТОП цена",I1920,ROUND(I1920*(1-VLOOKUP(L1920,Оглавление!D:G,3,FALSE)),2))</f>
        <v>220.08</v>
      </c>
      <c r="K1920" s="58"/>
      <c r="L1920" s="58" t="str">
        <f t="shared" si="88"/>
        <v>МОМЕНТ пены</v>
      </c>
      <c r="M1920" s="52">
        <v>35</v>
      </c>
    </row>
    <row r="1921" spans="1:13" ht="12.75">
      <c r="A1921" s="580" t="s">
        <v>259</v>
      </c>
      <c r="B1921" s="40">
        <v>1668893</v>
      </c>
      <c r="C1921" s="40"/>
      <c r="D1921" s="40">
        <v>300</v>
      </c>
      <c r="E1921" s="42" t="s">
        <v>788</v>
      </c>
      <c r="F1921" s="42" t="str">
        <f t="shared" si="90"/>
        <v>300 мл</v>
      </c>
      <c r="G1921" s="42">
        <v>12</v>
      </c>
      <c r="H1921" s="42" t="s">
        <v>1063</v>
      </c>
      <c r="I1921" s="41">
        <v>152.57</v>
      </c>
      <c r="J1921" s="55">
        <f>IF(C1921="СТОП цена",I1921,ROUND(I1921*(1-VLOOKUP(L1921,Оглавление!D:G,3,FALSE)),2))</f>
        <v>152.57</v>
      </c>
      <c r="K1921" s="58"/>
      <c r="L1921" s="58" t="str">
        <f>IF(ISBLANK(K1921)=FALSE,A1921,L1919)</f>
        <v>МОМЕНТ пены</v>
      </c>
      <c r="M1921" s="52">
        <v>35</v>
      </c>
    </row>
    <row r="1922" spans="1:13" ht="12.75">
      <c r="A1922" s="585"/>
      <c r="B1922" s="40">
        <v>1302243</v>
      </c>
      <c r="C1922" s="40"/>
      <c r="D1922" s="40">
        <v>500</v>
      </c>
      <c r="E1922" s="42" t="s">
        <v>788</v>
      </c>
      <c r="F1922" s="42" t="str">
        <f t="shared" si="90"/>
        <v>500 мл</v>
      </c>
      <c r="G1922" s="42">
        <v>16</v>
      </c>
      <c r="H1922" s="42" t="s">
        <v>1063</v>
      </c>
      <c r="I1922" s="41">
        <v>178.96</v>
      </c>
      <c r="J1922" s="55">
        <f>IF(C1922="СТОП цена",I1922,ROUND(I1922*(1-VLOOKUP(L1922,Оглавление!D:G,3,FALSE)),2))</f>
        <v>178.96</v>
      </c>
      <c r="K1922" s="58"/>
      <c r="L1922" s="58" t="str">
        <f t="shared" si="88"/>
        <v>МОМЕНТ пены</v>
      </c>
      <c r="M1922" s="52">
        <v>35</v>
      </c>
    </row>
    <row r="1923" spans="1:13" ht="30">
      <c r="A1923" s="389" t="s">
        <v>948</v>
      </c>
      <c r="B1923" s="41">
        <v>1277787</v>
      </c>
      <c r="C1923" s="41" t="s">
        <v>172</v>
      </c>
      <c r="D1923" s="42">
        <v>850</v>
      </c>
      <c r="E1923" s="42" t="s">
        <v>788</v>
      </c>
      <c r="F1923" s="42" t="str">
        <f t="shared" si="90"/>
        <v>850 мл</v>
      </c>
      <c r="G1923" s="42">
        <v>16</v>
      </c>
      <c r="H1923" s="42" t="s">
        <v>1063</v>
      </c>
      <c r="I1923" s="41">
        <v>284.13</v>
      </c>
      <c r="J1923" s="55">
        <f>IF(C1923="СТОП цена",I1923,ROUND(I1923*(1-VLOOKUP(L1923,Оглавление!D:G,3,FALSE)),2))</f>
        <v>284.13</v>
      </c>
      <c r="K1923" s="58"/>
      <c r="L1923" s="58" t="str">
        <f t="shared" si="88"/>
        <v>МОМЕНТ пены</v>
      </c>
      <c r="M1923" s="52">
        <v>35</v>
      </c>
    </row>
    <row r="1924" spans="1:13" ht="30">
      <c r="A1924" s="389" t="s">
        <v>949</v>
      </c>
      <c r="B1924" s="41">
        <v>2052471</v>
      </c>
      <c r="C1924" s="41" t="s">
        <v>223</v>
      </c>
      <c r="D1924" s="40">
        <v>750</v>
      </c>
      <c r="E1924" s="42" t="s">
        <v>788</v>
      </c>
      <c r="F1924" s="42" t="s">
        <v>1711</v>
      </c>
      <c r="G1924" s="42">
        <v>16</v>
      </c>
      <c r="H1924" s="42" t="s">
        <v>1063</v>
      </c>
      <c r="I1924" s="54">
        <v>237.68</v>
      </c>
      <c r="J1924" s="55">
        <f>IF(C1924="СТОП цена",I1924,ROUND(I1924*(1-VLOOKUP(L1924,Оглавление!D:G,3,FALSE)),2))</f>
        <v>237.68</v>
      </c>
      <c r="K1924" s="58"/>
      <c r="L1924" s="58" t="str">
        <f t="shared" si="88"/>
        <v>МОМЕНТ пены</v>
      </c>
      <c r="M1924" s="52">
        <v>35</v>
      </c>
    </row>
    <row r="1925" spans="1:13" s="151" customFormat="1" ht="33.75" customHeight="1">
      <c r="A1925" s="397" t="s">
        <v>1362</v>
      </c>
      <c r="B1925" s="223">
        <v>1880336</v>
      </c>
      <c r="C1925" s="335" t="s">
        <v>172</v>
      </c>
      <c r="D1925" s="40"/>
      <c r="E1925" s="42"/>
      <c r="F1925" s="42" t="s">
        <v>1251</v>
      </c>
      <c r="G1925" s="42">
        <v>16</v>
      </c>
      <c r="H1925" s="42" t="s">
        <v>1063</v>
      </c>
      <c r="I1925" s="54">
        <v>298.23</v>
      </c>
      <c r="J1925" s="55">
        <f>IF(C1925="СТОП цена",I1925,ROUND(I1925*(1-VLOOKUP(L1925,Оглавление!D:G,3,FALSE)),2))</f>
        <v>298.23</v>
      </c>
      <c r="K1925" s="58"/>
      <c r="L1925" s="58" t="str">
        <f t="shared" si="88"/>
        <v>МОМЕНТ пены</v>
      </c>
      <c r="M1925" s="52">
        <v>35</v>
      </c>
    </row>
    <row r="1926" spans="1:13" s="1" customFormat="1" ht="21.75" customHeight="1">
      <c r="A1926" s="591" t="s">
        <v>11</v>
      </c>
      <c r="B1926" s="592"/>
      <c r="C1926" s="592"/>
      <c r="D1926" s="592"/>
      <c r="E1926" s="592"/>
      <c r="F1926" s="592"/>
      <c r="G1926" s="592"/>
      <c r="H1926" s="592"/>
      <c r="I1926" s="592"/>
      <c r="J1926" s="592"/>
      <c r="K1926" s="58"/>
      <c r="L1926" s="58" t="str">
        <f t="shared" si="88"/>
        <v>МОМЕНТ пены</v>
      </c>
      <c r="M1926" s="52">
        <v>35</v>
      </c>
    </row>
    <row r="1927" spans="1:13" ht="24.75" customHeight="1">
      <c r="A1927" s="389" t="s">
        <v>684</v>
      </c>
      <c r="B1927" s="40">
        <v>1670547</v>
      </c>
      <c r="C1927" s="40"/>
      <c r="D1927" s="40">
        <v>500</v>
      </c>
      <c r="E1927" s="41" t="s">
        <v>788</v>
      </c>
      <c r="F1927" s="42" t="str">
        <f>CONCATENATE(D1927," ",E1927)</f>
        <v>500 мл</v>
      </c>
      <c r="G1927" s="40">
        <v>12</v>
      </c>
      <c r="H1927" s="42" t="s">
        <v>1063</v>
      </c>
      <c r="I1927" s="41">
        <v>216.46</v>
      </c>
      <c r="J1927" s="55">
        <f>IF(C1927="СТОП цена",I1927,ROUND(I1927*(1-VLOOKUP(L1927,Оглавление!D:G,3,FALSE)),2))</f>
        <v>216.46</v>
      </c>
      <c r="K1927" s="58"/>
      <c r="L1927" s="58" t="str">
        <f t="shared" si="88"/>
        <v>МОМЕНТ пены</v>
      </c>
      <c r="M1927" s="52">
        <v>35</v>
      </c>
    </row>
    <row r="1928" spans="1:13" ht="15">
      <c r="A1928" s="389" t="s">
        <v>261</v>
      </c>
      <c r="B1928" s="40">
        <v>684531</v>
      </c>
      <c r="C1928" s="40"/>
      <c r="D1928" s="40">
        <v>500</v>
      </c>
      <c r="E1928" s="40" t="s">
        <v>788</v>
      </c>
      <c r="F1928" s="42" t="str">
        <f>CONCATENATE(D1928," ",E1928)</f>
        <v>500 мл</v>
      </c>
      <c r="G1928" s="40">
        <v>20</v>
      </c>
      <c r="H1928" s="42" t="s">
        <v>1063</v>
      </c>
      <c r="I1928" s="41">
        <v>203.83</v>
      </c>
      <c r="J1928" s="55">
        <f>IF(C1928="СТОП цена",I1928,ROUND(I1928*(1-VLOOKUP(L1928,Оглавление!D:G,3,FALSE)),2))</f>
        <v>203.83</v>
      </c>
      <c r="K1928" s="58"/>
      <c r="L1928" s="58" t="str">
        <f t="shared" si="88"/>
        <v>МОМЕНТ пены</v>
      </c>
      <c r="M1928" s="52">
        <v>35</v>
      </c>
    </row>
    <row r="1929" spans="1:13" s="310" customFormat="1" ht="15">
      <c r="A1929" s="389" t="s">
        <v>2406</v>
      </c>
      <c r="B1929" s="40">
        <v>2106141</v>
      </c>
      <c r="C1929" s="40"/>
      <c r="D1929" s="40"/>
      <c r="E1929" s="40"/>
      <c r="F1929" s="42" t="s">
        <v>1170</v>
      </c>
      <c r="G1929" s="40">
        <v>12</v>
      </c>
      <c r="H1929" s="42" t="s">
        <v>1063</v>
      </c>
      <c r="I1929" s="41">
        <v>520.16</v>
      </c>
      <c r="J1929" s="55">
        <f>IF(C1929="СТОП цена",I1929,ROUND(I1929*(1-VLOOKUP(L1929,Оглавление!D:G,3,FALSE)),2))</f>
        <v>520.16</v>
      </c>
      <c r="K1929" s="58"/>
      <c r="L1929" s="58" t="str">
        <f t="shared" si="88"/>
        <v>МОМЕНТ пены</v>
      </c>
      <c r="M1929" s="52">
        <v>35</v>
      </c>
    </row>
    <row r="1930" spans="1:13" s="1" customFormat="1" ht="17.25" customHeight="1">
      <c r="A1930" s="593" t="s">
        <v>1065</v>
      </c>
      <c r="B1930" s="594"/>
      <c r="C1930" s="594"/>
      <c r="D1930" s="594"/>
      <c r="E1930" s="594"/>
      <c r="F1930" s="594"/>
      <c r="G1930" s="594"/>
      <c r="H1930" s="594"/>
      <c r="I1930" s="594"/>
      <c r="J1930" s="595"/>
      <c r="K1930" s="58" t="s">
        <v>473</v>
      </c>
      <c r="L1930" s="58" t="str">
        <f t="shared" ref="L1930:L1989" si="91">IF(ISBLANK(K1930)=FALSE,A1930,L1929)</f>
        <v>МАКРОФЛЕКС</v>
      </c>
      <c r="M1930" s="52">
        <v>35</v>
      </c>
    </row>
    <row r="1931" spans="1:13" s="1" customFormat="1" ht="25.5" customHeight="1">
      <c r="A1931" s="591" t="s">
        <v>823</v>
      </c>
      <c r="B1931" s="592"/>
      <c r="C1931" s="592"/>
      <c r="D1931" s="592"/>
      <c r="E1931" s="592"/>
      <c r="F1931" s="592"/>
      <c r="G1931" s="592"/>
      <c r="H1931" s="592"/>
      <c r="I1931" s="592"/>
      <c r="J1931" s="592"/>
      <c r="K1931" s="58"/>
      <c r="L1931" s="58" t="str">
        <f t="shared" si="91"/>
        <v>МАКРОФЛЕКС</v>
      </c>
      <c r="M1931" s="52">
        <v>35</v>
      </c>
    </row>
    <row r="1932" spans="1:13" ht="30">
      <c r="A1932" s="389" t="s">
        <v>635</v>
      </c>
      <c r="B1932" s="40" t="s">
        <v>2066</v>
      </c>
      <c r="C1932" s="40"/>
      <c r="D1932" s="40">
        <v>300</v>
      </c>
      <c r="E1932" s="42" t="s">
        <v>788</v>
      </c>
      <c r="F1932" s="42" t="str">
        <f t="shared" ref="F1932:F1952" si="92">CONCATENATE(D1932," ",E1932)</f>
        <v>300 мл</v>
      </c>
      <c r="G1932" s="41">
        <v>12</v>
      </c>
      <c r="H1932" s="42" t="s">
        <v>1063</v>
      </c>
      <c r="I1932" s="42">
        <v>195.97</v>
      </c>
      <c r="J1932" s="55">
        <f>IF(C1932="СТОП цена",I1932,ROUND(I1932*(1-VLOOKUP(L1932,Оглавление!D:G,3,FALSE)),2))</f>
        <v>195.97</v>
      </c>
      <c r="K1932" s="58"/>
      <c r="L1932" s="58" t="str">
        <f t="shared" si="91"/>
        <v>МАКРОФЛЕКС</v>
      </c>
      <c r="M1932" s="52">
        <v>35</v>
      </c>
    </row>
    <row r="1933" spans="1:13" ht="33.75" customHeight="1">
      <c r="A1933" s="389" t="s">
        <v>636</v>
      </c>
      <c r="B1933" s="40">
        <v>764059</v>
      </c>
      <c r="C1933" s="40"/>
      <c r="D1933" s="42">
        <v>300</v>
      </c>
      <c r="E1933" s="42" t="s">
        <v>788</v>
      </c>
      <c r="F1933" s="42" t="str">
        <f t="shared" si="92"/>
        <v>300 мл</v>
      </c>
      <c r="G1933" s="42">
        <v>12</v>
      </c>
      <c r="H1933" s="42" t="s">
        <v>1063</v>
      </c>
      <c r="I1933" s="42">
        <v>122.34</v>
      </c>
      <c r="J1933" s="55">
        <f>IF(C1933="СТОП цена",I1933,ROUND(I1933*(1-VLOOKUP(L1933,Оглавление!D:G,3,FALSE)),2))</f>
        <v>122.34</v>
      </c>
      <c r="K1933" s="58"/>
      <c r="L1933" s="58" t="str">
        <f t="shared" si="91"/>
        <v>МАКРОФЛЕКС</v>
      </c>
      <c r="M1933" s="52">
        <v>35</v>
      </c>
    </row>
    <row r="1934" spans="1:13" s="310" customFormat="1" ht="33.75" customHeight="1">
      <c r="A1934" s="486" t="s">
        <v>2898</v>
      </c>
      <c r="B1934" s="40">
        <v>2171048</v>
      </c>
      <c r="C1934" s="40"/>
      <c r="D1934" s="42"/>
      <c r="E1934" s="42"/>
      <c r="F1934" s="66" t="s">
        <v>2578</v>
      </c>
      <c r="G1934" s="66">
        <v>12</v>
      </c>
      <c r="H1934" s="66" t="s">
        <v>1063</v>
      </c>
      <c r="I1934" s="66">
        <v>122.34</v>
      </c>
      <c r="J1934" s="67">
        <f>IF(C1934="СТОП цена",I1934,ROUND(I1934*(1-VLOOKUP(L1934,Оглавление!D:G,3,FALSE)),2))</f>
        <v>122.34</v>
      </c>
      <c r="K1934" s="58"/>
      <c r="L1934" s="58" t="str">
        <f t="shared" si="91"/>
        <v>МАКРОФЛЕКС</v>
      </c>
      <c r="M1934" s="52">
        <v>35</v>
      </c>
    </row>
    <row r="1935" spans="1:13" ht="20.25" customHeight="1">
      <c r="A1935" s="389" t="s">
        <v>637</v>
      </c>
      <c r="B1935" s="40">
        <v>765060</v>
      </c>
      <c r="C1935" s="40"/>
      <c r="D1935" s="40">
        <v>290</v>
      </c>
      <c r="E1935" s="42" t="s">
        <v>788</v>
      </c>
      <c r="F1935" s="42" t="str">
        <f t="shared" si="92"/>
        <v>290 мл</v>
      </c>
      <c r="G1935" s="42">
        <v>12</v>
      </c>
      <c r="H1935" s="42" t="s">
        <v>1063</v>
      </c>
      <c r="I1935" s="42">
        <v>164.13</v>
      </c>
      <c r="J1935" s="55">
        <f>IF(C1935="СТОП цена",I1935,ROUND(I1935*(1-VLOOKUP(L1935,Оглавление!D:G,3,FALSE)),2))</f>
        <v>164.13</v>
      </c>
      <c r="K1935" s="58"/>
      <c r="L1935" s="58" t="str">
        <f>IF(ISBLANK(K1935)=FALSE,A1935,L1933)</f>
        <v>МАКРОФЛЕКС</v>
      </c>
      <c r="M1935" s="52">
        <v>35</v>
      </c>
    </row>
    <row r="1936" spans="1:13" ht="15">
      <c r="A1936" s="389" t="s">
        <v>638</v>
      </c>
      <c r="B1936" s="40">
        <v>1317599</v>
      </c>
      <c r="C1936" s="42" t="s">
        <v>223</v>
      </c>
      <c r="D1936" s="40">
        <v>280</v>
      </c>
      <c r="E1936" s="42" t="s">
        <v>788</v>
      </c>
      <c r="F1936" s="42" t="str">
        <f t="shared" si="92"/>
        <v>280 мл</v>
      </c>
      <c r="G1936" s="42">
        <v>12</v>
      </c>
      <c r="H1936" s="42" t="s">
        <v>1063</v>
      </c>
      <c r="I1936" s="42">
        <v>317.41000000000003</v>
      </c>
      <c r="J1936" s="55">
        <f>IF(C1936="СТОП цена",I1936,ROUND(I1936*(1-VLOOKUP(L1936,Оглавление!D:G,3,FALSE)),2))</f>
        <v>317.41000000000003</v>
      </c>
      <c r="K1936" s="58"/>
      <c r="L1936" s="58" t="str">
        <f t="shared" si="91"/>
        <v>МАКРОФЛЕКС</v>
      </c>
      <c r="M1936" s="52">
        <v>35</v>
      </c>
    </row>
    <row r="1937" spans="1:13" ht="30">
      <c r="A1937" s="389" t="s">
        <v>24</v>
      </c>
      <c r="B1937" s="40">
        <v>2005216</v>
      </c>
      <c r="C1937" s="41" t="s">
        <v>223</v>
      </c>
      <c r="D1937" s="40">
        <v>290</v>
      </c>
      <c r="E1937" s="42" t="s">
        <v>788</v>
      </c>
      <c r="F1937" s="42" t="str">
        <f t="shared" si="92"/>
        <v>290 мл</v>
      </c>
      <c r="G1937" s="42">
        <v>12</v>
      </c>
      <c r="H1937" s="42" t="s">
        <v>1063</v>
      </c>
      <c r="I1937" s="42">
        <v>204.87</v>
      </c>
      <c r="J1937" s="55">
        <f>IF(C1937="СТОП цена",I1937,ROUND(I1937*(1-VLOOKUP(L1937,Оглавление!D:G,3,FALSE)),2))</f>
        <v>204.87</v>
      </c>
      <c r="K1937" s="58"/>
      <c r="L1937" s="58" t="str">
        <f t="shared" si="91"/>
        <v>МАКРОФЛЕКС</v>
      </c>
      <c r="M1937" s="52">
        <v>35</v>
      </c>
    </row>
    <row r="1938" spans="1:13" ht="30">
      <c r="A1938" s="389" t="s">
        <v>25</v>
      </c>
      <c r="B1938" s="40" t="s">
        <v>2067</v>
      </c>
      <c r="C1938" s="41" t="s">
        <v>223</v>
      </c>
      <c r="D1938" s="42">
        <v>290</v>
      </c>
      <c r="E1938" s="42" t="s">
        <v>788</v>
      </c>
      <c r="F1938" s="42" t="str">
        <f t="shared" si="92"/>
        <v>290 мл</v>
      </c>
      <c r="G1938" s="42">
        <v>12</v>
      </c>
      <c r="H1938" s="42" t="s">
        <v>1063</v>
      </c>
      <c r="I1938" s="41">
        <v>204.87</v>
      </c>
      <c r="J1938" s="55">
        <f>IF(C1938="СТОП цена",I1938,ROUND(I1938*(1-VLOOKUP(L1938,Оглавление!D:G,3,FALSE)),2))</f>
        <v>204.87</v>
      </c>
      <c r="K1938" s="58"/>
      <c r="L1938" s="58" t="str">
        <f t="shared" si="91"/>
        <v>МАКРОФЛЕКС</v>
      </c>
      <c r="M1938" s="52">
        <v>35</v>
      </c>
    </row>
    <row r="1939" spans="1:13" s="260" customFormat="1" ht="30">
      <c r="A1939" s="389" t="s">
        <v>27</v>
      </c>
      <c r="B1939" s="40">
        <v>1893984</v>
      </c>
      <c r="C1939" s="41" t="s">
        <v>223</v>
      </c>
      <c r="D1939" s="42"/>
      <c r="E1939" s="42"/>
      <c r="F1939" s="42" t="s">
        <v>1618</v>
      </c>
      <c r="G1939" s="42">
        <v>24</v>
      </c>
      <c r="H1939" s="42" t="s">
        <v>1063</v>
      </c>
      <c r="I1939" s="41">
        <v>112.68</v>
      </c>
      <c r="J1939" s="55">
        <f>IF(C1939="СТОП цена",I1939,ROUND(I1939*(1-VLOOKUP(L1939,Оглавление!D:G,3,FALSE)),2))</f>
        <v>112.68</v>
      </c>
      <c r="K1939" s="58"/>
      <c r="L1939" s="58" t="str">
        <f t="shared" si="91"/>
        <v>МАКРОФЛЕКС</v>
      </c>
      <c r="M1939" s="52">
        <v>35</v>
      </c>
    </row>
    <row r="1940" spans="1:13" s="260" customFormat="1" ht="30">
      <c r="A1940" s="389" t="s">
        <v>29</v>
      </c>
      <c r="B1940" s="40">
        <v>1893985</v>
      </c>
      <c r="C1940" s="41"/>
      <c r="D1940" s="42"/>
      <c r="E1940" s="42"/>
      <c r="F1940" s="42" t="s">
        <v>1618</v>
      </c>
      <c r="G1940" s="42">
        <v>24</v>
      </c>
      <c r="H1940" s="42" t="s">
        <v>1063</v>
      </c>
      <c r="I1940" s="41">
        <v>112.68</v>
      </c>
      <c r="J1940" s="55">
        <f>IF(C1940="СТОП цена",I1940,ROUND(I1940*(1-VLOOKUP(L1940,Оглавление!D:G,3,FALSE)),2))</f>
        <v>112.68</v>
      </c>
      <c r="K1940" s="58"/>
      <c r="L1940" s="58" t="str">
        <f t="shared" si="91"/>
        <v>МАКРОФЛЕКС</v>
      </c>
      <c r="M1940" s="52">
        <v>35</v>
      </c>
    </row>
    <row r="1941" spans="1:13" ht="30">
      <c r="A1941" s="389" t="s">
        <v>26</v>
      </c>
      <c r="B1941" s="40">
        <v>764002</v>
      </c>
      <c r="C1941" s="40"/>
      <c r="D1941" s="42">
        <v>290</v>
      </c>
      <c r="E1941" s="42" t="s">
        <v>788</v>
      </c>
      <c r="F1941" s="42" t="str">
        <f t="shared" si="92"/>
        <v>290 мл</v>
      </c>
      <c r="G1941" s="42">
        <v>12</v>
      </c>
      <c r="H1941" s="42" t="s">
        <v>1063</v>
      </c>
      <c r="I1941" s="41">
        <v>178.16</v>
      </c>
      <c r="J1941" s="55">
        <f>IF(C1941="СТОП цена",I1941,ROUND(I1941*(1-VLOOKUP(L1941,Оглавление!D:G,3,FALSE)),2))</f>
        <v>178.16</v>
      </c>
      <c r="K1941" s="58"/>
      <c r="L1941" s="58" t="str">
        <f t="shared" si="91"/>
        <v>МАКРОФЛЕКС</v>
      </c>
      <c r="M1941" s="52">
        <v>35</v>
      </c>
    </row>
    <row r="1942" spans="1:13" ht="30">
      <c r="A1942" s="389" t="s">
        <v>27</v>
      </c>
      <c r="B1942" s="40" t="s">
        <v>2068</v>
      </c>
      <c r="C1942" s="40"/>
      <c r="D1942" s="42">
        <v>290</v>
      </c>
      <c r="E1942" s="42" t="s">
        <v>788</v>
      </c>
      <c r="F1942" s="42" t="str">
        <f t="shared" si="92"/>
        <v>290 мл</v>
      </c>
      <c r="G1942" s="42">
        <v>12</v>
      </c>
      <c r="H1942" s="42" t="s">
        <v>1063</v>
      </c>
      <c r="I1942" s="41">
        <v>155.88999999999999</v>
      </c>
      <c r="J1942" s="55">
        <f>IF(C1942="СТОП цена",I1942,ROUND(I1942*(1-VLOOKUP(L1942,Оглавление!D:G,3,FALSE)),2))</f>
        <v>155.88999999999999</v>
      </c>
      <c r="K1942" s="58"/>
      <c r="L1942" s="58" t="str">
        <f t="shared" si="91"/>
        <v>МАКРОФЛЕКС</v>
      </c>
      <c r="M1942" s="52">
        <v>35</v>
      </c>
    </row>
    <row r="1943" spans="1:13" ht="30">
      <c r="A1943" s="389" t="s">
        <v>28</v>
      </c>
      <c r="B1943" s="40">
        <v>763999</v>
      </c>
      <c r="C1943" s="40"/>
      <c r="D1943" s="42">
        <v>290</v>
      </c>
      <c r="E1943" s="42" t="s">
        <v>788</v>
      </c>
      <c r="F1943" s="42" t="str">
        <f t="shared" si="92"/>
        <v>290 мл</v>
      </c>
      <c r="G1943" s="42">
        <v>12</v>
      </c>
      <c r="H1943" s="42" t="s">
        <v>1063</v>
      </c>
      <c r="I1943" s="41">
        <v>163.01</v>
      </c>
      <c r="J1943" s="55">
        <f>IF(C1943="СТОП цена",I1943,ROUND(I1943*(1-VLOOKUP(L1943,Оглавление!D:G,3,FALSE)),2))</f>
        <v>163.01</v>
      </c>
      <c r="K1943" s="58"/>
      <c r="L1943" s="58" t="str">
        <f t="shared" si="91"/>
        <v>МАКРОФЛЕКС</v>
      </c>
      <c r="M1943" s="52">
        <v>35</v>
      </c>
    </row>
    <row r="1944" spans="1:13" ht="30">
      <c r="A1944" s="389" t="s">
        <v>29</v>
      </c>
      <c r="B1944" s="40">
        <v>2005221</v>
      </c>
      <c r="C1944" s="40"/>
      <c r="D1944" s="42">
        <v>290</v>
      </c>
      <c r="E1944" s="42" t="s">
        <v>788</v>
      </c>
      <c r="F1944" s="42" t="str">
        <f t="shared" si="92"/>
        <v>290 мл</v>
      </c>
      <c r="G1944" s="42">
        <v>12</v>
      </c>
      <c r="H1944" s="42" t="s">
        <v>1063</v>
      </c>
      <c r="I1944" s="41">
        <v>155.88999999999999</v>
      </c>
      <c r="J1944" s="55">
        <f>IF(C1944="СТОП цена",I1944,ROUND(I1944*(1-VLOOKUP(L1944,Оглавление!D:G,3,FALSE)),2))</f>
        <v>155.88999999999999</v>
      </c>
      <c r="K1944" s="58"/>
      <c r="L1944" s="58" t="str">
        <f t="shared" si="91"/>
        <v>МАКРОФЛЕКС</v>
      </c>
      <c r="M1944" s="52">
        <v>35</v>
      </c>
    </row>
    <row r="1945" spans="1:13" ht="30">
      <c r="A1945" s="389" t="s">
        <v>30</v>
      </c>
      <c r="B1945" s="40">
        <v>763995</v>
      </c>
      <c r="C1945" s="40"/>
      <c r="D1945" s="42">
        <v>290</v>
      </c>
      <c r="E1945" s="42" t="s">
        <v>788</v>
      </c>
      <c r="F1945" s="42" t="str">
        <f t="shared" si="92"/>
        <v>290 мл</v>
      </c>
      <c r="G1945" s="42">
        <v>12</v>
      </c>
      <c r="H1945" s="42" t="s">
        <v>1063</v>
      </c>
      <c r="I1945" s="41">
        <v>163.01</v>
      </c>
      <c r="J1945" s="55">
        <f>IF(C1945="СТОП цена",I1945,ROUND(I1945*(1-VLOOKUP(L1945,Оглавление!D:G,3,FALSE)),2))</f>
        <v>163.01</v>
      </c>
      <c r="K1945" s="58"/>
      <c r="L1945" s="58" t="str">
        <f t="shared" si="91"/>
        <v>МАКРОФЛЕКС</v>
      </c>
      <c r="M1945" s="52">
        <v>35</v>
      </c>
    </row>
    <row r="1946" spans="1:13" ht="30">
      <c r="A1946" s="389" t="s">
        <v>31</v>
      </c>
      <c r="B1946" s="40">
        <v>764000</v>
      </c>
      <c r="C1946" s="40"/>
      <c r="D1946" s="42">
        <v>290</v>
      </c>
      <c r="E1946" s="42" t="s">
        <v>788</v>
      </c>
      <c r="F1946" s="42" t="str">
        <f t="shared" si="92"/>
        <v>290 мл</v>
      </c>
      <c r="G1946" s="42">
        <v>12</v>
      </c>
      <c r="H1946" s="42" t="s">
        <v>1063</v>
      </c>
      <c r="I1946" s="41">
        <v>163.01</v>
      </c>
      <c r="J1946" s="55">
        <f>IF(C1946="СТОП цена",I1946,ROUND(I1946*(1-VLOOKUP(L1946,Оглавление!D:G,3,FALSE)),2))</f>
        <v>163.01</v>
      </c>
      <c r="K1946" s="58"/>
      <c r="L1946" s="58" t="str">
        <f t="shared" si="91"/>
        <v>МАКРОФЛЕКС</v>
      </c>
      <c r="M1946" s="52">
        <v>35</v>
      </c>
    </row>
    <row r="1947" spans="1:13" ht="30">
      <c r="A1947" s="389" t="s">
        <v>62</v>
      </c>
      <c r="B1947" s="40" t="s">
        <v>2069</v>
      </c>
      <c r="C1947" s="41" t="s">
        <v>223</v>
      </c>
      <c r="D1947" s="40">
        <v>300</v>
      </c>
      <c r="E1947" s="42" t="s">
        <v>788</v>
      </c>
      <c r="F1947" s="42" t="str">
        <f t="shared" si="92"/>
        <v>300 мл</v>
      </c>
      <c r="G1947" s="42">
        <v>12</v>
      </c>
      <c r="H1947" s="42" t="s">
        <v>1063</v>
      </c>
      <c r="I1947" s="41">
        <v>195.97</v>
      </c>
      <c r="J1947" s="55">
        <f>IF(C1947="СТОП цена",I1947,ROUND(I1947*(1-VLOOKUP(L1947,Оглавление!D:G,3,FALSE)),2))</f>
        <v>195.97</v>
      </c>
      <c r="K1947" s="58"/>
      <c r="L1947" s="58" t="str">
        <f t="shared" si="91"/>
        <v>МАКРОФЛЕКС</v>
      </c>
      <c r="M1947" s="52">
        <v>35</v>
      </c>
    </row>
    <row r="1948" spans="1:13" ht="30">
      <c r="A1948" s="389" t="s">
        <v>63</v>
      </c>
      <c r="B1948" s="40">
        <v>764060</v>
      </c>
      <c r="C1948" s="41" t="s">
        <v>223</v>
      </c>
      <c r="D1948" s="42">
        <v>300</v>
      </c>
      <c r="E1948" s="42" t="s">
        <v>788</v>
      </c>
      <c r="F1948" s="42" t="str">
        <f t="shared" si="92"/>
        <v>300 мл</v>
      </c>
      <c r="G1948" s="42">
        <v>12</v>
      </c>
      <c r="H1948" s="42" t="s">
        <v>1063</v>
      </c>
      <c r="I1948" s="41">
        <v>213.78</v>
      </c>
      <c r="J1948" s="55">
        <f>IF(C1948="СТОП цена",I1948,ROUND(I1948*(1-VLOOKUP(L1948,Оглавление!D:G,3,FALSE)),2))</f>
        <v>213.78</v>
      </c>
      <c r="K1948" s="58"/>
      <c r="L1948" s="58" t="str">
        <f t="shared" si="91"/>
        <v>МАКРОФЛЕКС</v>
      </c>
      <c r="M1948" s="52">
        <v>36</v>
      </c>
    </row>
    <row r="1949" spans="1:13" s="260" customFormat="1" ht="30">
      <c r="A1949" s="389" t="s">
        <v>65</v>
      </c>
      <c r="B1949" s="261">
        <v>1893986</v>
      </c>
      <c r="C1949" s="41" t="s">
        <v>223</v>
      </c>
      <c r="D1949" s="42"/>
      <c r="E1949" s="42"/>
      <c r="F1949" s="42" t="s">
        <v>1618</v>
      </c>
      <c r="G1949" s="42">
        <v>24</v>
      </c>
      <c r="H1949" s="42" t="s">
        <v>1063</v>
      </c>
      <c r="I1949" s="41">
        <v>112.68</v>
      </c>
      <c r="J1949" s="55">
        <f>IF(C1949="СТОП цена",I1949,ROUND(I1949*(1-VLOOKUP(L1949,Оглавление!D:G,3,FALSE)),2))</f>
        <v>112.68</v>
      </c>
      <c r="K1949" s="58"/>
      <c r="L1949" s="58" t="str">
        <f t="shared" si="91"/>
        <v>МАКРОФЛЕКС</v>
      </c>
      <c r="M1949" s="52">
        <v>36</v>
      </c>
    </row>
    <row r="1950" spans="1:13" ht="30">
      <c r="A1950" s="389" t="s">
        <v>64</v>
      </c>
      <c r="B1950" s="40" t="s">
        <v>2070</v>
      </c>
      <c r="C1950" s="40"/>
      <c r="D1950" s="40">
        <v>290</v>
      </c>
      <c r="E1950" s="42" t="s">
        <v>788</v>
      </c>
      <c r="F1950" s="42" t="str">
        <f t="shared" si="92"/>
        <v>290 мл</v>
      </c>
      <c r="G1950" s="42">
        <v>12</v>
      </c>
      <c r="H1950" s="42" t="s">
        <v>1063</v>
      </c>
      <c r="I1950" s="41">
        <v>155.88999999999999</v>
      </c>
      <c r="J1950" s="55">
        <f>IF(C1950="СТОП цена",I1950,ROUND(I1950*(1-VLOOKUP(L1950,Оглавление!D:G,3,FALSE)),2))</f>
        <v>155.88999999999999</v>
      </c>
      <c r="K1950" s="58"/>
      <c r="L1950" s="58" t="str">
        <f t="shared" si="91"/>
        <v>МАКРОФЛЕКС</v>
      </c>
      <c r="M1950" s="52">
        <v>36</v>
      </c>
    </row>
    <row r="1951" spans="1:13" ht="30">
      <c r="A1951" s="389" t="s">
        <v>65</v>
      </c>
      <c r="B1951" s="40">
        <v>2005219</v>
      </c>
      <c r="C1951" s="40"/>
      <c r="D1951" s="42">
        <v>290</v>
      </c>
      <c r="E1951" s="42" t="s">
        <v>788</v>
      </c>
      <c r="F1951" s="42" t="str">
        <f t="shared" si="92"/>
        <v>290 мл</v>
      </c>
      <c r="G1951" s="42">
        <v>12</v>
      </c>
      <c r="H1951" s="42" t="s">
        <v>1063</v>
      </c>
      <c r="I1951" s="41">
        <v>155.88999999999999</v>
      </c>
      <c r="J1951" s="55">
        <f>IF(C1951="СТОП цена",I1951,ROUND(I1951*(1-VLOOKUP(L1951,Оглавление!D:G,3,FALSE)),2))</f>
        <v>155.88999999999999</v>
      </c>
      <c r="K1951" s="58"/>
      <c r="L1951" s="58" t="str">
        <f t="shared" si="91"/>
        <v>МАКРОФЛЕКС</v>
      </c>
      <c r="M1951" s="52">
        <v>36</v>
      </c>
    </row>
    <row r="1952" spans="1:13" ht="30">
      <c r="A1952" s="401" t="s">
        <v>1232</v>
      </c>
      <c r="B1952" s="325">
        <v>1327282</v>
      </c>
      <c r="C1952" s="332" t="s">
        <v>223</v>
      </c>
      <c r="D1952" s="423">
        <v>300</v>
      </c>
      <c r="E1952" s="423" t="s">
        <v>788</v>
      </c>
      <c r="F1952" s="423" t="str">
        <f t="shared" si="92"/>
        <v>300 мл</v>
      </c>
      <c r="G1952" s="423">
        <v>12</v>
      </c>
      <c r="H1952" s="423" t="s">
        <v>1063</v>
      </c>
      <c r="I1952" s="332">
        <v>215.27</v>
      </c>
      <c r="J1952" s="369">
        <f>IF(C1952="СТОП цена",I1952,ROUND(I1952*(1-VLOOKUP(L1952,Оглавление!D:G,3,FALSE)),2))</f>
        <v>215.27</v>
      </c>
      <c r="K1952" s="58"/>
      <c r="L1952" s="58" t="str">
        <f t="shared" si="91"/>
        <v>МАКРОФЛЕКС</v>
      </c>
      <c r="M1952" s="52">
        <v>36</v>
      </c>
    </row>
    <row r="1953" spans="1:13" s="310" customFormat="1" ht="39" customHeight="1">
      <c r="A1953" s="397" t="s">
        <v>2481</v>
      </c>
      <c r="B1953" s="40">
        <v>1617850</v>
      </c>
      <c r="C1953" s="41" t="s">
        <v>223</v>
      </c>
      <c r="D1953" s="42"/>
      <c r="E1953" s="42"/>
      <c r="F1953" s="42" t="s">
        <v>2480</v>
      </c>
      <c r="G1953" s="42"/>
      <c r="H1953" s="42" t="s">
        <v>1063</v>
      </c>
      <c r="I1953" s="41">
        <v>85.87</v>
      </c>
      <c r="J1953" s="55">
        <f>IF(C1953="СТОП цена",I1953,ROUND(I1953*(1-VLOOKUP(L1953,Оглавление!D:G,3,FALSE)),2))</f>
        <v>85.87</v>
      </c>
      <c r="K1953" s="58"/>
      <c r="L1953" s="58" t="str">
        <f t="shared" si="91"/>
        <v>МАКРОФЛЕКС</v>
      </c>
      <c r="M1953" s="52">
        <v>36</v>
      </c>
    </row>
    <row r="1954" spans="1:13" s="1" customFormat="1" ht="25.5" customHeight="1">
      <c r="A1954" s="591" t="s">
        <v>825</v>
      </c>
      <c r="B1954" s="592"/>
      <c r="C1954" s="592"/>
      <c r="D1954" s="592"/>
      <c r="E1954" s="592"/>
      <c r="F1954" s="592"/>
      <c r="G1954" s="592"/>
      <c r="H1954" s="592"/>
      <c r="I1954" s="592"/>
      <c r="J1954" s="592"/>
      <c r="K1954" s="58"/>
      <c r="L1954" s="58" t="str">
        <f>IF(ISBLANK(K1954)=FALSE,A1954,L1952)</f>
        <v>МАКРОФЛЕКС</v>
      </c>
      <c r="M1954" s="52">
        <v>36</v>
      </c>
    </row>
    <row r="1955" spans="1:13" ht="18" customHeight="1">
      <c r="A1955" s="389" t="s">
        <v>66</v>
      </c>
      <c r="B1955" s="40">
        <v>782488</v>
      </c>
      <c r="C1955" s="40"/>
      <c r="D1955" s="40">
        <v>440</v>
      </c>
      <c r="E1955" s="42" t="s">
        <v>627</v>
      </c>
      <c r="F1955" s="42" t="str">
        <f>CONCATENATE(D1955," ",E1955)</f>
        <v>440 г</v>
      </c>
      <c r="G1955" s="42">
        <v>12</v>
      </c>
      <c r="H1955" s="42" t="s">
        <v>1063</v>
      </c>
      <c r="I1955" s="41">
        <v>149.85</v>
      </c>
      <c r="J1955" s="55">
        <f>IF(C1955="СТОП цена",I1955,ROUND(I1955*(1-VLOOKUP(L1955,Оглавление!D:G,3,FALSE)),2))</f>
        <v>149.85</v>
      </c>
      <c r="K1955" s="58"/>
      <c r="L1955" s="58" t="str">
        <f t="shared" si="91"/>
        <v>МАКРОФЛЕКС</v>
      </c>
      <c r="M1955" s="52">
        <v>36</v>
      </c>
    </row>
    <row r="1956" spans="1:13" ht="15">
      <c r="A1956" s="389" t="s">
        <v>67</v>
      </c>
      <c r="B1956" s="40">
        <v>782490</v>
      </c>
      <c r="C1956" s="40"/>
      <c r="D1956" s="40">
        <v>400</v>
      </c>
      <c r="E1956" s="42" t="s">
        <v>627</v>
      </c>
      <c r="F1956" s="42" t="str">
        <f>CONCATENATE(D1956," ",E1956)</f>
        <v>400 г</v>
      </c>
      <c r="G1956" s="42">
        <v>12</v>
      </c>
      <c r="H1956" s="42" t="s">
        <v>1063</v>
      </c>
      <c r="I1956" s="41">
        <v>159.55000000000001</v>
      </c>
      <c r="J1956" s="55">
        <f>IF(C1956="СТОП цена",I1956,ROUND(I1956*(1-VLOOKUP(L1956,Оглавление!D:G,3,FALSE)),2))</f>
        <v>159.55000000000001</v>
      </c>
      <c r="K1956" s="58"/>
      <c r="L1956" s="58" t="str">
        <f t="shared" si="91"/>
        <v>МАКРОФЛЕКС</v>
      </c>
      <c r="M1956" s="52">
        <v>36</v>
      </c>
    </row>
    <row r="1957" spans="1:13" ht="20.25" customHeight="1">
      <c r="A1957" s="389" t="s">
        <v>68</v>
      </c>
      <c r="B1957" s="40">
        <v>782491</v>
      </c>
      <c r="C1957" s="40"/>
      <c r="D1957" s="42">
        <v>400</v>
      </c>
      <c r="E1957" s="42" t="s">
        <v>627</v>
      </c>
      <c r="F1957" s="42" t="str">
        <f>CONCATENATE(D1957," ",E1957)</f>
        <v>400 г</v>
      </c>
      <c r="G1957" s="42">
        <v>12</v>
      </c>
      <c r="H1957" s="42" t="s">
        <v>1063</v>
      </c>
      <c r="I1957" s="41">
        <v>165.21</v>
      </c>
      <c r="J1957" s="55">
        <f>IF(C1957="СТОП цена",I1957,ROUND(I1957*(1-VLOOKUP(L1957,Оглавление!D:G,3,FALSE)),2))</f>
        <v>165.21</v>
      </c>
      <c r="K1957" s="58"/>
      <c r="L1957" s="58" t="str">
        <f t="shared" si="91"/>
        <v>МАКРОФЛЕКС</v>
      </c>
      <c r="M1957" s="52">
        <v>36</v>
      </c>
    </row>
    <row r="1958" spans="1:13" s="310" customFormat="1" ht="20.25" customHeight="1">
      <c r="A1958" s="418" t="s">
        <v>2449</v>
      </c>
      <c r="B1958" s="40">
        <v>1317599</v>
      </c>
      <c r="C1958" s="42" t="s">
        <v>223</v>
      </c>
      <c r="D1958" s="42"/>
      <c r="E1958" s="42"/>
      <c r="F1958" s="66" t="s">
        <v>1306</v>
      </c>
      <c r="G1958" s="66">
        <v>12</v>
      </c>
      <c r="H1958" s="66" t="s">
        <v>1063</v>
      </c>
      <c r="I1958" s="54">
        <v>317.41000000000003</v>
      </c>
      <c r="J1958" s="67">
        <f>IF(C1958="СТОП цена",I1958,ROUND(I1958*(1-VLOOKUP(L1958,Оглавление!D:G,3,FALSE)),2))</f>
        <v>317.41000000000003</v>
      </c>
      <c r="K1958" s="119"/>
      <c r="L1958" s="58" t="str">
        <f t="shared" si="91"/>
        <v>МАКРОФЛЕКС</v>
      </c>
      <c r="M1958" s="52">
        <v>36</v>
      </c>
    </row>
    <row r="1959" spans="1:13" ht="15">
      <c r="A1959" s="397" t="s">
        <v>1233</v>
      </c>
      <c r="B1959" s="40">
        <v>1739815</v>
      </c>
      <c r="C1959" s="40"/>
      <c r="D1959" s="42">
        <v>440</v>
      </c>
      <c r="E1959" s="42" t="s">
        <v>627</v>
      </c>
      <c r="F1959" s="42" t="str">
        <f t="shared" ref="F1959:F1967" si="93">CONCATENATE(D1959," ",E1959)</f>
        <v>440 г</v>
      </c>
      <c r="G1959" s="42">
        <v>12</v>
      </c>
      <c r="H1959" s="42" t="s">
        <v>1063</v>
      </c>
      <c r="I1959" s="41">
        <v>152.38999999999999</v>
      </c>
      <c r="J1959" s="55">
        <f>IF(C1959="СТОП цена",I1959,ROUND(I1959*(1-VLOOKUP(L1959,Оглавление!D:G,3,FALSE)),2))</f>
        <v>152.38999999999999</v>
      </c>
      <c r="K1959" s="58"/>
      <c r="L1959" s="58" t="str">
        <f>IF(ISBLANK(K1959)=FALSE,A1959,L1957)</f>
        <v>МАКРОФЛЕКС</v>
      </c>
      <c r="M1959" s="52">
        <v>36</v>
      </c>
    </row>
    <row r="1960" spans="1:13" ht="15">
      <c r="A1960" s="397" t="s">
        <v>1234</v>
      </c>
      <c r="B1960" s="40">
        <v>1739813</v>
      </c>
      <c r="C1960" s="40"/>
      <c r="D1960" s="42">
        <v>250</v>
      </c>
      <c r="E1960" s="42" t="s">
        <v>627</v>
      </c>
      <c r="F1960" s="42" t="str">
        <f t="shared" si="93"/>
        <v>250 г</v>
      </c>
      <c r="G1960" s="42">
        <v>12</v>
      </c>
      <c r="H1960" s="42" t="s">
        <v>1063</v>
      </c>
      <c r="I1960" s="41">
        <v>107.06</v>
      </c>
      <c r="J1960" s="55">
        <f>IF(C1960="СТОП цена",I1960,ROUND(I1960*(1-VLOOKUP(L1960,Оглавление!D:G,3,FALSE)),2))</f>
        <v>107.06</v>
      </c>
      <c r="K1960" s="58"/>
      <c r="L1960" s="58" t="str">
        <f t="shared" si="91"/>
        <v>МАКРОФЛЕКС</v>
      </c>
      <c r="M1960" s="52">
        <v>36</v>
      </c>
    </row>
    <row r="1961" spans="1:13" ht="15">
      <c r="A1961" s="397" t="s">
        <v>1235</v>
      </c>
      <c r="B1961" s="40">
        <v>1739814</v>
      </c>
      <c r="C1961" s="40"/>
      <c r="D1961" s="42">
        <v>400</v>
      </c>
      <c r="E1961" s="42" t="s">
        <v>627</v>
      </c>
      <c r="F1961" s="42" t="str">
        <f t="shared" si="93"/>
        <v>400 г</v>
      </c>
      <c r="G1961" s="42">
        <v>12</v>
      </c>
      <c r="H1961" s="42" t="s">
        <v>1063</v>
      </c>
      <c r="I1961" s="41">
        <v>129.76</v>
      </c>
      <c r="J1961" s="55">
        <f>IF(C1961="СТОП цена",I1961,ROUND(I1961*(1-VLOOKUP(L1961,Оглавление!D:G,3,FALSE)),2))</f>
        <v>129.76</v>
      </c>
      <c r="K1961" s="58"/>
      <c r="L1961" s="58" t="str">
        <f t="shared" si="91"/>
        <v>МАКРОФЛЕКС</v>
      </c>
      <c r="M1961" s="52">
        <v>36</v>
      </c>
    </row>
    <row r="1962" spans="1:13" ht="30">
      <c r="A1962" s="397" t="s">
        <v>2486</v>
      </c>
      <c r="B1962" s="40">
        <v>1876779</v>
      </c>
      <c r="C1962" s="40"/>
      <c r="D1962" s="42">
        <v>185</v>
      </c>
      <c r="E1962" s="42" t="s">
        <v>627</v>
      </c>
      <c r="F1962" s="42" t="str">
        <f t="shared" si="93"/>
        <v>185 г</v>
      </c>
      <c r="G1962" s="42">
        <v>12</v>
      </c>
      <c r="H1962" s="42" t="s">
        <v>1063</v>
      </c>
      <c r="I1962" s="41">
        <v>112.68</v>
      </c>
      <c r="J1962" s="55">
        <f>IF(C1962="СТОП цена",I1962,ROUND(I1962*(1-VLOOKUP(L1962,Оглавление!D:G,3,FALSE)),2))</f>
        <v>112.68</v>
      </c>
      <c r="K1962" s="58"/>
      <c r="L1962" s="58" t="str">
        <f t="shared" si="91"/>
        <v>МАКРОФЛЕКС</v>
      </c>
      <c r="M1962" s="52">
        <v>36</v>
      </c>
    </row>
    <row r="1963" spans="1:13" ht="30">
      <c r="A1963" s="397" t="s">
        <v>2487</v>
      </c>
      <c r="B1963" s="40">
        <v>1876913</v>
      </c>
      <c r="C1963" s="40"/>
      <c r="D1963" s="42">
        <v>280</v>
      </c>
      <c r="E1963" s="42" t="s">
        <v>627</v>
      </c>
      <c r="F1963" s="42" t="str">
        <f t="shared" si="93"/>
        <v>280 г</v>
      </c>
      <c r="G1963" s="42">
        <v>12</v>
      </c>
      <c r="H1963" s="42" t="s">
        <v>1063</v>
      </c>
      <c r="I1963" s="41">
        <v>145.08000000000001</v>
      </c>
      <c r="J1963" s="55">
        <f>IF(C1963="СТОП цена",I1963,ROUND(I1963*(1-VLOOKUP(L1963,Оглавление!D:G,3,FALSE)),2))</f>
        <v>145.08000000000001</v>
      </c>
      <c r="K1963" s="58"/>
      <c r="L1963" s="58" t="str">
        <f t="shared" si="91"/>
        <v>МАКРОФЛЕКС</v>
      </c>
      <c r="M1963" s="52">
        <v>36</v>
      </c>
    </row>
    <row r="1964" spans="1:13" s="310" customFormat="1" ht="15" customHeight="1">
      <c r="A1964" s="397" t="s">
        <v>2488</v>
      </c>
      <c r="B1964" s="74">
        <v>1744686</v>
      </c>
      <c r="C1964" s="74"/>
      <c r="D1964" s="66"/>
      <c r="E1964" s="66"/>
      <c r="F1964" s="66" t="s">
        <v>2485</v>
      </c>
      <c r="G1964" s="66">
        <v>12</v>
      </c>
      <c r="H1964" s="66" t="s">
        <v>1063</v>
      </c>
      <c r="I1964" s="54">
        <v>144.66999999999999</v>
      </c>
      <c r="J1964" s="67">
        <f>IF(C1964="СТОП цена",I1964,ROUND(I1964*(1-VLOOKUP(L1964,Оглавление!D:G,3,FALSE)),2))</f>
        <v>144.66999999999999</v>
      </c>
      <c r="K1964" s="58"/>
      <c r="L1964" s="58" t="str">
        <f t="shared" si="91"/>
        <v>МАКРОФЛЕКС</v>
      </c>
      <c r="M1964" s="52">
        <v>36</v>
      </c>
    </row>
    <row r="1965" spans="1:13" s="310" customFormat="1" ht="15" customHeight="1">
      <c r="A1965" s="397" t="s">
        <v>2488</v>
      </c>
      <c r="B1965" s="74">
        <v>1744679</v>
      </c>
      <c r="C1965" s="74"/>
      <c r="D1965" s="66"/>
      <c r="E1965" s="66"/>
      <c r="F1965" s="66" t="s">
        <v>2489</v>
      </c>
      <c r="G1965" s="66"/>
      <c r="H1965" s="66" t="s">
        <v>1063</v>
      </c>
      <c r="I1965" s="54">
        <v>111.12</v>
      </c>
      <c r="J1965" s="67">
        <f>IF(C1965="СТОП цена",I1965,ROUND(I1965*(1-VLOOKUP(L1965,Оглавление!D:G,3,FALSE)),2))</f>
        <v>111.12</v>
      </c>
      <c r="K1965" s="58"/>
      <c r="L1965" s="58" t="str">
        <f t="shared" si="91"/>
        <v>МАКРОФЛЕКС</v>
      </c>
      <c r="M1965" s="52">
        <v>36</v>
      </c>
    </row>
    <row r="1966" spans="1:13" ht="15">
      <c r="A1966" s="397" t="s">
        <v>1236</v>
      </c>
      <c r="B1966" s="40">
        <v>1626888</v>
      </c>
      <c r="C1966" s="40"/>
      <c r="D1966" s="42">
        <v>423</v>
      </c>
      <c r="E1966" s="42" t="s">
        <v>627</v>
      </c>
      <c r="F1966" s="42" t="str">
        <f t="shared" si="93"/>
        <v>423 г</v>
      </c>
      <c r="G1966" s="42">
        <v>12</v>
      </c>
      <c r="H1966" s="42" t="s">
        <v>1063</v>
      </c>
      <c r="I1966" s="41">
        <v>170.6</v>
      </c>
      <c r="J1966" s="55">
        <f>IF(C1966="СТОП цена",I1966,ROUND(I1966*(1-VLOOKUP(L1966,Оглавление!D:G,3,FALSE)),2))</f>
        <v>170.6</v>
      </c>
      <c r="K1966" s="58"/>
      <c r="L1966" s="58" t="str">
        <f>IF(ISBLANK(K1966)=FALSE,A1966,L1963)</f>
        <v>МАКРОФЛЕКС</v>
      </c>
      <c r="M1966" s="52">
        <v>36</v>
      </c>
    </row>
    <row r="1967" spans="1:13" ht="15">
      <c r="A1967" s="397" t="s">
        <v>1237</v>
      </c>
      <c r="B1967" s="40">
        <v>1299467</v>
      </c>
      <c r="C1967" s="41" t="s">
        <v>223</v>
      </c>
      <c r="D1967" s="42">
        <v>375</v>
      </c>
      <c r="E1967" s="42" t="s">
        <v>627</v>
      </c>
      <c r="F1967" s="42" t="str">
        <f t="shared" si="93"/>
        <v>375 г</v>
      </c>
      <c r="G1967" s="42">
        <v>12</v>
      </c>
      <c r="H1967" s="42" t="s">
        <v>1063</v>
      </c>
      <c r="I1967" s="41">
        <v>264.06</v>
      </c>
      <c r="J1967" s="55">
        <f>IF(C1967="СТОП цена",I1967,ROUND(I1967*(1-VLOOKUP(L1967,Оглавление!D:G,3,FALSE)),2))</f>
        <v>264.06</v>
      </c>
      <c r="K1967" s="58"/>
      <c r="L1967" s="58" t="str">
        <f t="shared" si="91"/>
        <v>МАКРОФЛЕКС</v>
      </c>
      <c r="M1967" s="52">
        <v>36</v>
      </c>
    </row>
    <row r="1968" spans="1:13" s="1" customFormat="1" ht="25.5" customHeight="1">
      <c r="A1968" s="591" t="s">
        <v>955</v>
      </c>
      <c r="B1968" s="592"/>
      <c r="C1968" s="592"/>
      <c r="D1968" s="592"/>
      <c r="E1968" s="592"/>
      <c r="F1968" s="592"/>
      <c r="G1968" s="592"/>
      <c r="H1968" s="592"/>
      <c r="I1968" s="592"/>
      <c r="J1968" s="592"/>
      <c r="K1968" s="58"/>
      <c r="L1968" s="58" t="str">
        <f>IF(ISBLANK(K1968)=FALSE,A1968,L1957)</f>
        <v>МАКРОФЛЕКС</v>
      </c>
      <c r="M1968" s="52">
        <v>36</v>
      </c>
    </row>
    <row r="1969" spans="1:13" s="164" customFormat="1" ht="15">
      <c r="A1969" s="397" t="s">
        <v>69</v>
      </c>
      <c r="B1969" s="40">
        <v>1540159</v>
      </c>
      <c r="C1969" s="41" t="s">
        <v>223</v>
      </c>
      <c r="D1969" s="42">
        <v>750</v>
      </c>
      <c r="E1969" s="42" t="s">
        <v>788</v>
      </c>
      <c r="F1969" s="42" t="str">
        <f>CONCATENATE(D1969," ",E1969)</f>
        <v>750 мл</v>
      </c>
      <c r="G1969" s="42">
        <v>16</v>
      </c>
      <c r="H1969" s="42" t="s">
        <v>1063</v>
      </c>
      <c r="I1969" s="41">
        <v>303.58999999999997</v>
      </c>
      <c r="J1969" s="55">
        <f>IF(C1969="СТОП цена",I1969,ROUND(I1969*(1-VLOOKUP(L1969,Оглавление!D:G,3,FALSE)),2))</f>
        <v>303.58999999999997</v>
      </c>
      <c r="K1969" s="58"/>
      <c r="L1969" s="58" t="str">
        <f t="shared" si="91"/>
        <v>МАКРОФЛЕКС</v>
      </c>
      <c r="M1969" s="52">
        <v>36</v>
      </c>
    </row>
    <row r="1970" spans="1:13" s="164" customFormat="1" ht="30">
      <c r="A1970" s="397" t="s">
        <v>973</v>
      </c>
      <c r="B1970" s="40">
        <v>1663075</v>
      </c>
      <c r="C1970" s="41" t="s">
        <v>223</v>
      </c>
      <c r="D1970" s="42">
        <v>750</v>
      </c>
      <c r="E1970" s="42" t="s">
        <v>788</v>
      </c>
      <c r="F1970" s="42" t="str">
        <f>CONCATENATE(D1970," ",E1970)</f>
        <v>750 мл</v>
      </c>
      <c r="G1970" s="42">
        <v>12</v>
      </c>
      <c r="H1970" s="42" t="s">
        <v>1063</v>
      </c>
      <c r="I1970" s="41">
        <v>522.78</v>
      </c>
      <c r="J1970" s="55">
        <f>IF(C1970="СТОП цена",I1970,ROUND(I1970*(1-VLOOKUP(L1970,Оглавление!D:G,3,FALSE)),2))</f>
        <v>522.78</v>
      </c>
      <c r="K1970" s="58"/>
      <c r="L1970" s="58" t="str">
        <f t="shared" si="91"/>
        <v>МАКРОФЛЕКС</v>
      </c>
      <c r="M1970" s="52">
        <v>36</v>
      </c>
    </row>
    <row r="1971" spans="1:13" s="182" customFormat="1" ht="30" customHeight="1">
      <c r="A1971" s="398" t="s">
        <v>1426</v>
      </c>
      <c r="B1971" s="41">
        <v>1991059</v>
      </c>
      <c r="C1971" s="41"/>
      <c r="D1971" s="42"/>
      <c r="E1971" s="42"/>
      <c r="F1971" s="42" t="s">
        <v>1363</v>
      </c>
      <c r="G1971" s="42">
        <v>16</v>
      </c>
      <c r="H1971" s="42" t="s">
        <v>1063</v>
      </c>
      <c r="I1971" s="41">
        <v>266.63</v>
      </c>
      <c r="J1971" s="55">
        <f>IF(C1971="СТОП цена",I1971,ROUND(I1971*(1-VLOOKUP(L1971,Оглавление!D:G,3,FALSE)),2))</f>
        <v>266.63</v>
      </c>
      <c r="K1971" s="58"/>
      <c r="L1971" s="58" t="str">
        <f t="shared" si="91"/>
        <v>МАКРОФЛЕКС</v>
      </c>
      <c r="M1971" s="52">
        <v>36</v>
      </c>
    </row>
    <row r="1972" spans="1:13" s="164" customFormat="1" ht="18" customHeight="1">
      <c r="A1972" s="397" t="s">
        <v>1427</v>
      </c>
      <c r="B1972" s="40">
        <v>625424</v>
      </c>
      <c r="C1972" s="41" t="s">
        <v>172</v>
      </c>
      <c r="D1972" s="42">
        <v>750</v>
      </c>
      <c r="E1972" s="42" t="s">
        <v>788</v>
      </c>
      <c r="F1972" s="42" t="str">
        <f>CONCATENATE(D1972," ",E1972)</f>
        <v>750 мл</v>
      </c>
      <c r="G1972" s="42">
        <v>16</v>
      </c>
      <c r="H1972" s="42" t="s">
        <v>1063</v>
      </c>
      <c r="I1972" s="41">
        <v>256.2</v>
      </c>
      <c r="J1972" s="55">
        <f>IF(C1972="СТОП цена",I1972,ROUND(I1972*(1-VLOOKUP(L1972,Оглавление!D:G,3,FALSE)),2))</f>
        <v>256.2</v>
      </c>
      <c r="K1972" s="58"/>
      <c r="L1972" s="58" t="str">
        <f t="shared" si="91"/>
        <v>МАКРОФЛЕКС</v>
      </c>
      <c r="M1972" s="52">
        <v>36</v>
      </c>
    </row>
    <row r="1973" spans="1:13" s="164" customFormat="1" ht="15">
      <c r="A1973" s="397" t="s">
        <v>1048</v>
      </c>
      <c r="B1973" s="40" t="s">
        <v>2071</v>
      </c>
      <c r="C1973" s="40"/>
      <c r="D1973" s="42"/>
      <c r="E1973" s="42"/>
      <c r="F1973" s="42" t="s">
        <v>1046</v>
      </c>
      <c r="G1973" s="42">
        <v>16</v>
      </c>
      <c r="H1973" s="42" t="s">
        <v>1063</v>
      </c>
      <c r="I1973" s="41">
        <v>257.17</v>
      </c>
      <c r="J1973" s="55">
        <f>IF(C1973="СТОП цена",I1973,ROUND(I1973*(1-VLOOKUP(L1973,Оглавление!D:G,3,FALSE)),2))</f>
        <v>257.17</v>
      </c>
      <c r="K1973" s="58"/>
      <c r="L1973" s="58" t="str">
        <f t="shared" si="91"/>
        <v>МАКРОФЛЕКС</v>
      </c>
      <c r="M1973" s="52">
        <v>36</v>
      </c>
    </row>
    <row r="1974" spans="1:13" s="164" customFormat="1" ht="19.5" customHeight="1">
      <c r="A1974" s="397" t="s">
        <v>1043</v>
      </c>
      <c r="B1974" s="40">
        <v>1915090</v>
      </c>
      <c r="C1974" s="40"/>
      <c r="D1974" s="42"/>
      <c r="E1974" s="42"/>
      <c r="F1974" s="42" t="s">
        <v>1046</v>
      </c>
      <c r="G1974" s="42">
        <v>16</v>
      </c>
      <c r="H1974" s="42" t="s">
        <v>1063</v>
      </c>
      <c r="I1974" s="41">
        <v>243.84</v>
      </c>
      <c r="J1974" s="55">
        <f>IF(C1974="СТОП цена",I1974,ROUND(I1974*(1-VLOOKUP(L1974,Оглавление!D:G,3,FALSE)),2))</f>
        <v>243.84</v>
      </c>
      <c r="K1974" s="58"/>
      <c r="L1974" s="58" t="str">
        <f t="shared" si="91"/>
        <v>МАКРОФЛЕКС</v>
      </c>
      <c r="M1974" s="52">
        <v>36</v>
      </c>
    </row>
    <row r="1975" spans="1:13" s="179" customFormat="1" ht="30">
      <c r="A1975" s="397" t="s">
        <v>1422</v>
      </c>
      <c r="B1975" s="40">
        <v>1991063</v>
      </c>
      <c r="C1975" s="40"/>
      <c r="D1975" s="42"/>
      <c r="E1975" s="42"/>
      <c r="F1975" s="42" t="s">
        <v>1251</v>
      </c>
      <c r="G1975" s="42">
        <v>16</v>
      </c>
      <c r="H1975" s="42" t="s">
        <v>1063</v>
      </c>
      <c r="I1975" s="41">
        <v>256.2</v>
      </c>
      <c r="J1975" s="55">
        <f>IF(C1975="СТОП цена",I1975,ROUND(I1975*(1-VLOOKUP(L1975,Оглавление!D:G,3,FALSE)),2))</f>
        <v>256.2</v>
      </c>
      <c r="K1975" s="58"/>
      <c r="L1975" s="58" t="str">
        <f t="shared" si="91"/>
        <v>МАКРОФЛЕКС</v>
      </c>
      <c r="M1975" s="52">
        <v>36</v>
      </c>
    </row>
    <row r="1976" spans="1:13" s="164" customFormat="1" ht="30">
      <c r="A1976" s="397" t="s">
        <v>1044</v>
      </c>
      <c r="B1976" s="40">
        <v>1915087</v>
      </c>
      <c r="C1976" s="41" t="s">
        <v>223</v>
      </c>
      <c r="D1976" s="42"/>
      <c r="E1976" s="42"/>
      <c r="F1976" s="42" t="s">
        <v>1047</v>
      </c>
      <c r="G1976" s="42">
        <v>16</v>
      </c>
      <c r="H1976" s="42" t="s">
        <v>1063</v>
      </c>
      <c r="I1976" s="41">
        <v>290.8</v>
      </c>
      <c r="J1976" s="55">
        <f>IF(C1976="СТОП цена",I1976,ROUND(I1976*(1-VLOOKUP(L1976,Оглавление!D:G,3,FALSE)),2))</f>
        <v>290.8</v>
      </c>
      <c r="K1976" s="58"/>
      <c r="L1976" s="58" t="str">
        <f>IF(ISBLANK(K1976)=FALSE,A1976,L1974)</f>
        <v>МАКРОФЛЕКС</v>
      </c>
      <c r="M1976" s="52">
        <v>36</v>
      </c>
    </row>
    <row r="1977" spans="1:13" s="164" customFormat="1" ht="30">
      <c r="A1977" s="397" t="s">
        <v>1045</v>
      </c>
      <c r="B1977" s="40">
        <v>1915088</v>
      </c>
      <c r="C1977" s="41" t="s">
        <v>223</v>
      </c>
      <c r="D1977" s="42"/>
      <c r="E1977" s="42"/>
      <c r="F1977" s="42" t="s">
        <v>1047</v>
      </c>
      <c r="G1977" s="42">
        <v>16</v>
      </c>
      <c r="H1977" s="42" t="s">
        <v>1063</v>
      </c>
      <c r="I1977" s="41">
        <v>283.48</v>
      </c>
      <c r="J1977" s="55">
        <f>IF(C1977="СТОП цена",I1977,ROUND(I1977*(1-VLOOKUP(L1977,Оглавление!D:G,3,FALSE)),2))</f>
        <v>283.48</v>
      </c>
      <c r="K1977" s="58"/>
      <c r="L1977" s="58" t="str">
        <f t="shared" si="91"/>
        <v>МАКРОФЛЕКС</v>
      </c>
      <c r="M1977" s="52">
        <v>36</v>
      </c>
    </row>
    <row r="1978" spans="1:13" s="310" customFormat="1" ht="33" customHeight="1">
      <c r="A1978" s="397" t="s">
        <v>2345</v>
      </c>
      <c r="B1978" s="40">
        <v>2050726</v>
      </c>
      <c r="C1978" s="41"/>
      <c r="D1978" s="42"/>
      <c r="E1978" s="42"/>
      <c r="F1978" s="42" t="s">
        <v>1251</v>
      </c>
      <c r="G1978" s="66">
        <v>16</v>
      </c>
      <c r="H1978" s="66" t="s">
        <v>1063</v>
      </c>
      <c r="I1978" s="54">
        <v>253.64</v>
      </c>
      <c r="J1978" s="67">
        <f>IF(C1978="СТОП цена",I1978,ROUND(I1978*(1-VLOOKUP(L1978,Оглавление!D:G,3,FALSE)),2))</f>
        <v>253.64</v>
      </c>
      <c r="K1978" s="58"/>
      <c r="L1978" s="58" t="str">
        <f t="shared" ref="L1978:L1979" si="94">IF(ISBLANK(K1978)=FALSE,A1978,L1977)</f>
        <v>МАКРОФЛЕКС</v>
      </c>
      <c r="M1978" s="52">
        <v>36</v>
      </c>
    </row>
    <row r="1979" spans="1:13" s="310" customFormat="1" ht="33" customHeight="1">
      <c r="A1979" s="397" t="s">
        <v>2354</v>
      </c>
      <c r="B1979" s="40">
        <v>2146690</v>
      </c>
      <c r="C1979" s="41"/>
      <c r="D1979" s="42"/>
      <c r="E1979" s="42"/>
      <c r="F1979" s="42" t="s">
        <v>1363</v>
      </c>
      <c r="G1979" s="66">
        <v>16</v>
      </c>
      <c r="H1979" s="66" t="s">
        <v>1063</v>
      </c>
      <c r="I1979" s="54">
        <v>263.97000000000003</v>
      </c>
      <c r="J1979" s="67">
        <f>IF(C1979="СТОП цена",I1979,ROUND(I1979*(1-VLOOKUP(L1979,Оглавление!D:G,3,FALSE)),2))</f>
        <v>263.97000000000003</v>
      </c>
      <c r="K1979" s="58"/>
      <c r="L1979" s="58" t="str">
        <f t="shared" si="94"/>
        <v>МАКРОФЛЕКС</v>
      </c>
      <c r="M1979" s="52">
        <v>36</v>
      </c>
    </row>
    <row r="1980" spans="1:13" s="222" customFormat="1" ht="20.25" customHeight="1">
      <c r="A1980" s="397" t="s">
        <v>1499</v>
      </c>
      <c r="B1980" s="40">
        <v>1947710</v>
      </c>
      <c r="C1980" s="40"/>
      <c r="D1980" s="42"/>
      <c r="E1980" s="42"/>
      <c r="F1980" s="42" t="s">
        <v>1251</v>
      </c>
      <c r="G1980" s="42">
        <v>16</v>
      </c>
      <c r="H1980" s="42" t="s">
        <v>1063</v>
      </c>
      <c r="I1980" s="41">
        <v>266.81</v>
      </c>
      <c r="J1980" s="55">
        <f>IF(C1980="СТОП цена",I1980,ROUND(I1980*(1-VLOOKUP(L1980,Оглавление!D:G,3,FALSE)),2))</f>
        <v>266.81</v>
      </c>
      <c r="K1980" s="58"/>
      <c r="L1980" s="58" t="str">
        <f>IF(ISBLANK(K1980)=FALSE,A1980,L1977)</f>
        <v>МАКРОФЛЕКС</v>
      </c>
      <c r="M1980" s="52">
        <v>36</v>
      </c>
    </row>
    <row r="1981" spans="1:13" s="222" customFormat="1" ht="19.5" customHeight="1">
      <c r="A1981" s="397" t="s">
        <v>1500</v>
      </c>
      <c r="B1981" s="40">
        <v>1947733</v>
      </c>
      <c r="C1981" s="40"/>
      <c r="D1981" s="42"/>
      <c r="E1981" s="42"/>
      <c r="F1981" s="42" t="s">
        <v>1251</v>
      </c>
      <c r="G1981" s="42">
        <v>16</v>
      </c>
      <c r="H1981" s="42" t="s">
        <v>1063</v>
      </c>
      <c r="I1981" s="41">
        <v>280.01</v>
      </c>
      <c r="J1981" s="55">
        <f>IF(C1981="СТОП цена",I1981,ROUND(I1981*(1-VLOOKUP(L1981,Оглавление!D:G,3,FALSE)),2))</f>
        <v>280.01</v>
      </c>
      <c r="K1981" s="58"/>
      <c r="L1981" s="58" t="str">
        <f t="shared" si="91"/>
        <v>МАКРОФЛЕКС</v>
      </c>
      <c r="M1981" s="52">
        <v>36</v>
      </c>
    </row>
    <row r="1982" spans="1:13" s="164" customFormat="1" ht="15">
      <c r="A1982" s="397" t="s">
        <v>1161</v>
      </c>
      <c r="B1982" s="40">
        <v>1914607</v>
      </c>
      <c r="C1982" s="40"/>
      <c r="D1982" s="42"/>
      <c r="E1982" s="42"/>
      <c r="F1982" s="42" t="s">
        <v>1158</v>
      </c>
      <c r="G1982" s="42">
        <v>16</v>
      </c>
      <c r="H1982" s="42" t="s">
        <v>1063</v>
      </c>
      <c r="I1982" s="41">
        <v>170.29</v>
      </c>
      <c r="J1982" s="55">
        <f>IF(C1982="СТОП цена",I1982,ROUND(I1982*(1-VLOOKUP(L1982,Оглавление!D:G,3,FALSE)),2))</f>
        <v>170.29</v>
      </c>
      <c r="K1982" s="58"/>
      <c r="L1982" s="58" t="str">
        <f t="shared" si="91"/>
        <v>МАКРОФЛЕКС</v>
      </c>
      <c r="M1982" s="52">
        <v>36</v>
      </c>
    </row>
    <row r="1983" spans="1:13" s="164" customFormat="1" ht="15">
      <c r="A1983" s="397" t="s">
        <v>1161</v>
      </c>
      <c r="B1983" s="40">
        <v>1915089</v>
      </c>
      <c r="C1983" s="40"/>
      <c r="D1983" s="42"/>
      <c r="E1983" s="42"/>
      <c r="F1983" s="42" t="s">
        <v>1159</v>
      </c>
      <c r="G1983" s="42">
        <v>16</v>
      </c>
      <c r="H1983" s="42" t="s">
        <v>1063</v>
      </c>
      <c r="I1983" s="41">
        <v>196</v>
      </c>
      <c r="J1983" s="55">
        <f>IF(C1983="СТОП цена",I1983,ROUND(I1983*(1-VLOOKUP(L1983,Оглавление!D:G,3,FALSE)),2))</f>
        <v>196</v>
      </c>
      <c r="K1983" s="58"/>
      <c r="L1983" s="58" t="str">
        <f t="shared" si="91"/>
        <v>МАКРОФЛЕКС</v>
      </c>
      <c r="M1983" s="52">
        <v>36</v>
      </c>
    </row>
    <row r="1984" spans="1:13" s="164" customFormat="1" ht="15">
      <c r="A1984" s="397" t="s">
        <v>1162</v>
      </c>
      <c r="B1984" s="40">
        <v>1947660</v>
      </c>
      <c r="C1984" s="40"/>
      <c r="D1984" s="42"/>
      <c r="E1984" s="42"/>
      <c r="F1984" s="42" t="s">
        <v>1046</v>
      </c>
      <c r="G1984" s="42">
        <v>16</v>
      </c>
      <c r="H1984" s="42" t="s">
        <v>1063</v>
      </c>
      <c r="I1984" s="41">
        <v>241.39</v>
      </c>
      <c r="J1984" s="55">
        <f>IF(C1984="СТОП цена",I1984,ROUND(I1984*(1-VLOOKUP(L1984,Оглавление!D:G,3,FALSE)),2))</f>
        <v>241.39</v>
      </c>
      <c r="K1984" s="58"/>
      <c r="L1984" s="58" t="str">
        <f t="shared" si="91"/>
        <v>МАКРОФЛЕКС</v>
      </c>
      <c r="M1984" s="52">
        <v>36</v>
      </c>
    </row>
    <row r="1985" spans="1:14" s="164" customFormat="1" ht="15">
      <c r="A1985" s="397" t="s">
        <v>1163</v>
      </c>
      <c r="B1985" s="40">
        <v>1903607</v>
      </c>
      <c r="C1985" s="40"/>
      <c r="D1985" s="42"/>
      <c r="E1985" s="42"/>
      <c r="F1985" s="42" t="s">
        <v>1046</v>
      </c>
      <c r="G1985" s="42">
        <v>16</v>
      </c>
      <c r="H1985" s="42" t="s">
        <v>1063</v>
      </c>
      <c r="I1985" s="41">
        <v>282.85000000000002</v>
      </c>
      <c r="J1985" s="55">
        <f>IF(C1985="СТОП цена",I1985,ROUND(I1985*(1-VLOOKUP(L1985,Оглавление!D:G,3,FALSE)),2))</f>
        <v>282.85000000000002</v>
      </c>
      <c r="K1985" s="58"/>
      <c r="L1985" s="58" t="str">
        <f t="shared" si="91"/>
        <v>МАКРОФЛЕКС</v>
      </c>
      <c r="M1985" s="52">
        <v>36</v>
      </c>
    </row>
    <row r="1986" spans="1:14" s="164" customFormat="1" ht="15">
      <c r="A1986" s="397" t="s">
        <v>1164</v>
      </c>
      <c r="B1986" s="40">
        <v>1903608</v>
      </c>
      <c r="C1986" s="40"/>
      <c r="D1986" s="42"/>
      <c r="E1986" s="42"/>
      <c r="F1986" s="42" t="s">
        <v>1046</v>
      </c>
      <c r="G1986" s="42">
        <v>16</v>
      </c>
      <c r="H1986" s="42" t="s">
        <v>1063</v>
      </c>
      <c r="I1986" s="41">
        <v>269.5</v>
      </c>
      <c r="J1986" s="55">
        <f>IF(C1986="СТОП цена",I1986,ROUND(I1986*(1-VLOOKUP(L1986,Оглавление!D:G,3,FALSE)),2))</f>
        <v>269.5</v>
      </c>
      <c r="K1986" s="58"/>
      <c r="L1986" s="58" t="str">
        <f t="shared" si="91"/>
        <v>МАКРОФЛЕКС</v>
      </c>
      <c r="M1986" s="52">
        <v>36</v>
      </c>
    </row>
    <row r="1987" spans="1:14" s="164" customFormat="1" ht="15">
      <c r="A1987" s="397" t="s">
        <v>1165</v>
      </c>
      <c r="B1987" s="40">
        <v>2146990</v>
      </c>
      <c r="C1987" s="41" t="s">
        <v>223</v>
      </c>
      <c r="D1987" s="42"/>
      <c r="E1987" s="42"/>
      <c r="F1987" s="42" t="s">
        <v>1160</v>
      </c>
      <c r="G1987" s="42">
        <v>16</v>
      </c>
      <c r="H1987" s="42" t="s">
        <v>1063</v>
      </c>
      <c r="I1987" s="41">
        <v>287.89999999999998</v>
      </c>
      <c r="J1987" s="55">
        <f>IF(C1987="СТОП цена",I1987,ROUND(I1987*(1-VLOOKUP(L1987,Оглавление!D:G,3,FALSE)),2))</f>
        <v>287.89999999999998</v>
      </c>
      <c r="K1987" s="58"/>
      <c r="L1987" s="58" t="str">
        <f t="shared" si="91"/>
        <v>МАКРОФЛЕКС</v>
      </c>
      <c r="M1987" s="52">
        <v>36</v>
      </c>
    </row>
    <row r="1988" spans="1:14" ht="15">
      <c r="A1988" s="397" t="s">
        <v>1166</v>
      </c>
      <c r="B1988" s="41">
        <v>1845472</v>
      </c>
      <c r="C1988" s="41" t="s">
        <v>172</v>
      </c>
      <c r="D1988" s="42"/>
      <c r="E1988" s="42"/>
      <c r="F1988" s="42" t="s">
        <v>1046</v>
      </c>
      <c r="G1988" s="40">
        <v>16</v>
      </c>
      <c r="H1988" s="42" t="s">
        <v>1063</v>
      </c>
      <c r="I1988" s="41">
        <v>426.75</v>
      </c>
      <c r="J1988" s="55">
        <f>IF(C1988="СТОП цена",I1988,ROUND(I1988*(1-VLOOKUP(L1988,Оглавление!D:G,3,FALSE)),2))</f>
        <v>426.75</v>
      </c>
      <c r="K1988" s="58"/>
      <c r="L1988" s="58" t="str">
        <f t="shared" si="91"/>
        <v>МАКРОФЛЕКС</v>
      </c>
      <c r="M1988" s="52">
        <v>36</v>
      </c>
    </row>
    <row r="1989" spans="1:14" ht="15">
      <c r="A1989" s="397" t="s">
        <v>1167</v>
      </c>
      <c r="B1989" s="40" t="s">
        <v>2072</v>
      </c>
      <c r="C1989" s="40"/>
      <c r="D1989" s="42"/>
      <c r="E1989" s="42"/>
      <c r="F1989" s="42" t="s">
        <v>1168</v>
      </c>
      <c r="G1989" s="40">
        <v>16</v>
      </c>
      <c r="H1989" s="42" t="s">
        <v>1063</v>
      </c>
      <c r="I1989" s="41">
        <v>277.56</v>
      </c>
      <c r="J1989" s="55">
        <f>IF(C1989="СТОП цена",I1989,ROUND(I1989*(1-VLOOKUP(L1989,Оглавление!D:G,3,FALSE)),2))</f>
        <v>277.56</v>
      </c>
      <c r="K1989" s="58"/>
      <c r="L1989" s="58" t="str">
        <f t="shared" si="91"/>
        <v>МАКРОФЛЕКС</v>
      </c>
      <c r="M1989" s="52">
        <v>36</v>
      </c>
    </row>
    <row r="1990" spans="1:14" ht="30">
      <c r="A1990" s="397" t="s">
        <v>1238</v>
      </c>
      <c r="B1990" s="41">
        <v>1915082</v>
      </c>
      <c r="C1990" s="41" t="s">
        <v>1872</v>
      </c>
      <c r="D1990" s="42"/>
      <c r="E1990" s="42"/>
      <c r="F1990" s="42" t="s">
        <v>1046</v>
      </c>
      <c r="G1990" s="40">
        <v>1</v>
      </c>
      <c r="H1990" s="42" t="s">
        <v>1063</v>
      </c>
      <c r="I1990" s="41">
        <v>373.89</v>
      </c>
      <c r="J1990" s="55">
        <f>IF(C1990="СТОП цена",I1990,ROUND(I1990*(1-VLOOKUP(L1990,Оглавление!D:G,3,FALSE)),2))</f>
        <v>373.89</v>
      </c>
      <c r="K1990" s="58"/>
      <c r="L1990" s="58" t="str">
        <f>IF(ISBLANK(K1990)=FALSE,A1990,L1989)</f>
        <v>МАКРОФЛЕКС</v>
      </c>
      <c r="M1990" s="52">
        <v>36</v>
      </c>
    </row>
    <row r="1991" spans="1:14" s="310" customFormat="1" ht="29.25" customHeight="1">
      <c r="A1991" s="398" t="s">
        <v>2482</v>
      </c>
      <c r="B1991" s="54">
        <v>2081031</v>
      </c>
      <c r="C1991" s="54"/>
      <c r="D1991" s="66"/>
      <c r="E1991" s="66"/>
      <c r="F1991" s="66" t="s">
        <v>1363</v>
      </c>
      <c r="G1991" s="74">
        <v>16</v>
      </c>
      <c r="H1991" s="66" t="s">
        <v>1063</v>
      </c>
      <c r="I1991" s="54">
        <v>277.56</v>
      </c>
      <c r="J1991" s="67">
        <f>IF(C1991="СТОП цена",I1991,ROUND(I1991*(1-VLOOKUP(L1991,Оглавление!D:G,3,FALSE)),2))</f>
        <v>277.56</v>
      </c>
      <c r="K1991" s="58"/>
      <c r="L1991" s="58" t="str">
        <f t="shared" ref="L1991:L1993" si="95">IF(ISBLANK(K1991)=FALSE,A1991,L1990)</f>
        <v>МАКРОФЛЕКС</v>
      </c>
      <c r="M1991" s="52">
        <v>36</v>
      </c>
    </row>
    <row r="1992" spans="1:14" s="310" customFormat="1" ht="15">
      <c r="A1992" s="398" t="s">
        <v>2834</v>
      </c>
      <c r="B1992" s="54">
        <v>1918965</v>
      </c>
      <c r="C1992" s="54" t="s">
        <v>223</v>
      </c>
      <c r="D1992" s="66"/>
      <c r="E1992" s="66"/>
      <c r="F1992" s="66" t="s">
        <v>1251</v>
      </c>
      <c r="G1992" s="74">
        <v>16</v>
      </c>
      <c r="H1992" s="66" t="s">
        <v>1063</v>
      </c>
      <c r="I1992" s="54">
        <v>216.54</v>
      </c>
      <c r="J1992" s="67">
        <f>IF(C1992="СТОП цена",I1992,ROUND(I1992*(1-VLOOKUP(L1992,Оглавление!D:G,3,FALSE)),2))</f>
        <v>216.54</v>
      </c>
      <c r="K1992" s="58"/>
      <c r="L1992" s="58" t="str">
        <f t="shared" si="95"/>
        <v>МАКРОФЛЕКС</v>
      </c>
      <c r="M1992" s="52">
        <v>36</v>
      </c>
    </row>
    <row r="1993" spans="1:14" s="130" customFormat="1" ht="15" customHeight="1">
      <c r="A1993" s="398" t="s">
        <v>2483</v>
      </c>
      <c r="B1993" s="54">
        <v>1947661</v>
      </c>
      <c r="C1993" s="54"/>
      <c r="D1993" s="66"/>
      <c r="E1993" s="66"/>
      <c r="F1993" s="66" t="s">
        <v>2484</v>
      </c>
      <c r="G1993" s="74">
        <v>16</v>
      </c>
      <c r="H1993" s="66" t="s">
        <v>1063</v>
      </c>
      <c r="I1993" s="54">
        <v>280.64999999999998</v>
      </c>
      <c r="J1993" s="67">
        <f>IF(C1993="СТОП цена",I1993,ROUND(I1993*(1-VLOOKUP(L1993,Оглавление!D:G,3,FALSE)),2))</f>
        <v>280.64999999999998</v>
      </c>
      <c r="K1993" s="142"/>
      <c r="L1993" s="142" t="str">
        <f t="shared" si="95"/>
        <v>МАКРОФЛЕКС</v>
      </c>
      <c r="M1993" s="52">
        <v>36</v>
      </c>
      <c r="N1993" s="310"/>
    </row>
    <row r="1994" spans="1:14" s="310" customFormat="1" ht="17.25" customHeight="1">
      <c r="A1994" s="397" t="s">
        <v>2415</v>
      </c>
      <c r="B1994" s="41">
        <v>1150467</v>
      </c>
      <c r="C1994" s="41" t="s">
        <v>172</v>
      </c>
      <c r="D1994" s="42"/>
      <c r="E1994" s="42"/>
      <c r="F1994" s="42"/>
      <c r="G1994" s="40">
        <v>1</v>
      </c>
      <c r="H1994" s="42" t="s">
        <v>1063</v>
      </c>
      <c r="I1994" s="41">
        <v>1397.71</v>
      </c>
      <c r="J1994" s="55">
        <f>IF(C1994="СТОП цена",I1994,ROUND(I1994*(1-VLOOKUP(L1994,Оглавление!D:G,3,FALSE)),2))</f>
        <v>1397.71</v>
      </c>
      <c r="K1994" s="58"/>
      <c r="L1994" s="58" t="str">
        <f>IF(ISBLANK(K1994)=FALSE,A1994,L1990)</f>
        <v>МАКРОФЛЕКС</v>
      </c>
      <c r="M1994" s="52">
        <v>37</v>
      </c>
    </row>
    <row r="1995" spans="1:14" s="310" customFormat="1" ht="17.25" customHeight="1">
      <c r="A1995" s="377" t="s">
        <v>2424</v>
      </c>
      <c r="B1995" s="41">
        <v>2063653</v>
      </c>
      <c r="C1995" s="41" t="s">
        <v>223</v>
      </c>
      <c r="D1995" s="42"/>
      <c r="E1995" s="42"/>
      <c r="F1995" s="42"/>
      <c r="G1995" s="40">
        <v>1</v>
      </c>
      <c r="H1995" s="42" t="s">
        <v>1063</v>
      </c>
      <c r="I1995" s="41">
        <v>639.67999999999995</v>
      </c>
      <c r="J1995" s="55">
        <f>IF(C1995="СТОП цена",I1995,ROUND(I1995*(1-VLOOKUP(L1995,Оглавление!D:G,3,FALSE)),2))</f>
        <v>639.67999999999995</v>
      </c>
      <c r="K1995" s="58"/>
      <c r="L1995" s="58" t="str">
        <f>IF(ISBLANK(K1995)=FALSE,A1995,L1994)</f>
        <v>МАКРОФЛЕКС</v>
      </c>
      <c r="M1995" s="52">
        <v>37</v>
      </c>
    </row>
    <row r="1996" spans="1:14" s="1" customFormat="1" ht="25.5" customHeight="1">
      <c r="A1996" s="591" t="s">
        <v>11</v>
      </c>
      <c r="B1996" s="592"/>
      <c r="C1996" s="592"/>
      <c r="D1996" s="592"/>
      <c r="E1996" s="592"/>
      <c r="F1996" s="592"/>
      <c r="G1996" s="592"/>
      <c r="H1996" s="592"/>
      <c r="I1996" s="592"/>
      <c r="J1996" s="592"/>
      <c r="K1996" s="58"/>
      <c r="L1996" s="58" t="str">
        <f>IF(ISBLANK(K1996)=FALSE,A1996,L1990)</f>
        <v>МАКРОФЛЕКС</v>
      </c>
      <c r="M1996" s="52">
        <v>37</v>
      </c>
    </row>
    <row r="1997" spans="1:14" ht="45">
      <c r="A1997" s="389" t="s">
        <v>297</v>
      </c>
      <c r="B1997" s="40">
        <v>1338403</v>
      </c>
      <c r="C1997" s="40"/>
      <c r="D1997" s="42">
        <v>500</v>
      </c>
      <c r="E1997" s="42" t="s">
        <v>788</v>
      </c>
      <c r="F1997" s="42" t="str">
        <f>CONCATENATE(D1997," ",E1997)</f>
        <v>500 мл</v>
      </c>
      <c r="G1997" s="42">
        <v>12</v>
      </c>
      <c r="H1997" s="42" t="s">
        <v>1063</v>
      </c>
      <c r="I1997" s="41">
        <v>273.42</v>
      </c>
      <c r="J1997" s="55">
        <f>IF(C1997="СТОП цена",I1997,ROUND(I1997*(1-VLOOKUP(L1997,Оглавление!D:G,3,FALSE)),2))</f>
        <v>273.42</v>
      </c>
      <c r="K1997" s="58"/>
      <c r="L1997" s="58" t="str">
        <f>IF(ISBLANK(K1997)=FALSE,A1997,L1996)</f>
        <v>МАКРОФЛЕКС</v>
      </c>
      <c r="M1997" s="52">
        <v>37</v>
      </c>
    </row>
    <row r="1998" spans="1:14" s="1" customFormat="1" ht="17.25" customHeight="1">
      <c r="A1998" s="593" t="s">
        <v>735</v>
      </c>
      <c r="B1998" s="594"/>
      <c r="C1998" s="594"/>
      <c r="D1998" s="594"/>
      <c r="E1998" s="594"/>
      <c r="F1998" s="594"/>
      <c r="G1998" s="594"/>
      <c r="H1998" s="594"/>
      <c r="I1998" s="594"/>
      <c r="J1998" s="595"/>
      <c r="K1998" s="58" t="s">
        <v>820</v>
      </c>
      <c r="L1998" s="58" t="str">
        <f>IF(ISBLANK(K1998)=FALSE,A1998,L1997)</f>
        <v>ЦЕРЕЗИТ (CERESIT)</v>
      </c>
      <c r="M1998" s="52">
        <v>37</v>
      </c>
    </row>
    <row r="1999" spans="1:14" s="1" customFormat="1" ht="25.5" customHeight="1">
      <c r="A1999" s="591" t="s">
        <v>53</v>
      </c>
      <c r="B1999" s="592"/>
      <c r="C1999" s="592"/>
      <c r="D1999" s="592"/>
      <c r="E1999" s="592"/>
      <c r="F1999" s="592"/>
      <c r="G1999" s="592"/>
      <c r="H1999" s="592"/>
      <c r="I1999" s="592"/>
      <c r="J1999" s="592"/>
      <c r="K1999" s="58"/>
      <c r="L1999" s="58" t="str">
        <f t="shared" ref="L1999:L2022" si="96">IF(ISBLANK(K1999)=FALSE,A1999,L1998)</f>
        <v>ЦЕРЕЗИТ (CERESIT)</v>
      </c>
      <c r="M1999" s="52">
        <v>37</v>
      </c>
    </row>
    <row r="2000" spans="1:14" ht="15">
      <c r="A2000" s="389" t="s">
        <v>502</v>
      </c>
      <c r="B2000" s="40">
        <v>1048085</v>
      </c>
      <c r="C2000" s="40"/>
      <c r="D2000" s="40">
        <v>1</v>
      </c>
      <c r="E2000" s="40" t="s">
        <v>55</v>
      </c>
      <c r="F2000" s="42" t="str">
        <f>CONCATENATE(D2000," ",E2000)</f>
        <v>1 кг</v>
      </c>
      <c r="G2000" s="40">
        <v>12</v>
      </c>
      <c r="H2000" s="42" t="s">
        <v>1063</v>
      </c>
      <c r="I2000" s="41">
        <v>328.7</v>
      </c>
      <c r="J2000" s="55">
        <f>IF(C2000="СТОП цена",I2000,ROUND(I2000*(1-VLOOKUP(L2000,Оглавление!D:G,3,FALSE)),2))</f>
        <v>328.7</v>
      </c>
      <c r="K2000" s="58"/>
      <c r="L2000" s="58" t="str">
        <f t="shared" si="96"/>
        <v>ЦЕРЕЗИТ (CERESIT)</v>
      </c>
      <c r="M2000" s="52">
        <v>37</v>
      </c>
    </row>
    <row r="2001" spans="1:13" ht="30">
      <c r="A2001" s="389" t="s">
        <v>503</v>
      </c>
      <c r="B2001" s="40">
        <v>1060333</v>
      </c>
      <c r="C2001" s="40"/>
      <c r="D2001" s="42">
        <v>1</v>
      </c>
      <c r="E2001" s="40" t="s">
        <v>564</v>
      </c>
      <c r="F2001" s="42" t="str">
        <f>CONCATENATE(D2001," ",E2001)</f>
        <v>1 л</v>
      </c>
      <c r="G2001" s="42">
        <v>12</v>
      </c>
      <c r="H2001" s="42" t="s">
        <v>1063</v>
      </c>
      <c r="I2001" s="41">
        <v>355.99</v>
      </c>
      <c r="J2001" s="55">
        <f>IF(C2001="СТОП цена",I2001,ROUND(I2001*(1-VLOOKUP(L2001,Оглавление!D:G,3,FALSE)),2))</f>
        <v>355.99</v>
      </c>
      <c r="K2001" s="58"/>
      <c r="L2001" s="58" t="str">
        <f t="shared" si="96"/>
        <v>ЦЕРЕЗИТ (CERESIT)</v>
      </c>
      <c r="M2001" s="52">
        <v>37</v>
      </c>
    </row>
    <row r="2002" spans="1:13" s="1" customFormat="1" ht="25.5" customHeight="1">
      <c r="A2002" s="591" t="s">
        <v>823</v>
      </c>
      <c r="B2002" s="592"/>
      <c r="C2002" s="592"/>
      <c r="D2002" s="592"/>
      <c r="E2002" s="592"/>
      <c r="F2002" s="592"/>
      <c r="G2002" s="592"/>
      <c r="H2002" s="592"/>
      <c r="I2002" s="592"/>
      <c r="J2002" s="592"/>
      <c r="K2002" s="58"/>
      <c r="L2002" s="58" t="str">
        <f t="shared" si="96"/>
        <v>ЦЕРЕЗИТ (CERESIT)</v>
      </c>
      <c r="M2002" s="52">
        <v>37</v>
      </c>
    </row>
    <row r="2003" spans="1:13" ht="15">
      <c r="A2003" s="389" t="s">
        <v>1136</v>
      </c>
      <c r="B2003" s="40">
        <v>645834</v>
      </c>
      <c r="C2003" s="40"/>
      <c r="D2003" s="42">
        <v>0.28000000000000003</v>
      </c>
      <c r="E2003" s="40" t="s">
        <v>788</v>
      </c>
      <c r="F2003" s="42" t="str">
        <f>CONCATENATE(D2003," ",E2003)</f>
        <v>0,28 мл</v>
      </c>
      <c r="G2003" s="42"/>
      <c r="H2003" s="42" t="s">
        <v>1063</v>
      </c>
      <c r="I2003" s="41">
        <v>105.93</v>
      </c>
      <c r="J2003" s="55">
        <f>IF(C2003="СТОП цена",I2003,ROUND(I2003*(1-VLOOKUP(L2003,Оглавление!D:G,3,FALSE)),2))</f>
        <v>105.93</v>
      </c>
      <c r="K2003" s="58"/>
      <c r="L2003" s="58" t="str">
        <f t="shared" si="96"/>
        <v>ЦЕРЕЗИТ (CERESIT)</v>
      </c>
      <c r="M2003" s="52">
        <v>37</v>
      </c>
    </row>
    <row r="2004" spans="1:13" ht="15">
      <c r="A2004" s="389" t="s">
        <v>1407</v>
      </c>
      <c r="B2004" s="40">
        <v>1997479</v>
      </c>
      <c r="C2004" s="40"/>
      <c r="D2004" s="42">
        <v>0.28000000000000003</v>
      </c>
      <c r="E2004" s="40" t="s">
        <v>788</v>
      </c>
      <c r="F2004" s="42" t="str">
        <f>CONCATENATE(D2004," ",E2004)</f>
        <v>0,28 мл</v>
      </c>
      <c r="G2004" s="42"/>
      <c r="H2004" s="42" t="s">
        <v>1063</v>
      </c>
      <c r="I2004" s="41">
        <v>146.61000000000001</v>
      </c>
      <c r="J2004" s="55">
        <f>IF(C2004="СТОП цена",I2004,ROUND(I2004*(1-VLOOKUP(L2004,Оглавление!D:G,3,FALSE)),2))</f>
        <v>146.61000000000001</v>
      </c>
      <c r="K2004" s="58"/>
      <c r="L2004" s="58" t="str">
        <f t="shared" si="96"/>
        <v>ЦЕРЕЗИТ (CERESIT)</v>
      </c>
      <c r="M2004" s="52">
        <v>37</v>
      </c>
    </row>
    <row r="2005" spans="1:13" ht="28.5" customHeight="1">
      <c r="A2005" s="389" t="s">
        <v>1408</v>
      </c>
      <c r="B2005" s="40">
        <v>2005214</v>
      </c>
      <c r="C2005" s="41" t="s">
        <v>223</v>
      </c>
      <c r="D2005" s="42">
        <v>0.28000000000000003</v>
      </c>
      <c r="E2005" s="40" t="s">
        <v>788</v>
      </c>
      <c r="F2005" s="42" t="str">
        <f>CONCATENATE(D2005," ",E2005)</f>
        <v>0,28 мл</v>
      </c>
      <c r="G2005" s="42"/>
      <c r="H2005" s="42" t="s">
        <v>1063</v>
      </c>
      <c r="I2005" s="41">
        <v>195.02</v>
      </c>
      <c r="J2005" s="55">
        <f>IF(C2005="СТОП цена",I2005,ROUND(I2005*(1-VLOOKUP(L2005,Оглавление!D:G,3,FALSE)),2))</f>
        <v>195.02</v>
      </c>
      <c r="K2005" s="58"/>
      <c r="L2005" s="58" t="str">
        <f t="shared" si="96"/>
        <v>ЦЕРЕЗИТ (CERESIT)</v>
      </c>
      <c r="M2005" s="52">
        <v>37</v>
      </c>
    </row>
    <row r="2006" spans="1:13" s="132" customFormat="1" ht="28.5" customHeight="1">
      <c r="A2006" s="389" t="s">
        <v>1256</v>
      </c>
      <c r="B2006" s="41">
        <v>626542</v>
      </c>
      <c r="C2006" s="41" t="s">
        <v>223</v>
      </c>
      <c r="D2006" s="42"/>
      <c r="E2006" s="40"/>
      <c r="F2006" s="42" t="s">
        <v>1251</v>
      </c>
      <c r="G2006" s="42"/>
      <c r="H2006" s="42" t="s">
        <v>1063</v>
      </c>
      <c r="I2006" s="41">
        <v>364.95</v>
      </c>
      <c r="J2006" s="55">
        <f>IF(C2006="СТОП цена",I2006,ROUND(I2006*(1-VLOOKUP(L2006,Оглавление!D:G,3,FALSE)),2))</f>
        <v>364.95</v>
      </c>
      <c r="K2006" s="58"/>
      <c r="L2006" s="58" t="str">
        <f t="shared" si="96"/>
        <v>ЦЕРЕЗИТ (CERESIT)</v>
      </c>
      <c r="M2006" s="52">
        <v>37</v>
      </c>
    </row>
    <row r="2007" spans="1:13" s="132" customFormat="1" ht="28.5" customHeight="1">
      <c r="A2007" s="396" t="s">
        <v>1410</v>
      </c>
      <c r="B2007" s="40" t="s">
        <v>2073</v>
      </c>
      <c r="C2007" s="40"/>
      <c r="D2007" s="42"/>
      <c r="E2007" s="40"/>
      <c r="F2007" s="42" t="s">
        <v>1257</v>
      </c>
      <c r="G2007" s="42"/>
      <c r="H2007" s="42" t="s">
        <v>1063</v>
      </c>
      <c r="I2007" s="41">
        <v>146.61000000000001</v>
      </c>
      <c r="J2007" s="55">
        <f>IF(C2007="СТОП цена",I2007,ROUND(I2007*(1-VLOOKUP(L2007,Оглавление!D:G,3,FALSE)),2))</f>
        <v>146.61000000000001</v>
      </c>
      <c r="K2007" s="58"/>
      <c r="L2007" s="58" t="str">
        <f t="shared" si="96"/>
        <v>ЦЕРЕЗИТ (CERESIT)</v>
      </c>
      <c r="M2007" s="52">
        <v>37</v>
      </c>
    </row>
    <row r="2008" spans="1:13" ht="28.5" customHeight="1">
      <c r="A2008" s="389" t="s">
        <v>1409</v>
      </c>
      <c r="B2008" s="41" t="s">
        <v>2074</v>
      </c>
      <c r="C2008" s="41" t="s">
        <v>223</v>
      </c>
      <c r="D2008" s="42">
        <v>0.28000000000000003</v>
      </c>
      <c r="E2008" s="40" t="s">
        <v>788</v>
      </c>
      <c r="F2008" s="42" t="str">
        <f>CONCATENATE(D2008," ",E2008)</f>
        <v>0,28 мл</v>
      </c>
      <c r="G2008" s="42"/>
      <c r="H2008" s="42" t="s">
        <v>1063</v>
      </c>
      <c r="I2008" s="41">
        <v>181.59</v>
      </c>
      <c r="J2008" s="55">
        <f>IF(C2008="СТОП цена",I2008,ROUND(I2008*(1-VLOOKUP(L2008,Оглавление!D:G,3,FALSE)),2))</f>
        <v>181.59</v>
      </c>
      <c r="K2008" s="58"/>
      <c r="L2008" s="58" t="str">
        <f t="shared" si="96"/>
        <v>ЦЕРЕЗИТ (CERESIT)</v>
      </c>
      <c r="M2008" s="52">
        <v>37</v>
      </c>
    </row>
    <row r="2009" spans="1:13" s="1" customFormat="1" ht="25.5" customHeight="1">
      <c r="A2009" s="591" t="s">
        <v>824</v>
      </c>
      <c r="B2009" s="592"/>
      <c r="C2009" s="592"/>
      <c r="D2009" s="592"/>
      <c r="E2009" s="592"/>
      <c r="F2009" s="592"/>
      <c r="G2009" s="592"/>
      <c r="H2009" s="592"/>
      <c r="I2009" s="592"/>
      <c r="J2009" s="592"/>
      <c r="K2009" s="58"/>
      <c r="L2009" s="58" t="str">
        <f>IF(ISBLANK(K2009)=FALSE,A2009,L2001)</f>
        <v>ЦЕРЕЗИТ (CERESIT)</v>
      </c>
      <c r="M2009" s="52">
        <v>37</v>
      </c>
    </row>
    <row r="2010" spans="1:13" ht="16.5" customHeight="1">
      <c r="A2010" s="580" t="s">
        <v>2438</v>
      </c>
      <c r="B2010" s="41">
        <v>1505278</v>
      </c>
      <c r="C2010" s="42" t="s">
        <v>223</v>
      </c>
      <c r="D2010" s="41">
        <v>15</v>
      </c>
      <c r="E2010" s="41" t="s">
        <v>55</v>
      </c>
      <c r="F2010" s="66" t="s">
        <v>1172</v>
      </c>
      <c r="G2010" s="54">
        <v>1</v>
      </c>
      <c r="H2010" s="66" t="s">
        <v>1063</v>
      </c>
      <c r="I2010" s="54">
        <v>388.3</v>
      </c>
      <c r="J2010" s="67">
        <f>IF(C2010="СТОП цена",I2010,ROUND(I2010*(1-VLOOKUP(L2010,Оглавление!D:G,3,FALSE)),2))</f>
        <v>388.3</v>
      </c>
      <c r="K2010" s="58"/>
      <c r="L2010" s="58" t="str">
        <f t="shared" si="96"/>
        <v>ЦЕРЕЗИТ (CERESIT)</v>
      </c>
      <c r="M2010" s="52">
        <v>37</v>
      </c>
    </row>
    <row r="2011" spans="1:13" ht="16.5" customHeight="1">
      <c r="A2011" s="585"/>
      <c r="B2011" s="40">
        <v>1454848</v>
      </c>
      <c r="C2011" s="40"/>
      <c r="D2011" s="40">
        <v>5</v>
      </c>
      <c r="E2011" s="40" t="s">
        <v>55</v>
      </c>
      <c r="F2011" s="66" t="s">
        <v>1755</v>
      </c>
      <c r="G2011" s="74">
        <v>1</v>
      </c>
      <c r="H2011" s="66" t="s">
        <v>1063</v>
      </c>
      <c r="I2011" s="54">
        <v>1014.29</v>
      </c>
      <c r="J2011" s="67">
        <f>IF(C2011="СТОП цена",I2011,ROUND(I2011*(1-VLOOKUP(L2011,Оглавление!D:G,3,FALSE)),2))</f>
        <v>1014.29</v>
      </c>
      <c r="K2011" s="58"/>
      <c r="L2011" s="58" t="str">
        <f t="shared" si="96"/>
        <v>ЦЕРЕЗИТ (CERESIT)</v>
      </c>
      <c r="M2011" s="52">
        <v>37</v>
      </c>
    </row>
    <row r="2012" spans="1:13" s="310" customFormat="1" ht="17.25" customHeight="1">
      <c r="A2012" s="580" t="s">
        <v>2437</v>
      </c>
      <c r="B2012" s="40">
        <v>1505277</v>
      </c>
      <c r="C2012" s="40"/>
      <c r="D2012" s="40"/>
      <c r="E2012" s="40"/>
      <c r="F2012" s="66" t="s">
        <v>1172</v>
      </c>
      <c r="G2012" s="74">
        <v>1</v>
      </c>
      <c r="H2012" s="66" t="s">
        <v>1063</v>
      </c>
      <c r="I2012" s="54">
        <v>388.3</v>
      </c>
      <c r="J2012" s="67">
        <f>IF(C2012="СТОП цена",I2012,ROUND(I2012*(1-VLOOKUP(L2012,Оглавление!D:G,3,FALSE)),2))</f>
        <v>388.3</v>
      </c>
      <c r="K2012" s="58"/>
      <c r="L2012" s="58" t="str">
        <f t="shared" si="96"/>
        <v>ЦЕРЕЗИТ (CERESIT)</v>
      </c>
      <c r="M2012" s="52">
        <v>37</v>
      </c>
    </row>
    <row r="2013" spans="1:13" s="310" customFormat="1" ht="18" customHeight="1">
      <c r="A2013" s="585"/>
      <c r="B2013" s="40">
        <v>1505250</v>
      </c>
      <c r="C2013" s="41"/>
      <c r="D2013" s="40"/>
      <c r="E2013" s="40"/>
      <c r="F2013" s="66" t="s">
        <v>1755</v>
      </c>
      <c r="G2013" s="74">
        <v>1</v>
      </c>
      <c r="H2013" s="66" t="s">
        <v>1063</v>
      </c>
      <c r="I2013" s="54">
        <v>1014.29</v>
      </c>
      <c r="J2013" s="67">
        <f>IF(C2013="СТОП цена",I2013,ROUND(I2013*(1-VLOOKUP(L2013,Оглавление!D:G,3,FALSE)),2))</f>
        <v>1014.29</v>
      </c>
      <c r="K2013" s="58"/>
      <c r="L2013" s="58" t="str">
        <f t="shared" si="96"/>
        <v>ЦЕРЕЗИТ (CERESIT)</v>
      </c>
      <c r="M2013" s="52">
        <v>37</v>
      </c>
    </row>
    <row r="2014" spans="1:13" ht="21.75" customHeight="1">
      <c r="A2014" s="580" t="s">
        <v>504</v>
      </c>
      <c r="B2014" s="40">
        <v>792199</v>
      </c>
      <c r="C2014" s="40"/>
      <c r="D2014" s="40">
        <v>5</v>
      </c>
      <c r="E2014" s="40" t="s">
        <v>564</v>
      </c>
      <c r="F2014" s="42" t="str">
        <f t="shared" ref="F2014:F2018" si="97">CONCATENATE(D2014," ",E2014)</f>
        <v>5 л</v>
      </c>
      <c r="G2014" s="42">
        <v>1</v>
      </c>
      <c r="H2014" s="42" t="s">
        <v>1063</v>
      </c>
      <c r="I2014" s="42">
        <v>542.92999999999995</v>
      </c>
      <c r="J2014" s="55">
        <f>IF(C2014="СТОП цена",I2014,ROUND(I2014*(1-VLOOKUP(L2014,Оглавление!D:G,3,FALSE)),2))</f>
        <v>542.92999999999995</v>
      </c>
      <c r="K2014" s="58"/>
      <c r="L2014" s="58" t="str">
        <f>IF(ISBLANK(K2014)=FALSE,A2014,L2011)</f>
        <v>ЦЕРЕЗИТ (CERESIT)</v>
      </c>
      <c r="M2014" s="52">
        <v>37</v>
      </c>
    </row>
    <row r="2015" spans="1:13" ht="33" customHeight="1">
      <c r="A2015" s="585"/>
      <c r="B2015" s="40">
        <v>792200</v>
      </c>
      <c r="C2015" s="40"/>
      <c r="D2015" s="40">
        <v>10</v>
      </c>
      <c r="E2015" s="42" t="s">
        <v>564</v>
      </c>
      <c r="F2015" s="42" t="str">
        <f t="shared" si="97"/>
        <v>10 л</v>
      </c>
      <c r="G2015" s="42">
        <v>1</v>
      </c>
      <c r="H2015" s="42" t="s">
        <v>1063</v>
      </c>
      <c r="I2015" s="42">
        <v>1054.04</v>
      </c>
      <c r="J2015" s="55">
        <f>IF(C2015="СТОП цена",I2015,ROUND(I2015*(1-VLOOKUP(L2015,Оглавление!D:G,3,FALSE)),2))</f>
        <v>1054.04</v>
      </c>
      <c r="K2015" s="58"/>
      <c r="L2015" s="58" t="str">
        <f t="shared" si="96"/>
        <v>ЦЕРЕЗИТ (CERESIT)</v>
      </c>
      <c r="M2015" s="52">
        <v>37</v>
      </c>
    </row>
    <row r="2016" spans="1:13" ht="20.25" customHeight="1">
      <c r="A2016" s="580" t="s">
        <v>2439</v>
      </c>
      <c r="B2016" s="40">
        <v>792198</v>
      </c>
      <c r="C2016" s="40"/>
      <c r="D2016" s="40">
        <v>1</v>
      </c>
      <c r="E2016" s="42" t="s">
        <v>564</v>
      </c>
      <c r="F2016" s="66" t="str">
        <f t="shared" si="97"/>
        <v>1 л</v>
      </c>
      <c r="G2016" s="66">
        <v>1</v>
      </c>
      <c r="H2016" s="66" t="s">
        <v>1063</v>
      </c>
      <c r="I2016" s="54">
        <v>93.01</v>
      </c>
      <c r="J2016" s="67">
        <f>IF(C2016="СТОП цена",I2016,ROUND(I2016*(1-VLOOKUP(L2016,Оглавление!D:G,3,FALSE)),2))</f>
        <v>93.01</v>
      </c>
      <c r="K2016" s="58"/>
      <c r="L2016" s="58" t="str">
        <f t="shared" si="96"/>
        <v>ЦЕРЕЗИТ (CERESIT)</v>
      </c>
      <c r="M2016" s="52">
        <v>37</v>
      </c>
    </row>
    <row r="2017" spans="1:13" ht="16.5" customHeight="1">
      <c r="A2017" s="584"/>
      <c r="B2017" s="40">
        <v>792195</v>
      </c>
      <c r="C2017" s="40"/>
      <c r="D2017" s="40">
        <v>5</v>
      </c>
      <c r="E2017" s="42" t="s">
        <v>564</v>
      </c>
      <c r="F2017" s="66" t="str">
        <f t="shared" si="97"/>
        <v>5 л</v>
      </c>
      <c r="G2017" s="66">
        <v>1</v>
      </c>
      <c r="H2017" s="66" t="s">
        <v>1063</v>
      </c>
      <c r="I2017" s="54">
        <v>307.89999999999998</v>
      </c>
      <c r="J2017" s="67">
        <f>IF(C2017="СТОП цена",I2017,ROUND(I2017*(1-VLOOKUP(L2017,Оглавление!D:G,3,FALSE)),2))</f>
        <v>307.89999999999998</v>
      </c>
      <c r="K2017" s="58"/>
      <c r="L2017" s="58" t="str">
        <f t="shared" si="96"/>
        <v>ЦЕРЕЗИТ (CERESIT)</v>
      </c>
      <c r="M2017" s="52">
        <v>37</v>
      </c>
    </row>
    <row r="2018" spans="1:13" ht="19.5" customHeight="1">
      <c r="A2018" s="585"/>
      <c r="B2018" s="40">
        <v>792197</v>
      </c>
      <c r="C2018" s="40"/>
      <c r="D2018" s="40">
        <v>10</v>
      </c>
      <c r="E2018" s="42" t="s">
        <v>564</v>
      </c>
      <c r="F2018" s="66" t="str">
        <f t="shared" si="97"/>
        <v>10 л</v>
      </c>
      <c r="G2018" s="66">
        <v>1</v>
      </c>
      <c r="H2018" s="66" t="s">
        <v>1063</v>
      </c>
      <c r="I2018" s="54">
        <v>562.27</v>
      </c>
      <c r="J2018" s="67">
        <f>IF(C2018="СТОП цена",I2018,ROUND(I2018*(1-VLOOKUP(L2018,Оглавление!D:G,3,FALSE)),2))</f>
        <v>562.27</v>
      </c>
      <c r="K2018" s="58"/>
      <c r="L2018" s="58" t="str">
        <f t="shared" si="96"/>
        <v>ЦЕРЕЗИТ (CERESIT)</v>
      </c>
      <c r="M2018" s="52">
        <v>37</v>
      </c>
    </row>
    <row r="2019" spans="1:13" s="310" customFormat="1" ht="19.5" customHeight="1">
      <c r="A2019" s="580" t="s">
        <v>2440</v>
      </c>
      <c r="B2019" s="40">
        <v>1130360</v>
      </c>
      <c r="C2019" s="41"/>
      <c r="D2019" s="40"/>
      <c r="E2019" s="42"/>
      <c r="F2019" s="66" t="s">
        <v>1170</v>
      </c>
      <c r="G2019" s="66">
        <v>1</v>
      </c>
      <c r="H2019" s="66" t="s">
        <v>1063</v>
      </c>
      <c r="I2019" s="54">
        <v>93.01</v>
      </c>
      <c r="J2019" s="67">
        <f>IF(C2019="СТОП цена",I2019,ROUND(I2019*(1-VLOOKUP(L2019,Оглавление!D:G,3,FALSE)),2))</f>
        <v>93.01</v>
      </c>
      <c r="K2019" s="58"/>
      <c r="L2019" s="58" t="str">
        <f t="shared" si="96"/>
        <v>ЦЕРЕЗИТ (CERESIT)</v>
      </c>
      <c r="M2019" s="52">
        <v>37</v>
      </c>
    </row>
    <row r="2020" spans="1:13" s="310" customFormat="1" ht="19.5" customHeight="1">
      <c r="A2020" s="584"/>
      <c r="B2020" s="40">
        <v>1130355</v>
      </c>
      <c r="C2020" s="41"/>
      <c r="D2020" s="40"/>
      <c r="E2020" s="42"/>
      <c r="F2020" s="66" t="s">
        <v>1175</v>
      </c>
      <c r="G2020" s="66">
        <v>1</v>
      </c>
      <c r="H2020" s="66" t="s">
        <v>1063</v>
      </c>
      <c r="I2020" s="54">
        <v>307.89999999999998</v>
      </c>
      <c r="J2020" s="67">
        <f>IF(C2020="СТОП цена",I2020,ROUND(I2020*(1-VLOOKUP(L2020,Оглавление!D:G,3,FALSE)),2))</f>
        <v>307.89999999999998</v>
      </c>
      <c r="K2020" s="58"/>
      <c r="L2020" s="58" t="str">
        <f t="shared" si="96"/>
        <v>ЦЕРЕЗИТ (CERESIT)</v>
      </c>
      <c r="M2020" s="52">
        <v>37</v>
      </c>
    </row>
    <row r="2021" spans="1:13" s="310" customFormat="1" ht="19.5" customHeight="1">
      <c r="A2021" s="585"/>
      <c r="B2021" s="40">
        <v>1130391</v>
      </c>
      <c r="C2021" s="41"/>
      <c r="D2021" s="40"/>
      <c r="E2021" s="42"/>
      <c r="F2021" s="66" t="s">
        <v>1176</v>
      </c>
      <c r="G2021" s="66">
        <v>1</v>
      </c>
      <c r="H2021" s="66" t="s">
        <v>1063</v>
      </c>
      <c r="I2021" s="54">
        <v>562.27</v>
      </c>
      <c r="J2021" s="67">
        <f>IF(C2021="СТОП цена",I2021,ROUND(I2021*(1-VLOOKUP(L2021,Оглавление!D:G,3,FALSE)),2))</f>
        <v>562.27</v>
      </c>
      <c r="K2021" s="58"/>
      <c r="L2021" s="58" t="str">
        <f t="shared" si="96"/>
        <v>ЦЕРЕЗИТ (CERESIT)</v>
      </c>
      <c r="M2021" s="52">
        <v>37</v>
      </c>
    </row>
    <row r="2022" spans="1:13" s="310" customFormat="1" ht="19.5" customHeight="1">
      <c r="A2022" s="412" t="s">
        <v>2441</v>
      </c>
      <c r="B2022" s="40">
        <v>2142162</v>
      </c>
      <c r="C2022" s="42" t="s">
        <v>223</v>
      </c>
      <c r="D2022" s="40"/>
      <c r="E2022" s="42"/>
      <c r="F2022" s="66" t="s">
        <v>1176</v>
      </c>
      <c r="G2022" s="66">
        <v>1</v>
      </c>
      <c r="H2022" s="66" t="s">
        <v>1063</v>
      </c>
      <c r="I2022" s="54">
        <v>2109.9299999999998</v>
      </c>
      <c r="J2022" s="67">
        <f>IF(C2022="СТОП цена",I2022,ROUND(I2022*(1-VLOOKUP(L2022,Оглавление!D:G,3,FALSE)),2))</f>
        <v>2109.9299999999998</v>
      </c>
      <c r="K2022" s="58"/>
      <c r="L2022" s="58" t="str">
        <f t="shared" si="96"/>
        <v>ЦЕРЕЗИТ (CERESIT)</v>
      </c>
      <c r="M2022" s="52">
        <v>37</v>
      </c>
    </row>
    <row r="2023" spans="1:13" s="265" customFormat="1" ht="21.75" customHeight="1">
      <c r="A2023" s="447" t="s">
        <v>2783</v>
      </c>
      <c r="B2023" s="41">
        <v>820987</v>
      </c>
      <c r="C2023" s="41" t="s">
        <v>223</v>
      </c>
      <c r="D2023" s="40"/>
      <c r="E2023" s="42"/>
      <c r="F2023" s="42" t="s">
        <v>1041</v>
      </c>
      <c r="G2023" s="42">
        <v>1</v>
      </c>
      <c r="H2023" s="42" t="s">
        <v>1063</v>
      </c>
      <c r="I2023" s="41">
        <v>1130.43</v>
      </c>
      <c r="J2023" s="55">
        <f>IF(C2023="СТОП цена",I2023,ROUND(I2023*(1-VLOOKUP(L2023,Оглавление!D:G,3,FALSE)),2))</f>
        <v>1130.43</v>
      </c>
      <c r="K2023" s="58"/>
      <c r="L2023" s="58" t="str">
        <f>IF(ISBLANK(K2023)=FALSE,A2023,L2018)</f>
        <v>ЦЕРЕЗИТ (CERESIT)</v>
      </c>
      <c r="M2023" s="52">
        <v>37</v>
      </c>
    </row>
    <row r="2024" spans="1:13" s="310" customFormat="1" ht="21.75" customHeight="1">
      <c r="A2024" s="450" t="s">
        <v>2812</v>
      </c>
      <c r="B2024" s="41">
        <v>2142154</v>
      </c>
      <c r="C2024" s="41"/>
      <c r="D2024" s="40"/>
      <c r="E2024" s="42"/>
      <c r="F2024" s="66" t="s">
        <v>1176</v>
      </c>
      <c r="G2024" s="66">
        <v>1</v>
      </c>
      <c r="H2024" s="66" t="s">
        <v>1063</v>
      </c>
      <c r="I2024" s="54">
        <v>468.81</v>
      </c>
      <c r="J2024" s="67">
        <f>IF(C2024="СТОП цена",I2024,ROUND(I2024*(1-VLOOKUP(L2024,Оглавление!D:G,3,FALSE)),2))</f>
        <v>468.81</v>
      </c>
      <c r="K2024" s="58"/>
      <c r="L2024" s="58" t="str">
        <f>IF(ISBLANK(K2024)=FALSE,A2024,L2019)</f>
        <v>ЦЕРЕЗИТ (CERESIT)</v>
      </c>
      <c r="M2024" s="52">
        <v>37</v>
      </c>
    </row>
    <row r="2025" spans="1:13" s="1" customFormat="1" ht="19.5" customHeight="1">
      <c r="A2025" s="591" t="s">
        <v>54</v>
      </c>
      <c r="B2025" s="592"/>
      <c r="C2025" s="592"/>
      <c r="D2025" s="592"/>
      <c r="E2025" s="592"/>
      <c r="F2025" s="592"/>
      <c r="G2025" s="592"/>
      <c r="H2025" s="592"/>
      <c r="I2025" s="592"/>
      <c r="J2025" s="592"/>
      <c r="K2025" s="58"/>
      <c r="L2025" s="58" t="str">
        <f>IF(ISBLANK(K2025)=FALSE,A2025,L2018)</f>
        <v>ЦЕРЕЗИТ (CERESIT)</v>
      </c>
      <c r="M2025" s="52">
        <v>37</v>
      </c>
    </row>
    <row r="2026" spans="1:13" ht="17.25" customHeight="1">
      <c r="A2026" s="389" t="s">
        <v>505</v>
      </c>
      <c r="B2026" s="40">
        <v>1321991</v>
      </c>
      <c r="C2026" s="41" t="s">
        <v>172</v>
      </c>
      <c r="D2026" s="40">
        <v>25</v>
      </c>
      <c r="E2026" s="40" t="s">
        <v>55</v>
      </c>
      <c r="F2026" s="42" t="str">
        <f t="shared" ref="F2026:F2052" si="98">CONCATENATE(D2026," ",E2026)</f>
        <v>25 кг</v>
      </c>
      <c r="G2026" s="42">
        <v>1</v>
      </c>
      <c r="H2026" s="42" t="s">
        <v>1063</v>
      </c>
      <c r="I2026" s="41">
        <v>258.95</v>
      </c>
      <c r="J2026" s="55">
        <f>IF(C2026="СТОП цена",I2026,ROUND(I2026*(1-VLOOKUP(L2026,Оглавление!D:G,3,FALSE)),2))</f>
        <v>258.95</v>
      </c>
      <c r="K2026" s="58"/>
      <c r="L2026" s="58" t="str">
        <f t="shared" ref="L2026:L2053" si="99">IF(ISBLANK(K2026)=FALSE,A2026,L2025)</f>
        <v>ЦЕРЕЗИТ (CERESIT)</v>
      </c>
      <c r="M2026" s="52">
        <v>37</v>
      </c>
    </row>
    <row r="2027" spans="1:13" ht="21.75" customHeight="1">
      <c r="A2027" s="580" t="s">
        <v>506</v>
      </c>
      <c r="B2027" s="40">
        <v>1438485</v>
      </c>
      <c r="C2027" s="40"/>
      <c r="D2027" s="40">
        <v>5</v>
      </c>
      <c r="E2027" s="42" t="s">
        <v>55</v>
      </c>
      <c r="F2027" s="42" t="str">
        <f t="shared" si="98"/>
        <v>5 кг</v>
      </c>
      <c r="G2027" s="40">
        <v>5</v>
      </c>
      <c r="H2027" s="42" t="s">
        <v>1063</v>
      </c>
      <c r="I2027" s="41">
        <v>243.97</v>
      </c>
      <c r="J2027" s="55">
        <f>IF(C2027="СТОП цена",I2027,ROUND(I2027*(1-VLOOKUP(L2027,Оглавление!D:G,3,FALSE)),2))</f>
        <v>243.97</v>
      </c>
      <c r="K2027" s="58"/>
      <c r="L2027" s="58" t="str">
        <f t="shared" si="99"/>
        <v>ЦЕРЕЗИТ (CERESIT)</v>
      </c>
      <c r="M2027" s="52">
        <v>37</v>
      </c>
    </row>
    <row r="2028" spans="1:13" ht="21" customHeight="1">
      <c r="A2028" s="585"/>
      <c r="B2028" s="40">
        <v>1031241</v>
      </c>
      <c r="C2028" s="40"/>
      <c r="D2028" s="40">
        <v>25</v>
      </c>
      <c r="E2028" s="42" t="s">
        <v>55</v>
      </c>
      <c r="F2028" s="42" t="str">
        <f t="shared" si="98"/>
        <v>25 кг</v>
      </c>
      <c r="G2028" s="40">
        <v>1</v>
      </c>
      <c r="H2028" s="42" t="s">
        <v>1063</v>
      </c>
      <c r="I2028" s="41">
        <v>807.18</v>
      </c>
      <c r="J2028" s="55">
        <f>IF(C2028="СТОП цена",I2028,ROUND(I2028*(1-VLOOKUP(L2028,Оглавление!D:G,3,FALSE)),2))</f>
        <v>807.18</v>
      </c>
      <c r="K2028" s="58"/>
      <c r="L2028" s="58" t="str">
        <f t="shared" si="99"/>
        <v>ЦЕРЕЗИТ (CERESIT)</v>
      </c>
      <c r="M2028" s="52">
        <v>37</v>
      </c>
    </row>
    <row r="2029" spans="1:13" s="310" customFormat="1" ht="34.5" customHeight="1">
      <c r="A2029" s="415" t="s">
        <v>2445</v>
      </c>
      <c r="B2029" s="40">
        <v>2092267</v>
      </c>
      <c r="C2029" s="40"/>
      <c r="D2029" s="40"/>
      <c r="E2029" s="42"/>
      <c r="F2029" s="42" t="s">
        <v>1172</v>
      </c>
      <c r="G2029" s="74">
        <v>4</v>
      </c>
      <c r="H2029" s="66" t="s">
        <v>1063</v>
      </c>
      <c r="I2029" s="54">
        <v>243.97</v>
      </c>
      <c r="J2029" s="67">
        <f>IF(C2029="СТОП цена",I2029,ROUND(I2029*(1-VLOOKUP(L2029,Оглавление!D:G,3,FALSE)),2))</f>
        <v>243.97</v>
      </c>
      <c r="K2029" s="58"/>
      <c r="L2029" s="58" t="str">
        <f t="shared" si="99"/>
        <v>ЦЕРЕЗИТ (CERESIT)</v>
      </c>
      <c r="M2029" s="52">
        <v>37</v>
      </c>
    </row>
    <row r="2030" spans="1:13" ht="30">
      <c r="A2030" s="389" t="s">
        <v>507</v>
      </c>
      <c r="B2030" s="41">
        <v>1773340</v>
      </c>
      <c r="C2030" s="41" t="s">
        <v>223</v>
      </c>
      <c r="D2030" s="42">
        <v>25</v>
      </c>
      <c r="E2030" s="42" t="s">
        <v>55</v>
      </c>
      <c r="F2030" s="42" t="str">
        <f t="shared" si="98"/>
        <v>25 кг</v>
      </c>
      <c r="G2030" s="42">
        <v>1</v>
      </c>
      <c r="H2030" s="42" t="s">
        <v>1063</v>
      </c>
      <c r="I2030" s="41">
        <v>416.42</v>
      </c>
      <c r="J2030" s="55">
        <f>IF(C2030="СТОП цена",I2030,ROUND(I2030*(1-VLOOKUP(L2030,Оглавление!D:G,3,FALSE)),2))</f>
        <v>416.42</v>
      </c>
      <c r="K2030" s="58"/>
      <c r="L2030" s="58" t="str">
        <f>IF(ISBLANK(K2030)=FALSE,A2030,L2028)</f>
        <v>ЦЕРЕЗИТ (CERESIT)</v>
      </c>
      <c r="M2030" s="52">
        <v>37</v>
      </c>
    </row>
    <row r="2031" spans="1:13" ht="15">
      <c r="A2031" s="389" t="s">
        <v>508</v>
      </c>
      <c r="B2031" s="41">
        <v>1346615</v>
      </c>
      <c r="C2031" s="41" t="s">
        <v>223</v>
      </c>
      <c r="D2031" s="42">
        <v>25</v>
      </c>
      <c r="E2031" s="42" t="s">
        <v>55</v>
      </c>
      <c r="F2031" s="42" t="str">
        <f t="shared" si="98"/>
        <v>25 кг</v>
      </c>
      <c r="G2031" s="42">
        <v>1</v>
      </c>
      <c r="H2031" s="42" t="s">
        <v>1063</v>
      </c>
      <c r="I2031" s="41">
        <v>524.54</v>
      </c>
      <c r="J2031" s="55">
        <f>IF(C2031="СТОП цена",I2031,ROUND(I2031*(1-VLOOKUP(L2031,Оглавление!D:G,3,FALSE)),2))</f>
        <v>524.54</v>
      </c>
      <c r="K2031" s="58"/>
      <c r="L2031" s="58" t="str">
        <f>IF(ISBLANK(K2031)=FALSE,A2031,L2030)</f>
        <v>ЦЕРЕЗИТ (CERESIT)</v>
      </c>
      <c r="M2031" s="52">
        <v>37</v>
      </c>
    </row>
    <row r="2032" spans="1:13" ht="15">
      <c r="A2032" s="389" t="s">
        <v>509</v>
      </c>
      <c r="B2032" s="41">
        <v>1074072</v>
      </c>
      <c r="C2032" s="41" t="s">
        <v>223</v>
      </c>
      <c r="D2032" s="42">
        <v>25</v>
      </c>
      <c r="E2032" s="42" t="s">
        <v>55</v>
      </c>
      <c r="F2032" s="42" t="str">
        <f t="shared" si="98"/>
        <v>25 кг</v>
      </c>
      <c r="G2032" s="42">
        <v>1</v>
      </c>
      <c r="H2032" s="42" t="s">
        <v>1063</v>
      </c>
      <c r="I2032" s="41">
        <v>476.14</v>
      </c>
      <c r="J2032" s="55">
        <f>IF(C2032="СТОП цена",I2032,ROUND(I2032*(1-VLOOKUP(L2032,Оглавление!D:G,3,FALSE)),2))</f>
        <v>476.14</v>
      </c>
      <c r="K2032" s="58"/>
      <c r="L2032" s="58" t="str">
        <f t="shared" si="99"/>
        <v>ЦЕРЕЗИТ (CERESIT)</v>
      </c>
      <c r="M2032" s="52">
        <v>37</v>
      </c>
    </row>
    <row r="2033" spans="1:13" ht="15">
      <c r="A2033" s="389" t="s">
        <v>510</v>
      </c>
      <c r="B2033" s="40">
        <v>792209</v>
      </c>
      <c r="C2033" s="40"/>
      <c r="D2033" s="40">
        <v>25</v>
      </c>
      <c r="E2033" s="42" t="s">
        <v>55</v>
      </c>
      <c r="F2033" s="42" t="str">
        <f t="shared" si="98"/>
        <v>25 кг</v>
      </c>
      <c r="G2033" s="42">
        <v>1</v>
      </c>
      <c r="H2033" s="42" t="s">
        <v>1063</v>
      </c>
      <c r="I2033" s="41">
        <v>223.01</v>
      </c>
      <c r="J2033" s="55">
        <f>IF(C2033="СТОП цена",I2033,ROUND(I2033*(1-VLOOKUP(L2033,Оглавление!D:G,3,FALSE)),2))</f>
        <v>223.01</v>
      </c>
      <c r="K2033" s="58"/>
      <c r="L2033" s="58" t="str">
        <f t="shared" si="99"/>
        <v>ЦЕРЕЗИТ (CERESIT)</v>
      </c>
      <c r="M2033" s="52">
        <v>37</v>
      </c>
    </row>
    <row r="2034" spans="1:13" s="279" customFormat="1" ht="30">
      <c r="A2034" s="384" t="s">
        <v>1710</v>
      </c>
      <c r="B2034" s="40">
        <v>2092163</v>
      </c>
      <c r="C2034" s="40"/>
      <c r="D2034" s="40"/>
      <c r="E2034" s="42"/>
      <c r="F2034" s="42" t="s">
        <v>1172</v>
      </c>
      <c r="G2034" s="42">
        <v>1</v>
      </c>
      <c r="H2034" s="42" t="s">
        <v>1063</v>
      </c>
      <c r="I2034" s="41">
        <v>96.87</v>
      </c>
      <c r="J2034" s="55">
        <f>IF(C2034="СТОП цена",I2034,ROUND(I2034*(1-VLOOKUP(L2034,Оглавление!D:G,3,FALSE)),2))</f>
        <v>96.87</v>
      </c>
      <c r="K2034" s="58"/>
      <c r="L2034" s="58" t="str">
        <f t="shared" si="99"/>
        <v>ЦЕРЕЗИТ (CERESIT)</v>
      </c>
      <c r="M2034" s="52">
        <v>37</v>
      </c>
    </row>
    <row r="2035" spans="1:13" ht="12.75">
      <c r="A2035" s="580" t="s">
        <v>511</v>
      </c>
      <c r="B2035" s="41">
        <v>820989</v>
      </c>
      <c r="C2035" s="41" t="s">
        <v>172</v>
      </c>
      <c r="D2035" s="40">
        <v>5</v>
      </c>
      <c r="E2035" s="42" t="s">
        <v>55</v>
      </c>
      <c r="F2035" s="42" t="str">
        <f t="shared" si="98"/>
        <v>5 кг</v>
      </c>
      <c r="G2035" s="42">
        <v>1</v>
      </c>
      <c r="H2035" s="42" t="s">
        <v>1063</v>
      </c>
      <c r="I2035" s="41">
        <v>93.28</v>
      </c>
      <c r="J2035" s="55">
        <f>IF(C2035="СТОП цена",I2035,ROUND(I2035*(1-VLOOKUP(L2035,Оглавление!D:G,3,FALSE)),2))</f>
        <v>93.28</v>
      </c>
      <c r="K2035" s="58"/>
      <c r="L2035" s="58" t="str">
        <f>IF(ISBLANK(K2035)=FALSE,A2035,L2033)</f>
        <v>ЦЕРЕЗИТ (CERESIT)</v>
      </c>
      <c r="M2035" s="52">
        <v>37</v>
      </c>
    </row>
    <row r="2036" spans="1:13" ht="12.75">
      <c r="A2036" s="585"/>
      <c r="B2036" s="40">
        <v>792214</v>
      </c>
      <c r="C2036" s="40"/>
      <c r="D2036" s="40">
        <v>25</v>
      </c>
      <c r="E2036" s="42" t="s">
        <v>55</v>
      </c>
      <c r="F2036" s="42" t="str">
        <f t="shared" si="98"/>
        <v>25 кг</v>
      </c>
      <c r="G2036" s="42">
        <v>1</v>
      </c>
      <c r="H2036" s="42" t="s">
        <v>1063</v>
      </c>
      <c r="I2036" s="41">
        <v>264.77</v>
      </c>
      <c r="J2036" s="55">
        <f>IF(C2036="СТОП цена",I2036,ROUND(I2036*(1-VLOOKUP(L2036,Оглавление!D:G,3,FALSE)),2))</f>
        <v>264.77</v>
      </c>
      <c r="K2036" s="58"/>
      <c r="L2036" s="58" t="str">
        <f t="shared" si="99"/>
        <v>ЦЕРЕЗИТ (CERESIT)</v>
      </c>
      <c r="M2036" s="52">
        <v>37</v>
      </c>
    </row>
    <row r="2037" spans="1:13" s="147" customFormat="1" ht="22.5" customHeight="1">
      <c r="A2037" s="580" t="s">
        <v>1137</v>
      </c>
      <c r="B2037" s="40">
        <v>1983759</v>
      </c>
      <c r="C2037" s="41" t="s">
        <v>172</v>
      </c>
      <c r="D2037" s="40"/>
      <c r="E2037" s="42"/>
      <c r="F2037" s="42" t="s">
        <v>1172</v>
      </c>
      <c r="G2037" s="42">
        <v>1</v>
      </c>
      <c r="H2037" s="42" t="s">
        <v>1063</v>
      </c>
      <c r="I2037" s="41">
        <v>130.96</v>
      </c>
      <c r="J2037" s="55">
        <f>IF(C2037="СТОП цена",I2037,ROUND(I2037*(1-VLOOKUP(L2037,Оглавление!D:G,3,FALSE)),2))</f>
        <v>130.96</v>
      </c>
      <c r="K2037" s="58"/>
      <c r="L2037" s="58" t="str">
        <f t="shared" si="99"/>
        <v>ЦЕРЕЗИТ (CERESIT)</v>
      </c>
      <c r="M2037" s="52">
        <v>37</v>
      </c>
    </row>
    <row r="2038" spans="1:13" ht="12.75">
      <c r="A2038" s="585"/>
      <c r="B2038" s="40">
        <v>1767954</v>
      </c>
      <c r="C2038" s="40"/>
      <c r="D2038" s="40">
        <v>25</v>
      </c>
      <c r="E2038" s="42" t="s">
        <v>55</v>
      </c>
      <c r="F2038" s="42" t="str">
        <f t="shared" si="98"/>
        <v>25 кг</v>
      </c>
      <c r="G2038" s="42">
        <v>1</v>
      </c>
      <c r="H2038" s="42" t="s">
        <v>1063</v>
      </c>
      <c r="I2038" s="41">
        <v>376.81</v>
      </c>
      <c r="J2038" s="55">
        <f>IF(C2038="СТОП цена",I2038,ROUND(I2038*(1-VLOOKUP(L2038,Оглавление!D:G,3,FALSE)),2))</f>
        <v>376.81</v>
      </c>
      <c r="K2038" s="58"/>
      <c r="L2038" s="58" t="str">
        <f>IF(ISBLANK(K2038)=FALSE,A2037,L2036)</f>
        <v>ЦЕРЕЗИТ (CERESIT)</v>
      </c>
      <c r="M2038" s="52">
        <v>37</v>
      </c>
    </row>
    <row r="2039" spans="1:13" s="310" customFormat="1" ht="30" customHeight="1">
      <c r="A2039" s="415" t="s">
        <v>2444</v>
      </c>
      <c r="B2039" s="40">
        <v>2092263</v>
      </c>
      <c r="C2039" s="40"/>
      <c r="D2039" s="40"/>
      <c r="E2039" s="42"/>
      <c r="F2039" s="42" t="s">
        <v>1172</v>
      </c>
      <c r="G2039" s="66">
        <v>4</v>
      </c>
      <c r="H2039" s="66" t="s">
        <v>1063</v>
      </c>
      <c r="I2039" s="54">
        <v>279.85000000000002</v>
      </c>
      <c r="J2039" s="67">
        <f>IF(C2039="СТОП цена",I2039,ROUND(I2039*(1-VLOOKUP(L2039,Оглавление!D:G,3,FALSE)),2))</f>
        <v>279.85000000000002</v>
      </c>
      <c r="K2039" s="58"/>
      <c r="L2039" s="58" t="str">
        <f t="shared" ref="L2039:L2040" si="100">IF(ISBLANK(K2039)=FALSE,A2038,L2037)</f>
        <v>ЦЕРЕЗИТ (CERESIT)</v>
      </c>
      <c r="M2039" s="52">
        <v>37</v>
      </c>
    </row>
    <row r="2040" spans="1:13" ht="24" customHeight="1">
      <c r="A2040" s="385" t="s">
        <v>1138</v>
      </c>
      <c r="B2040" s="40">
        <v>1317215</v>
      </c>
      <c r="C2040" s="40"/>
      <c r="D2040" s="40">
        <v>25</v>
      </c>
      <c r="E2040" s="42" t="s">
        <v>55</v>
      </c>
      <c r="F2040" s="42" t="str">
        <f t="shared" si="98"/>
        <v>25 кг</v>
      </c>
      <c r="G2040" s="42">
        <v>1</v>
      </c>
      <c r="H2040" s="42" t="s">
        <v>1063</v>
      </c>
      <c r="I2040" s="41">
        <v>690.64</v>
      </c>
      <c r="J2040" s="55">
        <f>IF(C2040="СТОП цена",I2040,ROUND(I2040*(1-VLOOKUP(L2040,Оглавление!D:G,3,FALSE)),2))</f>
        <v>690.64</v>
      </c>
      <c r="K2040" s="55"/>
      <c r="L2040" s="58" t="str">
        <f t="shared" si="100"/>
        <v>ЦЕРЕЗИТ (CERESIT)</v>
      </c>
      <c r="M2040" s="52">
        <v>37</v>
      </c>
    </row>
    <row r="2041" spans="1:13" ht="30">
      <c r="A2041" s="389" t="s">
        <v>227</v>
      </c>
      <c r="B2041" s="41">
        <v>792213</v>
      </c>
      <c r="C2041" s="41"/>
      <c r="D2041" s="42">
        <v>25</v>
      </c>
      <c r="E2041" s="42" t="s">
        <v>55</v>
      </c>
      <c r="F2041" s="42" t="str">
        <f t="shared" si="98"/>
        <v>25 кг</v>
      </c>
      <c r="G2041" s="42">
        <v>1</v>
      </c>
      <c r="H2041" s="42" t="s">
        <v>1063</v>
      </c>
      <c r="I2041" s="41">
        <v>713</v>
      </c>
      <c r="J2041" s="55">
        <f>IF(C2041="СТОП цена",I2041,ROUND(I2041*(1-VLOOKUP(L2041,Оглавление!D:G,3,FALSE)),2))</f>
        <v>713</v>
      </c>
      <c r="K2041" s="55"/>
      <c r="L2041" s="58" t="str">
        <f t="shared" si="99"/>
        <v>ЦЕРЕЗИТ (CERESIT)</v>
      </c>
      <c r="M2041" s="52">
        <v>38</v>
      </c>
    </row>
    <row r="2042" spans="1:13" ht="18.75" customHeight="1">
      <c r="A2042" s="580" t="s">
        <v>89</v>
      </c>
      <c r="B2042" s="40">
        <v>820988</v>
      </c>
      <c r="C2042" s="42" t="s">
        <v>223</v>
      </c>
      <c r="D2042" s="40">
        <v>5</v>
      </c>
      <c r="E2042" s="42" t="s">
        <v>55</v>
      </c>
      <c r="F2042" s="42" t="str">
        <f t="shared" si="98"/>
        <v>5 кг</v>
      </c>
      <c r="G2042" s="42">
        <v>1</v>
      </c>
      <c r="H2042" s="42" t="s">
        <v>1063</v>
      </c>
      <c r="I2042" s="41">
        <v>279.85000000000002</v>
      </c>
      <c r="J2042" s="55">
        <f>IF(C2042="СТОП цена",I2042,ROUND(I2042*(1-VLOOKUP(L2042,Оглавление!D:G,3,FALSE)),2))</f>
        <v>279.85000000000002</v>
      </c>
      <c r="K2042" s="58"/>
      <c r="L2042" s="58" t="str">
        <f t="shared" si="99"/>
        <v>ЦЕРЕЗИТ (CERESIT)</v>
      </c>
      <c r="M2042" s="52">
        <v>38</v>
      </c>
    </row>
    <row r="2043" spans="1:13" ht="21" customHeight="1">
      <c r="A2043" s="585"/>
      <c r="B2043" s="40">
        <v>792212</v>
      </c>
      <c r="C2043" s="40"/>
      <c r="D2043" s="40">
        <v>25</v>
      </c>
      <c r="E2043" s="42" t="s">
        <v>55</v>
      </c>
      <c r="F2043" s="42" t="str">
        <f t="shared" si="98"/>
        <v>25 кг</v>
      </c>
      <c r="G2043" s="42">
        <v>1</v>
      </c>
      <c r="H2043" s="42" t="s">
        <v>1063</v>
      </c>
      <c r="I2043" s="41">
        <v>1107.0899999999999</v>
      </c>
      <c r="J2043" s="55">
        <f>IF(C2043="СТОП цена",I2043,ROUND(I2043*(1-VLOOKUP(L2043,Оглавление!D:G,3,FALSE)),2))</f>
        <v>1107.0899999999999</v>
      </c>
      <c r="K2043" s="58"/>
      <c r="L2043" s="58" t="str">
        <f t="shared" si="99"/>
        <v>ЦЕРЕЗИТ (CERESIT)</v>
      </c>
      <c r="M2043" s="52">
        <v>38</v>
      </c>
    </row>
    <row r="2044" spans="1:13" s="310" customFormat="1" ht="21" customHeight="1">
      <c r="A2044" s="416" t="s">
        <v>2443</v>
      </c>
      <c r="B2044" s="40">
        <v>2092263</v>
      </c>
      <c r="C2044" s="41"/>
      <c r="D2044" s="40"/>
      <c r="E2044" s="42"/>
      <c r="F2044" s="42" t="s">
        <v>1172</v>
      </c>
      <c r="G2044" s="42">
        <v>4</v>
      </c>
      <c r="H2044" s="66" t="s">
        <v>1063</v>
      </c>
      <c r="I2044" s="54">
        <v>279.85000000000002</v>
      </c>
      <c r="J2044" s="67">
        <f>IF(C2044="СТОП цена",I2044,ROUND(I2044*(1-VLOOKUP(L2044,Оглавление!D:G,3,FALSE)),2))</f>
        <v>279.85000000000002</v>
      </c>
      <c r="K2044" s="58"/>
      <c r="L2044" s="58" t="str">
        <f t="shared" ref="L2044:L2047" si="101">IF(ISBLANK(K2044)=FALSE,A2044,L2043)</f>
        <v>ЦЕРЕЗИТ (CERESIT)</v>
      </c>
      <c r="M2044" s="52">
        <v>38</v>
      </c>
    </row>
    <row r="2045" spans="1:13" ht="35.25" customHeight="1">
      <c r="A2045" s="500" t="s">
        <v>90</v>
      </c>
      <c r="B2045" s="41" t="e">
        <f>#REF!</f>
        <v>#REF!</v>
      </c>
      <c r="C2045" s="41" t="s">
        <v>223</v>
      </c>
      <c r="D2045" s="41">
        <v>13</v>
      </c>
      <c r="E2045" s="42" t="s">
        <v>55</v>
      </c>
      <c r="F2045" s="42" t="str">
        <f t="shared" si="98"/>
        <v>13 кг</v>
      </c>
      <c r="G2045" s="42">
        <v>1</v>
      </c>
      <c r="H2045" s="42" t="s">
        <v>1063</v>
      </c>
      <c r="I2045" s="41">
        <v>3725.24</v>
      </c>
      <c r="J2045" s="55">
        <f>IF(C2045="СТОП цена",I2045,ROUND(I2045*(1-VLOOKUP(L2045,Оглавление!D:G,3,FALSE)),2))</f>
        <v>3725.24</v>
      </c>
      <c r="K2045" s="58"/>
      <c r="L2045" s="58" t="str">
        <f t="shared" si="101"/>
        <v>ЦЕРЕЗИТ (CERESIT)</v>
      </c>
      <c r="M2045" s="52">
        <v>38</v>
      </c>
    </row>
    <row r="2046" spans="1:13" ht="36" customHeight="1">
      <c r="A2046" s="389" t="s">
        <v>91</v>
      </c>
      <c r="B2046" s="40">
        <v>1564181</v>
      </c>
      <c r="C2046" s="40"/>
      <c r="D2046" s="40">
        <v>850</v>
      </c>
      <c r="E2046" s="40" t="s">
        <v>788</v>
      </c>
      <c r="F2046" s="42" t="str">
        <f t="shared" si="98"/>
        <v>850 мл</v>
      </c>
      <c r="G2046" s="40">
        <v>12</v>
      </c>
      <c r="H2046" s="42" t="s">
        <v>1063</v>
      </c>
      <c r="I2046" s="41">
        <v>573.29999999999995</v>
      </c>
      <c r="J2046" s="55">
        <f>IF(C2046="СТОП цена",I2046,ROUND(I2046*(1-VLOOKUP(L2046,Оглавление!D:G,3,FALSE)),2))</f>
        <v>573.29999999999995</v>
      </c>
      <c r="K2046" s="58"/>
      <c r="L2046" s="58" t="str">
        <f t="shared" si="101"/>
        <v>ЦЕРЕЗИТ (CERESIT)</v>
      </c>
      <c r="M2046" s="52">
        <v>38</v>
      </c>
    </row>
    <row r="2047" spans="1:13" ht="36.75" customHeight="1">
      <c r="A2047" s="389" t="s">
        <v>37</v>
      </c>
      <c r="B2047" s="41">
        <v>1020677</v>
      </c>
      <c r="C2047" s="41" t="s">
        <v>223</v>
      </c>
      <c r="D2047" s="41">
        <v>12</v>
      </c>
      <c r="E2047" s="41" t="s">
        <v>55</v>
      </c>
      <c r="F2047" s="42" t="str">
        <f t="shared" si="98"/>
        <v>12 кг</v>
      </c>
      <c r="G2047" s="41">
        <v>1</v>
      </c>
      <c r="H2047" s="42" t="s">
        <v>1063</v>
      </c>
      <c r="I2047" s="41">
        <v>3933.49</v>
      </c>
      <c r="J2047" s="55">
        <f>IF(C2047="СТОП цена",I2047,ROUND(I2047*(1-VLOOKUP(L2047,Оглавление!D:G,3,FALSE)),2))</f>
        <v>3933.49</v>
      </c>
      <c r="K2047" s="58"/>
      <c r="L2047" s="58" t="str">
        <f t="shared" si="101"/>
        <v>ЦЕРЕЗИТ (CERESIT)</v>
      </c>
      <c r="M2047" s="52">
        <v>38</v>
      </c>
    </row>
    <row r="2048" spans="1:13" ht="30">
      <c r="A2048" s="384" t="s">
        <v>92</v>
      </c>
      <c r="B2048" s="332">
        <v>881631</v>
      </c>
      <c r="C2048" s="41" t="s">
        <v>223</v>
      </c>
      <c r="D2048" s="40">
        <v>14</v>
      </c>
      <c r="E2048" s="42" t="s">
        <v>55</v>
      </c>
      <c r="F2048" s="42" t="str">
        <f t="shared" si="98"/>
        <v>14 кг</v>
      </c>
      <c r="G2048" s="42">
        <v>1</v>
      </c>
      <c r="H2048" s="42" t="s">
        <v>1063</v>
      </c>
      <c r="I2048" s="41">
        <v>2712.87</v>
      </c>
      <c r="J2048" s="55">
        <f>IF(C2048="СТОП цена",I2048,ROUND(I2048*(1-VLOOKUP(L2048,Оглавление!D:G,3,FALSE)),2))</f>
        <v>2712.87</v>
      </c>
      <c r="K2048" s="58"/>
      <c r="L2048" s="58" t="str">
        <f>IF(ISBLANK(K2048)=FALSE,A2048,L2047)</f>
        <v>ЦЕРЕЗИТ (CERESIT)</v>
      </c>
      <c r="M2048" s="52">
        <v>38</v>
      </c>
    </row>
    <row r="2049" spans="1:13" s="198" customFormat="1" ht="29.25" customHeight="1">
      <c r="A2049" s="397" t="s">
        <v>1452</v>
      </c>
      <c r="B2049" s="223">
        <v>1913473</v>
      </c>
      <c r="C2049" s="41" t="s">
        <v>223</v>
      </c>
      <c r="D2049" s="40"/>
      <c r="E2049" s="42"/>
      <c r="F2049" s="42" t="s">
        <v>1451</v>
      </c>
      <c r="G2049" s="42">
        <v>1</v>
      </c>
      <c r="H2049" s="42" t="s">
        <v>1063</v>
      </c>
      <c r="I2049" s="41">
        <v>2615.83</v>
      </c>
      <c r="J2049" s="55">
        <f>IF(C2049="СТОП цена",I2049,ROUND(I2049*(1-VLOOKUP(L2049,Оглавление!D:G,3,FALSE)),2))</f>
        <v>2615.83</v>
      </c>
      <c r="K2049" s="58"/>
      <c r="L2049" s="58" t="str">
        <f t="shared" si="99"/>
        <v>ЦЕРЕЗИТ (CERESIT)</v>
      </c>
      <c r="M2049" s="52">
        <v>38</v>
      </c>
    </row>
    <row r="2050" spans="1:13" ht="30">
      <c r="A2050" s="389" t="s">
        <v>93</v>
      </c>
      <c r="B2050" s="41">
        <v>44451</v>
      </c>
      <c r="C2050" s="41" t="s">
        <v>223</v>
      </c>
      <c r="D2050" s="40">
        <v>10</v>
      </c>
      <c r="E2050" s="42" t="s">
        <v>55</v>
      </c>
      <c r="F2050" s="42" t="str">
        <f t="shared" si="98"/>
        <v>10 кг</v>
      </c>
      <c r="G2050" s="42">
        <v>1</v>
      </c>
      <c r="H2050" s="42" t="s">
        <v>1063</v>
      </c>
      <c r="I2050" s="41">
        <v>4379.32</v>
      </c>
      <c r="J2050" s="55">
        <f>IF(C2050="СТОП цена",I2050,ROUND(I2050*(1-VLOOKUP(L2050,Оглавление!D:G,3,FALSE)),2))</f>
        <v>4379.32</v>
      </c>
      <c r="K2050" s="58"/>
      <c r="L2050" s="58" t="str">
        <f t="shared" si="99"/>
        <v>ЦЕРЕЗИТ (CERESIT)</v>
      </c>
      <c r="M2050" s="52">
        <v>38</v>
      </c>
    </row>
    <row r="2051" spans="1:13" ht="30">
      <c r="A2051" s="389" t="s">
        <v>94</v>
      </c>
      <c r="B2051" s="40" t="s">
        <v>2075</v>
      </c>
      <c r="C2051" s="40"/>
      <c r="D2051" s="40">
        <v>25</v>
      </c>
      <c r="E2051" s="42" t="s">
        <v>55</v>
      </c>
      <c r="F2051" s="42" t="str">
        <f t="shared" si="98"/>
        <v>25 кг</v>
      </c>
      <c r="G2051" s="42">
        <v>1</v>
      </c>
      <c r="H2051" s="42" t="s">
        <v>1063</v>
      </c>
      <c r="I2051" s="42">
        <v>548.16</v>
      </c>
      <c r="J2051" s="55">
        <f>IF(C2051="СТОП цена",I2051,ROUND(I2051*(1-VLOOKUP(L2051,Оглавление!D:G,3,FALSE)),2))</f>
        <v>548.16</v>
      </c>
      <c r="K2051" s="58"/>
      <c r="L2051" s="58" t="str">
        <f t="shared" si="99"/>
        <v>ЦЕРЕЗИТ (CERESIT)</v>
      </c>
      <c r="M2051" s="52">
        <v>38</v>
      </c>
    </row>
    <row r="2052" spans="1:13" ht="30">
      <c r="A2052" s="389" t="s">
        <v>95</v>
      </c>
      <c r="B2052" s="41" t="s">
        <v>2076</v>
      </c>
      <c r="C2052" s="41"/>
      <c r="D2052" s="42">
        <v>25</v>
      </c>
      <c r="E2052" s="42" t="s">
        <v>55</v>
      </c>
      <c r="F2052" s="42" t="str">
        <f t="shared" si="98"/>
        <v>25 кг</v>
      </c>
      <c r="G2052" s="42">
        <v>1</v>
      </c>
      <c r="H2052" s="42" t="s">
        <v>1063</v>
      </c>
      <c r="I2052" s="42">
        <v>617.21</v>
      </c>
      <c r="J2052" s="55">
        <f>IF(C2052="СТОП цена",I2052,ROUND(I2052*(1-VLOOKUP(L2052,Оглавление!D:G,3,FALSE)),2))</f>
        <v>617.21</v>
      </c>
      <c r="K2052" s="58"/>
      <c r="L2052" s="58" t="str">
        <f t="shared" si="99"/>
        <v>ЦЕРЕЗИТ (CERESIT)</v>
      </c>
      <c r="M2052" s="52">
        <v>38</v>
      </c>
    </row>
    <row r="2053" spans="1:13" s="1" customFormat="1" ht="25.5" customHeight="1">
      <c r="A2053" s="591" t="s">
        <v>47</v>
      </c>
      <c r="B2053" s="592"/>
      <c r="C2053" s="592"/>
      <c r="D2053" s="592"/>
      <c r="E2053" s="592"/>
      <c r="F2053" s="592"/>
      <c r="G2053" s="592"/>
      <c r="H2053" s="592"/>
      <c r="I2053" s="592"/>
      <c r="J2053" s="592"/>
      <c r="K2053" s="58"/>
      <c r="L2053" s="58" t="str">
        <f t="shared" si="99"/>
        <v>ЦЕРЕЗИТ (CERESIT)</v>
      </c>
      <c r="M2053" s="52">
        <v>38</v>
      </c>
    </row>
    <row r="2054" spans="1:13" ht="30">
      <c r="A2054" s="389" t="s">
        <v>96</v>
      </c>
      <c r="B2054" s="41">
        <v>899272</v>
      </c>
      <c r="C2054" s="41" t="s">
        <v>223</v>
      </c>
      <c r="D2054" s="42">
        <v>15</v>
      </c>
      <c r="E2054" s="42" t="s">
        <v>564</v>
      </c>
      <c r="F2054" s="42" t="str">
        <f>CONCATENATE(D2054," ",E2054)</f>
        <v>15 л</v>
      </c>
      <c r="G2054" s="42">
        <v>1</v>
      </c>
      <c r="H2054" s="42" t="s">
        <v>1063</v>
      </c>
      <c r="I2054" s="41">
        <v>2674.56</v>
      </c>
      <c r="J2054" s="55">
        <f>IF(C2054="СТОП цена",I2054,ROUND(I2054*(1-VLOOKUP(L2054,Оглавление!D:G,3,FALSE)),2))</f>
        <v>2674.56</v>
      </c>
      <c r="K2054" s="58"/>
      <c r="L2054" s="58" t="str">
        <f t="shared" ref="L2054:L2129" si="102">IF(ISBLANK(K2054)=FALSE,A2054,L2053)</f>
        <v>ЦЕРЕЗИТ (CERESIT)</v>
      </c>
      <c r="M2054" s="52">
        <v>38</v>
      </c>
    </row>
    <row r="2055" spans="1:13" s="310" customFormat="1" ht="15">
      <c r="A2055" s="389" t="s">
        <v>1810</v>
      </c>
      <c r="B2055" s="41">
        <v>1706390</v>
      </c>
      <c r="C2055" s="41" t="s">
        <v>223</v>
      </c>
      <c r="D2055" s="42"/>
      <c r="E2055" s="42"/>
      <c r="F2055" s="42" t="s">
        <v>1471</v>
      </c>
      <c r="G2055" s="42">
        <v>1</v>
      </c>
      <c r="H2055" s="42" t="s">
        <v>1063</v>
      </c>
      <c r="I2055" s="41">
        <v>2291.92</v>
      </c>
      <c r="J2055" s="55">
        <f>IF(C2055="СТОП цена",I2055,ROUND(I2055*(1-VLOOKUP(L2055,Оглавление!D:G,3,FALSE)),2))</f>
        <v>2291.92</v>
      </c>
      <c r="K2055" s="58"/>
      <c r="L2055" s="58" t="str">
        <f t="shared" si="102"/>
        <v>ЦЕРЕЗИТ (CERESIT)</v>
      </c>
      <c r="M2055" s="52">
        <v>38</v>
      </c>
    </row>
    <row r="2056" spans="1:13" ht="30">
      <c r="A2056" s="389" t="s">
        <v>97</v>
      </c>
      <c r="B2056" s="41">
        <v>899271</v>
      </c>
      <c r="C2056" s="41" t="s">
        <v>223</v>
      </c>
      <c r="D2056" s="42">
        <v>15</v>
      </c>
      <c r="E2056" s="42" t="s">
        <v>564</v>
      </c>
      <c r="F2056" s="42" t="str">
        <f>CONCATENATE(D2056," ",E2056)</f>
        <v>15 л</v>
      </c>
      <c r="G2056" s="42">
        <v>1</v>
      </c>
      <c r="H2056" s="42" t="s">
        <v>1063</v>
      </c>
      <c r="I2056" s="41">
        <v>3129.27</v>
      </c>
      <c r="J2056" s="55">
        <f>IF(C2056="СТОП цена",I2056,ROUND(I2056*(1-VLOOKUP(L2056,Оглавление!D:G,3,FALSE)),2))</f>
        <v>3129.27</v>
      </c>
      <c r="K2056" s="58"/>
      <c r="L2056" s="58" t="str">
        <f>IF(ISBLANK(K2056)=FALSE,A2056,L2054)</f>
        <v>ЦЕРЕЗИТ (CERESIT)</v>
      </c>
      <c r="M2056" s="52">
        <v>38</v>
      </c>
    </row>
    <row r="2057" spans="1:13" ht="30">
      <c r="A2057" s="389" t="s">
        <v>98</v>
      </c>
      <c r="B2057" s="41">
        <v>899248</v>
      </c>
      <c r="C2057" s="41" t="s">
        <v>223</v>
      </c>
      <c r="D2057" s="42">
        <v>15</v>
      </c>
      <c r="E2057" s="42" t="s">
        <v>564</v>
      </c>
      <c r="F2057" s="42" t="str">
        <f>CONCATENATE(D2057," ",E2057)</f>
        <v>15 л</v>
      </c>
      <c r="G2057" s="42">
        <v>1</v>
      </c>
      <c r="H2057" s="42" t="s">
        <v>1063</v>
      </c>
      <c r="I2057" s="41">
        <v>3389.01</v>
      </c>
      <c r="J2057" s="55">
        <f>IF(C2057="СТОП цена",I2057,ROUND(I2057*(1-VLOOKUP(L2057,Оглавление!D:G,3,FALSE)),2))</f>
        <v>3389.01</v>
      </c>
      <c r="K2057" s="58"/>
      <c r="L2057" s="58" t="str">
        <f t="shared" si="102"/>
        <v>ЦЕРЕЗИТ (CERESIT)</v>
      </c>
      <c r="M2057" s="52">
        <v>38</v>
      </c>
    </row>
    <row r="2058" spans="1:13" ht="30">
      <c r="A2058" s="389" t="s">
        <v>99</v>
      </c>
      <c r="B2058" s="41">
        <v>899250</v>
      </c>
      <c r="C2058" s="41" t="s">
        <v>223</v>
      </c>
      <c r="D2058" s="42">
        <v>15</v>
      </c>
      <c r="E2058" s="42" t="s">
        <v>564</v>
      </c>
      <c r="F2058" s="42" t="str">
        <f>CONCATENATE(D2058," ",E2058)</f>
        <v>15 л</v>
      </c>
      <c r="G2058" s="42">
        <v>1</v>
      </c>
      <c r="H2058" s="42" t="s">
        <v>1063</v>
      </c>
      <c r="I2058" s="41">
        <v>4274.68</v>
      </c>
      <c r="J2058" s="55">
        <f>IF(C2058="СТОП цена",I2058,ROUND(I2058*(1-VLOOKUP(L2058,Оглавление!D:G,3,FALSE)),2))</f>
        <v>4274.68</v>
      </c>
      <c r="K2058" s="58"/>
      <c r="L2058" s="58" t="str">
        <f t="shared" si="102"/>
        <v>ЦЕРЕЗИТ (CERESIT)</v>
      </c>
      <c r="M2058" s="52">
        <v>38</v>
      </c>
    </row>
    <row r="2059" spans="1:13" s="202" customFormat="1" ht="30">
      <c r="A2059" s="389" t="s">
        <v>1469</v>
      </c>
      <c r="B2059" s="41">
        <v>1876932</v>
      </c>
      <c r="C2059" s="41" t="s">
        <v>223</v>
      </c>
      <c r="D2059" s="42"/>
      <c r="E2059" s="42"/>
      <c r="F2059" s="42" t="s">
        <v>1471</v>
      </c>
      <c r="G2059" s="42">
        <v>1</v>
      </c>
      <c r="H2059" s="42" t="s">
        <v>1063</v>
      </c>
      <c r="I2059" s="41">
        <v>3210.64</v>
      </c>
      <c r="J2059" s="55">
        <f>IF(C2059="СТОП цена",I2059,ROUND(I2059*(1-VLOOKUP(L2059,Оглавление!D:G,3,FALSE)),2))</f>
        <v>3210.64</v>
      </c>
      <c r="K2059" s="58"/>
      <c r="L2059" s="58" t="str">
        <f t="shared" si="102"/>
        <v>ЦЕРЕЗИТ (CERESIT)</v>
      </c>
      <c r="M2059" s="52">
        <v>38</v>
      </c>
    </row>
    <row r="2060" spans="1:13" s="1" customFormat="1" ht="25.5" customHeight="1">
      <c r="A2060" s="591" t="s">
        <v>315</v>
      </c>
      <c r="B2060" s="592"/>
      <c r="C2060" s="592"/>
      <c r="D2060" s="592"/>
      <c r="E2060" s="592"/>
      <c r="F2060" s="592"/>
      <c r="G2060" s="592"/>
      <c r="H2060" s="592"/>
      <c r="I2060" s="592"/>
      <c r="J2060" s="592"/>
      <c r="K2060" s="58"/>
      <c r="L2060" s="58" t="str">
        <f>IF(ISBLANK(K2060)=FALSE,A2060,L2058)</f>
        <v>ЦЕРЕЗИТ (CERESIT)</v>
      </c>
      <c r="M2060" s="52">
        <v>38</v>
      </c>
    </row>
    <row r="2061" spans="1:13" ht="30">
      <c r="A2061" s="389" t="s">
        <v>100</v>
      </c>
      <c r="B2061" s="40">
        <v>1120603</v>
      </c>
      <c r="C2061" s="40"/>
      <c r="D2061" s="40">
        <v>25</v>
      </c>
      <c r="E2061" s="40" t="s">
        <v>55</v>
      </c>
      <c r="F2061" s="42" t="str">
        <f t="shared" ref="F2061:F2071" si="103">CONCATENATE(D2061," ",E2061)</f>
        <v>25 кг</v>
      </c>
      <c r="G2061" s="42">
        <v>1</v>
      </c>
      <c r="H2061" s="42" t="s">
        <v>1063</v>
      </c>
      <c r="I2061" s="41">
        <v>1768.17</v>
      </c>
      <c r="J2061" s="55">
        <f>IF(C2061="СТОП цена",I2061,ROUND(I2061*(1-VLOOKUP(L2061,Оглавление!D:G,3,FALSE)),2))</f>
        <v>1768.17</v>
      </c>
      <c r="K2061" s="58"/>
      <c r="L2061" s="58" t="str">
        <f t="shared" si="102"/>
        <v>ЦЕРЕЗИТ (CERESIT)</v>
      </c>
      <c r="M2061" s="52">
        <v>38</v>
      </c>
    </row>
    <row r="2062" spans="1:13" ht="30">
      <c r="A2062" s="389" t="s">
        <v>173</v>
      </c>
      <c r="B2062" s="40">
        <v>1119426</v>
      </c>
      <c r="C2062" s="40"/>
      <c r="D2062" s="41">
        <v>25</v>
      </c>
      <c r="E2062" s="42" t="s">
        <v>55</v>
      </c>
      <c r="F2062" s="42" t="str">
        <f t="shared" si="103"/>
        <v>25 кг</v>
      </c>
      <c r="G2062" s="42">
        <v>1</v>
      </c>
      <c r="H2062" s="42" t="s">
        <v>1063</v>
      </c>
      <c r="I2062" s="41">
        <v>1716.47</v>
      </c>
      <c r="J2062" s="55">
        <f>IF(C2062="СТОП цена",I2062,ROUND(I2062*(1-VLOOKUP(L2062,Оглавление!D:G,3,FALSE)),2))</f>
        <v>1716.47</v>
      </c>
      <c r="K2062" s="58"/>
      <c r="L2062" s="58" t="str">
        <f t="shared" si="102"/>
        <v>ЦЕРЕЗИТ (CERESIT)</v>
      </c>
      <c r="M2062" s="52">
        <v>38</v>
      </c>
    </row>
    <row r="2063" spans="1:13" ht="30">
      <c r="A2063" s="389" t="s">
        <v>122</v>
      </c>
      <c r="B2063" s="40">
        <v>1119425</v>
      </c>
      <c r="C2063" s="40"/>
      <c r="D2063" s="42">
        <v>25</v>
      </c>
      <c r="E2063" s="42" t="s">
        <v>55</v>
      </c>
      <c r="F2063" s="42" t="str">
        <f t="shared" si="103"/>
        <v>25 кг</v>
      </c>
      <c r="G2063" s="42">
        <v>1</v>
      </c>
      <c r="H2063" s="42" t="s">
        <v>1063</v>
      </c>
      <c r="I2063" s="41">
        <v>1666.44</v>
      </c>
      <c r="J2063" s="55">
        <f>IF(C2063="СТОП цена",I2063,ROUND(I2063*(1-VLOOKUP(L2063,Оглавление!D:G,3,FALSE)),2))</f>
        <v>1666.44</v>
      </c>
      <c r="K2063" s="58"/>
      <c r="L2063" s="58" t="str">
        <f t="shared" si="102"/>
        <v>ЦЕРЕЗИТ (CERESIT)</v>
      </c>
      <c r="M2063" s="52">
        <v>38</v>
      </c>
    </row>
    <row r="2064" spans="1:13" ht="30">
      <c r="A2064" s="389" t="s">
        <v>123</v>
      </c>
      <c r="B2064" s="40">
        <v>1120602</v>
      </c>
      <c r="C2064" s="40"/>
      <c r="D2064" s="42">
        <v>25</v>
      </c>
      <c r="E2064" s="42" t="s">
        <v>55</v>
      </c>
      <c r="F2064" s="42" t="str">
        <f t="shared" si="103"/>
        <v>25 кг</v>
      </c>
      <c r="G2064" s="42">
        <v>1</v>
      </c>
      <c r="H2064" s="42" t="s">
        <v>1063</v>
      </c>
      <c r="I2064" s="41">
        <v>1633.7</v>
      </c>
      <c r="J2064" s="55">
        <f>IF(C2064="СТОП цена",I2064,ROUND(I2064*(1-VLOOKUP(L2064,Оглавление!D:G,3,FALSE)),2))</f>
        <v>1633.7</v>
      </c>
      <c r="K2064" s="58"/>
      <c r="L2064" s="58" t="str">
        <f t="shared" si="102"/>
        <v>ЦЕРЕЗИТ (CERESIT)</v>
      </c>
      <c r="M2064" s="52">
        <v>38</v>
      </c>
    </row>
    <row r="2065" spans="1:13" ht="30">
      <c r="A2065" s="389" t="s">
        <v>124</v>
      </c>
      <c r="B2065" s="40">
        <v>792193</v>
      </c>
      <c r="C2065" s="40"/>
      <c r="D2065" s="42">
        <v>25</v>
      </c>
      <c r="E2065" s="42" t="s">
        <v>55</v>
      </c>
      <c r="F2065" s="42" t="str">
        <f t="shared" si="103"/>
        <v>25 кг</v>
      </c>
      <c r="G2065" s="42">
        <v>1</v>
      </c>
      <c r="H2065" s="42" t="s">
        <v>1063</v>
      </c>
      <c r="I2065" s="41">
        <v>734</v>
      </c>
      <c r="J2065" s="55">
        <f>IF(C2065="СТОП цена",I2065,ROUND(I2065*(1-VLOOKUP(L2065,Оглавление!D:G,3,FALSE)),2))</f>
        <v>734</v>
      </c>
      <c r="K2065" s="58"/>
      <c r="L2065" s="58" t="str">
        <f t="shared" si="102"/>
        <v>ЦЕРЕЗИТ (CERESIT)</v>
      </c>
      <c r="M2065" s="52">
        <v>38</v>
      </c>
    </row>
    <row r="2066" spans="1:13" ht="30">
      <c r="A2066" s="389" t="s">
        <v>125</v>
      </c>
      <c r="B2066" s="40">
        <v>792192</v>
      </c>
      <c r="C2066" s="41" t="s">
        <v>172</v>
      </c>
      <c r="D2066" s="42">
        <v>25</v>
      </c>
      <c r="E2066" s="42" t="s">
        <v>55</v>
      </c>
      <c r="F2066" s="42" t="str">
        <f t="shared" si="103"/>
        <v>25 кг</v>
      </c>
      <c r="G2066" s="42">
        <v>1</v>
      </c>
      <c r="H2066" s="42" t="s">
        <v>1063</v>
      </c>
      <c r="I2066" s="41">
        <v>676.57</v>
      </c>
      <c r="J2066" s="55">
        <f>IF(C2066="СТОП цена",I2066,ROUND(I2066*(1-VLOOKUP(L2066,Оглавление!D:G,3,FALSE)),2))</f>
        <v>676.57</v>
      </c>
      <c r="K2066" s="58"/>
      <c r="L2066" s="58" t="str">
        <f t="shared" si="102"/>
        <v>ЦЕРЕЗИТ (CERESIT)</v>
      </c>
      <c r="M2066" s="52">
        <v>38</v>
      </c>
    </row>
    <row r="2067" spans="1:13" ht="30">
      <c r="A2067" s="389" t="s">
        <v>126</v>
      </c>
      <c r="B2067" s="40" t="s">
        <v>2077</v>
      </c>
      <c r="C2067" s="40"/>
      <c r="D2067" s="42">
        <v>25</v>
      </c>
      <c r="E2067" s="42" t="s">
        <v>55</v>
      </c>
      <c r="F2067" s="42" t="str">
        <f t="shared" si="103"/>
        <v>25 кг</v>
      </c>
      <c r="G2067" s="42">
        <v>1</v>
      </c>
      <c r="H2067" s="42" t="s">
        <v>1063</v>
      </c>
      <c r="I2067" s="41">
        <v>642.66999999999996</v>
      </c>
      <c r="J2067" s="55">
        <f>IF(C2067="СТОП цена",I2067,ROUND(I2067*(1-VLOOKUP(L2067,Оглавление!D:G,3,FALSE)),2))</f>
        <v>642.66999999999996</v>
      </c>
      <c r="K2067" s="58"/>
      <c r="L2067" s="58" t="str">
        <f t="shared" si="102"/>
        <v>ЦЕРЕЗИТ (CERESIT)</v>
      </c>
      <c r="M2067" s="52">
        <v>38</v>
      </c>
    </row>
    <row r="2068" spans="1:13" ht="30">
      <c r="A2068" s="389" t="s">
        <v>127</v>
      </c>
      <c r="B2068" s="40">
        <v>792180</v>
      </c>
      <c r="C2068" s="42" t="s">
        <v>223</v>
      </c>
      <c r="D2068" s="42">
        <v>25</v>
      </c>
      <c r="E2068" s="42" t="s">
        <v>55</v>
      </c>
      <c r="F2068" s="42" t="str">
        <f t="shared" si="103"/>
        <v>25 кг</v>
      </c>
      <c r="G2068" s="42">
        <v>1</v>
      </c>
      <c r="H2068" s="42" t="s">
        <v>1063</v>
      </c>
      <c r="I2068" s="41">
        <v>642.66999999999996</v>
      </c>
      <c r="J2068" s="55">
        <f>IF(C2068="СТОП цена",I2068,ROUND(I2068*(1-VLOOKUP(L2068,Оглавление!D:G,3,FALSE)),2))</f>
        <v>642.66999999999996</v>
      </c>
      <c r="K2068" s="58"/>
      <c r="L2068" s="58" t="str">
        <f t="shared" si="102"/>
        <v>ЦЕРЕЗИТ (CERESIT)</v>
      </c>
      <c r="M2068" s="52">
        <v>38</v>
      </c>
    </row>
    <row r="2069" spans="1:13" ht="30">
      <c r="A2069" s="389" t="s">
        <v>128</v>
      </c>
      <c r="B2069" s="40">
        <v>1318410</v>
      </c>
      <c r="C2069" s="40"/>
      <c r="D2069" s="42">
        <v>25</v>
      </c>
      <c r="E2069" s="42" t="s">
        <v>55</v>
      </c>
      <c r="F2069" s="42" t="str">
        <f t="shared" si="103"/>
        <v>25 кг</v>
      </c>
      <c r="G2069" s="42">
        <v>1</v>
      </c>
      <c r="H2069" s="42" t="s">
        <v>1063</v>
      </c>
      <c r="I2069" s="41">
        <v>2393.29</v>
      </c>
      <c r="J2069" s="55">
        <f>IF(C2069="СТОП цена",I2069,ROUND(I2069*(1-VLOOKUP(L2069,Оглавление!D:G,3,FALSE)),2))</f>
        <v>2393.29</v>
      </c>
      <c r="K2069" s="58"/>
      <c r="L2069" s="58" t="str">
        <f t="shared" si="102"/>
        <v>ЦЕРЕЗИТ (CERESIT)</v>
      </c>
      <c r="M2069" s="52">
        <v>38</v>
      </c>
    </row>
    <row r="2070" spans="1:13" ht="30">
      <c r="A2070" s="389" t="s">
        <v>129</v>
      </c>
      <c r="B2070" s="40">
        <v>1318409</v>
      </c>
      <c r="C2070" s="40"/>
      <c r="D2070" s="42">
        <v>25</v>
      </c>
      <c r="E2070" s="42" t="s">
        <v>55</v>
      </c>
      <c r="F2070" s="42" t="str">
        <f t="shared" si="103"/>
        <v>25 кг</v>
      </c>
      <c r="G2070" s="42">
        <v>1</v>
      </c>
      <c r="H2070" s="42" t="s">
        <v>1063</v>
      </c>
      <c r="I2070" s="41">
        <v>2153.9299999999998</v>
      </c>
      <c r="J2070" s="55">
        <f>IF(C2070="СТОП цена",I2070,ROUND(I2070*(1-VLOOKUP(L2070,Оглавление!D:G,3,FALSE)),2))</f>
        <v>2153.9299999999998</v>
      </c>
      <c r="K2070" s="58"/>
      <c r="L2070" s="58" t="str">
        <f t="shared" si="102"/>
        <v>ЦЕРЕЗИТ (CERESIT)</v>
      </c>
      <c r="M2070" s="52">
        <v>38</v>
      </c>
    </row>
    <row r="2071" spans="1:13" ht="30">
      <c r="A2071" s="389" t="s">
        <v>130</v>
      </c>
      <c r="B2071" s="40">
        <v>1318441</v>
      </c>
      <c r="C2071" s="40"/>
      <c r="D2071" s="42">
        <v>25</v>
      </c>
      <c r="E2071" s="42" t="s">
        <v>55</v>
      </c>
      <c r="F2071" s="42" t="str">
        <f t="shared" si="103"/>
        <v>25 кг</v>
      </c>
      <c r="G2071" s="42">
        <v>1</v>
      </c>
      <c r="H2071" s="42" t="s">
        <v>1063</v>
      </c>
      <c r="I2071" s="41">
        <v>2273.6</v>
      </c>
      <c r="J2071" s="55">
        <f>IF(C2071="СТОП цена",I2071,ROUND(I2071*(1-VLOOKUP(L2071,Оглавление!D:G,3,FALSE)),2))</f>
        <v>2273.6</v>
      </c>
      <c r="K2071" s="58"/>
      <c r="L2071" s="58" t="str">
        <f t="shared" si="102"/>
        <v>ЦЕРЕЗИТ (CERESIT)</v>
      </c>
      <c r="M2071" s="52">
        <v>38</v>
      </c>
    </row>
    <row r="2072" spans="1:13" s="195" customFormat="1" ht="34.5" customHeight="1">
      <c r="A2072" s="389" t="s">
        <v>1444</v>
      </c>
      <c r="B2072" s="41">
        <v>1604024</v>
      </c>
      <c r="C2072" s="41"/>
      <c r="D2072" s="42"/>
      <c r="E2072" s="42"/>
      <c r="F2072" s="42" t="s">
        <v>1173</v>
      </c>
      <c r="G2072" s="42">
        <v>1</v>
      </c>
      <c r="H2072" s="42" t="s">
        <v>1063</v>
      </c>
      <c r="I2072" s="41">
        <v>964.03</v>
      </c>
      <c r="J2072" s="55">
        <f>IF(C2072="СТОП цена",I2072,ROUND(I2072*(1-VLOOKUP(L2072,Оглавление!D:G,3,FALSE)),2))</f>
        <v>964.03</v>
      </c>
      <c r="K2072" s="58"/>
      <c r="L2072" s="58" t="str">
        <f t="shared" si="102"/>
        <v>ЦЕРЕЗИТ (CERESIT)</v>
      </c>
      <c r="M2072" s="52">
        <v>38</v>
      </c>
    </row>
    <row r="2073" spans="1:13" s="1" customFormat="1" ht="20.25" customHeight="1">
      <c r="A2073" s="591" t="s">
        <v>13</v>
      </c>
      <c r="B2073" s="592"/>
      <c r="C2073" s="592"/>
      <c r="D2073" s="592"/>
      <c r="E2073" s="592"/>
      <c r="F2073" s="592"/>
      <c r="G2073" s="592"/>
      <c r="H2073" s="592"/>
      <c r="I2073" s="592"/>
      <c r="J2073" s="592"/>
      <c r="K2073" s="58"/>
      <c r="L2073" s="58" t="str">
        <f>IF(ISBLANK(K2073)=FALSE,A2073,L2071)</f>
        <v>ЦЕРЕЗИТ (CERESIT)</v>
      </c>
      <c r="M2073" s="52">
        <v>38</v>
      </c>
    </row>
    <row r="2074" spans="1:13" ht="15">
      <c r="A2074" s="389" t="s">
        <v>131</v>
      </c>
      <c r="B2074" s="40">
        <v>1463218</v>
      </c>
      <c r="C2074" s="40"/>
      <c r="D2074" s="42">
        <v>25</v>
      </c>
      <c r="E2074" s="42" t="s">
        <v>55</v>
      </c>
      <c r="F2074" s="42" t="str">
        <f>CONCATENATE(D2074," ",E2074)</f>
        <v>25 кг</v>
      </c>
      <c r="G2074" s="42">
        <v>1</v>
      </c>
      <c r="H2074" s="42" t="s">
        <v>1063</v>
      </c>
      <c r="I2074" s="41">
        <v>589.47</v>
      </c>
      <c r="J2074" s="55">
        <f>IF(C2074="СТОП цена",I2074,ROUND(I2074*(1-VLOOKUP(L2074,Оглавление!D:G,3,FALSE)),2))</f>
        <v>589.47</v>
      </c>
      <c r="K2074" s="58"/>
      <c r="L2074" s="58" t="str">
        <f t="shared" si="102"/>
        <v>ЦЕРЕЗИТ (CERESIT)</v>
      </c>
      <c r="M2074" s="52">
        <v>38</v>
      </c>
    </row>
    <row r="2075" spans="1:13" ht="15">
      <c r="A2075" s="389" t="s">
        <v>132</v>
      </c>
      <c r="B2075" s="40">
        <v>820990</v>
      </c>
      <c r="C2075" s="40"/>
      <c r="D2075" s="42">
        <v>25</v>
      </c>
      <c r="E2075" s="42" t="s">
        <v>55</v>
      </c>
      <c r="F2075" s="42" t="str">
        <f>CONCATENATE(D2075," ",E2075)</f>
        <v>25 кг</v>
      </c>
      <c r="G2075" s="42">
        <v>1</v>
      </c>
      <c r="H2075" s="42" t="s">
        <v>1063</v>
      </c>
      <c r="I2075" s="41">
        <v>718.01</v>
      </c>
      <c r="J2075" s="55">
        <f>IF(C2075="СТОП цена",I2075,ROUND(I2075*(1-VLOOKUP(L2075,Оглавление!D:G,3,FALSE)),2))</f>
        <v>718.01</v>
      </c>
      <c r="K2075" s="58"/>
      <c r="L2075" s="58" t="str">
        <f t="shared" si="102"/>
        <v>ЦЕРЕЗИТ (CERESIT)</v>
      </c>
      <c r="M2075" s="52">
        <v>38</v>
      </c>
    </row>
    <row r="2076" spans="1:13" ht="15">
      <c r="A2076" s="389" t="s">
        <v>133</v>
      </c>
      <c r="B2076" s="40">
        <v>821011</v>
      </c>
      <c r="C2076" s="40"/>
      <c r="D2076" s="42">
        <v>25</v>
      </c>
      <c r="E2076" s="42" t="s">
        <v>55</v>
      </c>
      <c r="F2076" s="42" t="str">
        <f>CONCATENATE(D2076," ",E2076)</f>
        <v>25 кг</v>
      </c>
      <c r="G2076" s="42">
        <v>1</v>
      </c>
      <c r="H2076" s="42" t="s">
        <v>1063</v>
      </c>
      <c r="I2076" s="41">
        <v>583.41</v>
      </c>
      <c r="J2076" s="55">
        <f>IF(C2076="СТОП цена",I2076,ROUND(I2076*(1-VLOOKUP(L2076,Оглавление!D:G,3,FALSE)),2))</f>
        <v>583.41</v>
      </c>
      <c r="K2076" s="58"/>
      <c r="L2076" s="58" t="str">
        <f t="shared" si="102"/>
        <v>ЦЕРЕЗИТ (CERESIT)</v>
      </c>
      <c r="M2076" s="52">
        <v>38</v>
      </c>
    </row>
    <row r="2077" spans="1:13" ht="12.75">
      <c r="A2077" s="580" t="s">
        <v>229</v>
      </c>
      <c r="B2077" s="41" t="s">
        <v>230</v>
      </c>
      <c r="C2077" s="41"/>
      <c r="D2077" s="42">
        <v>5</v>
      </c>
      <c r="E2077" s="42" t="s">
        <v>55</v>
      </c>
      <c r="F2077" s="42" t="str">
        <f>CONCATENATE(D2077," ",E2077)</f>
        <v>5 кг</v>
      </c>
      <c r="G2077" s="42">
        <v>1</v>
      </c>
      <c r="H2077" s="42" t="s">
        <v>1063</v>
      </c>
      <c r="I2077" s="41">
        <v>333.58</v>
      </c>
      <c r="J2077" s="55">
        <f>IF(C2077="СТОП цена",I2077,ROUND(I2077*(1-VLOOKUP(L2077,Оглавление!D:G,3,FALSE)),2))</f>
        <v>333.58</v>
      </c>
      <c r="K2077" s="58"/>
      <c r="L2077" s="58" t="str">
        <f t="shared" si="102"/>
        <v>ЦЕРЕЗИТ (CERESIT)</v>
      </c>
      <c r="M2077" s="52">
        <v>38</v>
      </c>
    </row>
    <row r="2078" spans="1:13" ht="12.75">
      <c r="A2078" s="585"/>
      <c r="B2078" s="41" t="s">
        <v>231</v>
      </c>
      <c r="C2078" s="41"/>
      <c r="D2078" s="42">
        <v>25</v>
      </c>
      <c r="E2078" s="42" t="s">
        <v>55</v>
      </c>
      <c r="F2078" s="42" t="str">
        <f>CONCATENATE(D2078," ",E2078)</f>
        <v>25 кг</v>
      </c>
      <c r="G2078" s="42">
        <v>1</v>
      </c>
      <c r="H2078" s="42" t="s">
        <v>1063</v>
      </c>
      <c r="I2078" s="41">
        <v>1313.66</v>
      </c>
      <c r="J2078" s="55">
        <f>IF(C2078="СТОП цена",I2078,ROUND(I2078*(1-VLOOKUP(L2078,Оглавление!D:G,3,FALSE)),2))</f>
        <v>1313.66</v>
      </c>
      <c r="K2078" s="58"/>
      <c r="L2078" s="58" t="str">
        <f t="shared" si="102"/>
        <v>ЦЕРЕЗИТ (CERESIT)</v>
      </c>
      <c r="M2078" s="52">
        <v>38</v>
      </c>
    </row>
    <row r="2079" spans="1:13" s="1" customFormat="1" ht="18.75" customHeight="1">
      <c r="A2079" s="591" t="s">
        <v>617</v>
      </c>
      <c r="B2079" s="592"/>
      <c r="C2079" s="592"/>
      <c r="D2079" s="592"/>
      <c r="E2079" s="592"/>
      <c r="F2079" s="592"/>
      <c r="G2079" s="592"/>
      <c r="H2079" s="592"/>
      <c r="I2079" s="592"/>
      <c r="J2079" s="592"/>
      <c r="K2079" s="58"/>
      <c r="L2079" s="58" t="str">
        <f t="shared" si="102"/>
        <v>ЦЕРЕЗИТ (CERESIT)</v>
      </c>
      <c r="M2079" s="52">
        <v>39</v>
      </c>
    </row>
    <row r="2080" spans="1:13" s="1" customFormat="1" ht="34.5" customHeight="1">
      <c r="A2080" s="389" t="s">
        <v>1347</v>
      </c>
      <c r="B2080" s="41">
        <v>1910601</v>
      </c>
      <c r="C2080" s="41"/>
      <c r="D2080" s="41"/>
      <c r="E2080" s="41"/>
      <c r="F2080" s="41" t="s">
        <v>1348</v>
      </c>
      <c r="G2080" s="41">
        <v>1</v>
      </c>
      <c r="H2080" s="41" t="s">
        <v>1063</v>
      </c>
      <c r="I2080" s="41">
        <v>280.70999999999998</v>
      </c>
      <c r="J2080" s="55">
        <f>IF(C2080="СТОП цена",I2080,ROUND(I2080*(1-VLOOKUP(L2080,Оглавление!D:G,3,FALSE)),2))</f>
        <v>280.70999999999998</v>
      </c>
      <c r="K2080" s="58"/>
      <c r="L2080" s="58" t="str">
        <f t="shared" si="102"/>
        <v>ЦЕРЕЗИТ (CERESIT)</v>
      </c>
      <c r="M2080" s="52">
        <v>39</v>
      </c>
    </row>
    <row r="2081" spans="1:13" s="174" customFormat="1" ht="21" customHeight="1">
      <c r="A2081" s="384" t="s">
        <v>1414</v>
      </c>
      <c r="B2081" s="41">
        <v>1138557</v>
      </c>
      <c r="C2081" s="41" t="s">
        <v>223</v>
      </c>
      <c r="D2081" s="40"/>
      <c r="E2081" s="42"/>
      <c r="F2081" s="42" t="s">
        <v>1173</v>
      </c>
      <c r="G2081" s="42">
        <v>1</v>
      </c>
      <c r="H2081" s="42" t="s">
        <v>1063</v>
      </c>
      <c r="I2081" s="41">
        <v>955.31</v>
      </c>
      <c r="J2081" s="55">
        <f>IF(C2081="СТОП цена",I2081,ROUND(I2081*(1-VLOOKUP(L2081,Оглавление!D:G,3,FALSE)),2))</f>
        <v>955.31</v>
      </c>
      <c r="K2081" s="58"/>
      <c r="L2081" s="58" t="str">
        <f t="shared" si="102"/>
        <v>ЦЕРЕЗИТ (CERESIT)</v>
      </c>
      <c r="M2081" s="52">
        <v>39</v>
      </c>
    </row>
    <row r="2082" spans="1:13" ht="17.25" customHeight="1">
      <c r="A2082" s="580" t="s">
        <v>134</v>
      </c>
      <c r="B2082" s="41">
        <v>790885</v>
      </c>
      <c r="C2082" s="41" t="s">
        <v>172</v>
      </c>
      <c r="D2082" s="40">
        <v>2</v>
      </c>
      <c r="E2082" s="42" t="s">
        <v>55</v>
      </c>
      <c r="F2082" s="42" t="str">
        <f t="shared" ref="F2082:F2128" si="104">CONCATENATE(D2082," ",E2082)</f>
        <v>2 кг</v>
      </c>
      <c r="G2082" s="40">
        <v>12</v>
      </c>
      <c r="H2082" s="42" t="s">
        <v>1063</v>
      </c>
      <c r="I2082" s="41">
        <v>127.81</v>
      </c>
      <c r="J2082" s="55">
        <f>IF(C2082="СТОП цена",I2082,ROUND(I2082*(1-VLOOKUP(L2082,Оглавление!D:G,3,FALSE)),2))</f>
        <v>127.81</v>
      </c>
      <c r="K2082" s="58"/>
      <c r="L2082" s="58" t="str">
        <f t="shared" si="102"/>
        <v>ЦЕРЕЗИТ (CERESIT)</v>
      </c>
      <c r="M2082" s="52">
        <v>39</v>
      </c>
    </row>
    <row r="2083" spans="1:13" ht="23.25" customHeight="1">
      <c r="A2083" s="584"/>
      <c r="B2083" s="40" t="s">
        <v>2078</v>
      </c>
      <c r="C2083" s="40"/>
      <c r="D2083" s="40">
        <v>5</v>
      </c>
      <c r="E2083" s="42" t="s">
        <v>55</v>
      </c>
      <c r="F2083" s="42" t="str">
        <f t="shared" si="104"/>
        <v>5 кг</v>
      </c>
      <c r="G2083" s="40">
        <v>1</v>
      </c>
      <c r="H2083" s="42" t="s">
        <v>1063</v>
      </c>
      <c r="I2083" s="41">
        <v>307.07</v>
      </c>
      <c r="J2083" s="55">
        <f>IF(C2083="СТОП цена",I2083,ROUND(I2083*(1-VLOOKUP(L2083,Оглавление!D:G,3,FALSE)),2))</f>
        <v>307.07</v>
      </c>
      <c r="K2083" s="58"/>
      <c r="L2083" s="58" t="str">
        <f t="shared" si="102"/>
        <v>ЦЕРЕЗИТ (CERESIT)</v>
      </c>
      <c r="M2083" s="52">
        <v>39</v>
      </c>
    </row>
    <row r="2084" spans="1:13" ht="20.25" customHeight="1">
      <c r="A2084" s="580" t="s">
        <v>135</v>
      </c>
      <c r="B2084" s="41">
        <v>790889</v>
      </c>
      <c r="C2084" s="41" t="s">
        <v>172</v>
      </c>
      <c r="D2084" s="40">
        <v>2</v>
      </c>
      <c r="E2084" s="42" t="s">
        <v>55</v>
      </c>
      <c r="F2084" s="42" t="str">
        <f t="shared" si="104"/>
        <v>2 кг</v>
      </c>
      <c r="G2084" s="40">
        <v>12</v>
      </c>
      <c r="H2084" s="42" t="s">
        <v>1063</v>
      </c>
      <c r="I2084" s="41">
        <v>127.81</v>
      </c>
      <c r="J2084" s="55">
        <f>IF(C2084="СТОП цена",I2084,ROUND(I2084*(1-VLOOKUP(L2084,Оглавление!D:G,3,FALSE)),2))</f>
        <v>127.81</v>
      </c>
      <c r="K2084" s="58"/>
      <c r="L2084" s="58" t="str">
        <f t="shared" si="102"/>
        <v>ЦЕРЕЗИТ (CERESIT)</v>
      </c>
      <c r="M2084" s="52">
        <v>39</v>
      </c>
    </row>
    <row r="2085" spans="1:13" s="265" customFormat="1" ht="21.75" customHeight="1">
      <c r="A2085" s="584"/>
      <c r="B2085" s="40" t="s">
        <v>2079</v>
      </c>
      <c r="C2085" s="40"/>
      <c r="D2085" s="40"/>
      <c r="E2085" s="42"/>
      <c r="F2085" s="42" t="s">
        <v>1172</v>
      </c>
      <c r="G2085" s="40">
        <v>1</v>
      </c>
      <c r="H2085" s="42" t="s">
        <v>1063</v>
      </c>
      <c r="I2085" s="41">
        <v>306.43</v>
      </c>
      <c r="J2085" s="55">
        <f>IF(C2085="СТОП цена",I2085,ROUND(I2085*(1-VLOOKUP(L2085,Оглавление!D:G,3,FALSE)),2))</f>
        <v>306.43</v>
      </c>
      <c r="K2085" s="58"/>
      <c r="L2085" s="58" t="str">
        <f t="shared" si="102"/>
        <v>ЦЕРЕЗИТ (CERESIT)</v>
      </c>
      <c r="M2085" s="52">
        <v>39</v>
      </c>
    </row>
    <row r="2086" spans="1:13" s="289" customFormat="1" ht="35.25" customHeight="1">
      <c r="A2086" s="389" t="s">
        <v>1812</v>
      </c>
      <c r="B2086" s="41">
        <v>1590443</v>
      </c>
      <c r="C2086" s="41" t="s">
        <v>223</v>
      </c>
      <c r="D2086" s="40"/>
      <c r="E2086" s="42"/>
      <c r="F2086" s="42" t="s">
        <v>1172</v>
      </c>
      <c r="G2086" s="40">
        <v>1</v>
      </c>
      <c r="H2086" s="42" t="s">
        <v>1063</v>
      </c>
      <c r="I2086" s="41">
        <v>331.2</v>
      </c>
      <c r="J2086" s="55">
        <f>IF(C2086="СТОП цена",I2086,ROUND(I2086*(1-VLOOKUP(L2086,Оглавление!D:G,3,FALSE)),2))</f>
        <v>331.2</v>
      </c>
      <c r="K2086" s="58"/>
      <c r="L2086" s="58" t="str">
        <f t="shared" si="102"/>
        <v>ЦЕРЕЗИТ (CERESIT)</v>
      </c>
      <c r="M2086" s="52">
        <v>39</v>
      </c>
    </row>
    <row r="2087" spans="1:13" ht="60">
      <c r="A2087" s="389" t="s">
        <v>474</v>
      </c>
      <c r="B2087" s="41">
        <v>790888</v>
      </c>
      <c r="C2087" s="41" t="s">
        <v>172</v>
      </c>
      <c r="D2087" s="40">
        <v>2</v>
      </c>
      <c r="E2087" s="42" t="s">
        <v>55</v>
      </c>
      <c r="F2087" s="42" t="str">
        <f t="shared" si="104"/>
        <v>2 кг</v>
      </c>
      <c r="G2087" s="40">
        <v>12</v>
      </c>
      <c r="H2087" s="42" t="s">
        <v>1063</v>
      </c>
      <c r="I2087" s="41">
        <v>140.51</v>
      </c>
      <c r="J2087" s="55">
        <f>IF(C2087="СТОП цена",I2087,ROUND(I2087*(1-VLOOKUP(L2087,Оглавление!D:G,3,FALSE)),2))</f>
        <v>140.51</v>
      </c>
      <c r="K2087" s="58"/>
      <c r="L2087" s="58" t="str">
        <f>IF(ISBLANK(K2087)=FALSE,A2087,L2085)</f>
        <v>ЦЕРЕЗИТ (CERESIT)</v>
      </c>
      <c r="M2087" s="52">
        <v>39</v>
      </c>
    </row>
    <row r="2088" spans="1:13" ht="44.25" customHeight="1">
      <c r="A2088" s="389" t="s">
        <v>1104</v>
      </c>
      <c r="B2088" s="41">
        <v>873813</v>
      </c>
      <c r="C2088" s="41" t="s">
        <v>172</v>
      </c>
      <c r="D2088" s="40">
        <v>2</v>
      </c>
      <c r="E2088" s="42" t="s">
        <v>55</v>
      </c>
      <c r="F2088" s="42" t="str">
        <f t="shared" si="104"/>
        <v>2 кг</v>
      </c>
      <c r="G2088" s="40">
        <v>12</v>
      </c>
      <c r="H2088" s="42" t="s">
        <v>1063</v>
      </c>
      <c r="I2088" s="41">
        <v>348.04</v>
      </c>
      <c r="J2088" s="55">
        <f>IF(C2088="СТОП цена",I2088,ROUND(I2088*(1-VLOOKUP(L2088,Оглавление!D:G,3,FALSE)),2))</f>
        <v>348.04</v>
      </c>
      <c r="K2088" s="58"/>
      <c r="L2088" s="58" t="str">
        <f t="shared" si="102"/>
        <v>ЦЕРЕЗИТ (CERESIT)</v>
      </c>
      <c r="M2088" s="52">
        <v>39</v>
      </c>
    </row>
    <row r="2089" spans="1:13" ht="37.5" customHeight="1">
      <c r="A2089" s="389" t="s">
        <v>1613</v>
      </c>
      <c r="B2089" s="41">
        <v>1037568</v>
      </c>
      <c r="C2089" s="41" t="s">
        <v>172</v>
      </c>
      <c r="D2089" s="41">
        <v>2</v>
      </c>
      <c r="E2089" s="42" t="s">
        <v>55</v>
      </c>
      <c r="F2089" s="42" t="str">
        <f t="shared" si="104"/>
        <v>2 кг</v>
      </c>
      <c r="G2089" s="41">
        <v>12</v>
      </c>
      <c r="H2089" s="42" t="s">
        <v>1063</v>
      </c>
      <c r="I2089" s="41">
        <v>172.22</v>
      </c>
      <c r="J2089" s="55">
        <f>IF(C2089="СТОП цена",I2089,ROUND(I2089*(1-VLOOKUP(L2089,Оглавление!D:G,3,FALSE)),2))</f>
        <v>172.22</v>
      </c>
      <c r="K2089" s="58"/>
      <c r="L2089" s="58" t="str">
        <f t="shared" si="102"/>
        <v>ЦЕРЕЗИТ (CERESIT)</v>
      </c>
      <c r="M2089" s="52">
        <v>39</v>
      </c>
    </row>
    <row r="2090" spans="1:13" s="276" customFormat="1" ht="37.5" customHeight="1">
      <c r="A2090" s="267" t="s">
        <v>1682</v>
      </c>
      <c r="B2090" s="41">
        <v>2092228</v>
      </c>
      <c r="C2090" s="41"/>
      <c r="D2090" s="41"/>
      <c r="E2090" s="42"/>
      <c r="F2090" s="42" t="s">
        <v>1681</v>
      </c>
      <c r="G2090" s="41">
        <v>12</v>
      </c>
      <c r="H2090" s="42" t="s">
        <v>1063</v>
      </c>
      <c r="I2090" s="41">
        <v>133.84</v>
      </c>
      <c r="J2090" s="55">
        <f>IF(C2090="СТОП цена",I2090,ROUND(I2090*(1-VLOOKUP(L2090,Оглавление!D:G,3,FALSE)),2))</f>
        <v>133.84</v>
      </c>
      <c r="K2090" s="58"/>
      <c r="L2090" s="58" t="str">
        <f t="shared" si="102"/>
        <v>ЦЕРЕЗИТ (CERESIT)</v>
      </c>
      <c r="M2090" s="52">
        <v>39</v>
      </c>
    </row>
    <row r="2091" spans="1:13" s="276" customFormat="1" ht="72" customHeight="1">
      <c r="A2091" s="417" t="s">
        <v>1811</v>
      </c>
      <c r="B2091" s="41">
        <v>2092519</v>
      </c>
      <c r="C2091" s="41"/>
      <c r="D2091" s="41"/>
      <c r="E2091" s="42"/>
      <c r="F2091" s="42" t="s">
        <v>1348</v>
      </c>
      <c r="G2091" s="41">
        <v>12</v>
      </c>
      <c r="H2091" s="42" t="s">
        <v>1063</v>
      </c>
      <c r="I2091" s="41">
        <v>147.13999999999999</v>
      </c>
      <c r="J2091" s="55">
        <f>IF(C2091="СТОП цена",I2091,ROUND(I2091*(1-VLOOKUP(L2091,Оглавление!D:G,3,FALSE)),2))</f>
        <v>147.13999999999999</v>
      </c>
      <c r="K2091" s="58"/>
      <c r="L2091" s="58" t="str">
        <f t="shared" si="102"/>
        <v>ЦЕРЕЗИТ (CERESIT)</v>
      </c>
      <c r="M2091" s="52">
        <v>39</v>
      </c>
    </row>
    <row r="2092" spans="1:13" s="276" customFormat="1" ht="54" customHeight="1">
      <c r="A2092" s="417" t="s">
        <v>1683</v>
      </c>
      <c r="B2092" s="41">
        <v>2092751</v>
      </c>
      <c r="C2092" s="41"/>
      <c r="D2092" s="41"/>
      <c r="E2092" s="42"/>
      <c r="F2092" s="42" t="s">
        <v>1348</v>
      </c>
      <c r="G2092" s="41">
        <v>12</v>
      </c>
      <c r="H2092" s="42" t="s">
        <v>1063</v>
      </c>
      <c r="I2092" s="41">
        <v>180.35</v>
      </c>
      <c r="J2092" s="55">
        <f>IF(C2092="СТОП цена",I2092,ROUND(I2092*(1-VLOOKUP(L2092,Оглавление!D:G,3,FALSE)),2))</f>
        <v>180.35</v>
      </c>
      <c r="K2092" s="58"/>
      <c r="L2092" s="58" t="str">
        <f t="shared" si="102"/>
        <v>ЦЕРЕЗИТ (CERESIT)</v>
      </c>
      <c r="M2092" s="52">
        <v>39</v>
      </c>
    </row>
    <row r="2093" spans="1:13" s="276" customFormat="1" ht="44.25" customHeight="1">
      <c r="A2093" s="417" t="s">
        <v>1684</v>
      </c>
      <c r="B2093" s="41">
        <v>2092750</v>
      </c>
      <c r="C2093" s="41"/>
      <c r="D2093" s="41"/>
      <c r="E2093" s="42"/>
      <c r="F2093" s="42" t="s">
        <v>1348</v>
      </c>
      <c r="G2093" s="41">
        <v>12</v>
      </c>
      <c r="H2093" s="42" t="s">
        <v>1063</v>
      </c>
      <c r="I2093" s="41">
        <v>364.45</v>
      </c>
      <c r="J2093" s="55">
        <f>IF(C2093="СТОП цена",I2093,ROUND(I2093*(1-VLOOKUP(L2093,Оглавление!D:G,3,FALSE)),2))</f>
        <v>364.45</v>
      </c>
      <c r="K2093" s="58"/>
      <c r="L2093" s="58" t="str">
        <f t="shared" si="102"/>
        <v>ЦЕРЕЗИТ (CERESIT)</v>
      </c>
      <c r="M2093" s="52">
        <v>39</v>
      </c>
    </row>
    <row r="2094" spans="1:13" s="267" customFormat="1" ht="45">
      <c r="A2094" s="417" t="s">
        <v>475</v>
      </c>
      <c r="B2094" s="343">
        <v>1046234</v>
      </c>
      <c r="D2094" s="267">
        <v>2</v>
      </c>
      <c r="E2094" s="267" t="s">
        <v>55</v>
      </c>
      <c r="F2094" s="42" t="str">
        <f t="shared" si="104"/>
        <v>2 кг</v>
      </c>
      <c r="G2094" s="41">
        <v>1</v>
      </c>
      <c r="H2094" s="42" t="s">
        <v>1063</v>
      </c>
      <c r="I2094" s="41">
        <v>249.83</v>
      </c>
      <c r="J2094" s="55">
        <f>IF(C2094="СТОП цена",I2094,ROUND(I2094*(1-VLOOKUP(L2094,Оглавление!D:G,3,FALSE)),2))</f>
        <v>249.83</v>
      </c>
      <c r="L2094" s="267" t="str">
        <f>IF(ISBLANK(K2094)=FALSE,A2094,L2089)</f>
        <v>ЦЕРЕЗИТ (CERESIT)</v>
      </c>
      <c r="M2094" s="52">
        <v>39</v>
      </c>
    </row>
    <row r="2095" spans="1:13" ht="45">
      <c r="A2095" s="389" t="s">
        <v>476</v>
      </c>
      <c r="B2095" s="40">
        <v>1427838</v>
      </c>
      <c r="C2095" s="40"/>
      <c r="D2095" s="42">
        <v>2</v>
      </c>
      <c r="E2095" s="42" t="s">
        <v>55</v>
      </c>
      <c r="F2095" s="42" t="str">
        <f t="shared" si="104"/>
        <v>2 кг</v>
      </c>
      <c r="G2095" s="42">
        <v>1</v>
      </c>
      <c r="H2095" s="42" t="s">
        <v>1063</v>
      </c>
      <c r="I2095" s="41">
        <v>483.58</v>
      </c>
      <c r="J2095" s="55">
        <f>IF(C2095="СТОП цена",I2095,ROUND(I2095*(1-VLOOKUP(L2095,Оглавление!D:G,3,FALSE)),2))</f>
        <v>483.58</v>
      </c>
      <c r="K2095" s="58"/>
      <c r="L2095" s="58" t="str">
        <f t="shared" si="102"/>
        <v>ЦЕРЕЗИТ (CERESIT)</v>
      </c>
      <c r="M2095" s="52">
        <v>39</v>
      </c>
    </row>
    <row r="2096" spans="1:13" ht="45">
      <c r="A2096" s="389" t="s">
        <v>1616</v>
      </c>
      <c r="B2096" s="40">
        <v>1297280</v>
      </c>
      <c r="C2096" s="40"/>
      <c r="D2096" s="42">
        <v>2</v>
      </c>
      <c r="E2096" s="42" t="s">
        <v>55</v>
      </c>
      <c r="F2096" s="42" t="str">
        <f t="shared" si="104"/>
        <v>2 кг</v>
      </c>
      <c r="G2096" s="42">
        <v>1</v>
      </c>
      <c r="H2096" s="42" t="s">
        <v>1063</v>
      </c>
      <c r="I2096" s="41">
        <v>359.32</v>
      </c>
      <c r="J2096" s="55">
        <f>IF(C2096="СТОП цена",I2096,ROUND(I2096*(1-VLOOKUP(L2096,Оглавление!D:G,3,FALSE)),2))</f>
        <v>359.32</v>
      </c>
      <c r="K2096" s="58"/>
      <c r="L2096" s="58" t="str">
        <f t="shared" si="102"/>
        <v>ЦЕРЕЗИТ (CERESIT)</v>
      </c>
      <c r="M2096" s="52">
        <v>39</v>
      </c>
    </row>
    <row r="2097" spans="1:13" ht="45">
      <c r="A2097" s="389" t="s">
        <v>1615</v>
      </c>
      <c r="B2097" s="40" t="s">
        <v>2080</v>
      </c>
      <c r="C2097" s="40"/>
      <c r="D2097" s="42">
        <v>2</v>
      </c>
      <c r="E2097" s="42" t="s">
        <v>55</v>
      </c>
      <c r="F2097" s="42" t="str">
        <f t="shared" si="104"/>
        <v>2 кг</v>
      </c>
      <c r="G2097" s="42">
        <v>1</v>
      </c>
      <c r="H2097" s="42" t="s">
        <v>1063</v>
      </c>
      <c r="I2097" s="41">
        <v>292.76</v>
      </c>
      <c r="J2097" s="55">
        <f>IF(C2097="СТОП цена",I2097,ROUND(I2097*(1-VLOOKUP(L2097,Оглавление!D:G,3,FALSE)),2))</f>
        <v>292.76</v>
      </c>
      <c r="K2097" s="58"/>
      <c r="L2097" s="58" t="str">
        <f t="shared" si="102"/>
        <v>ЦЕРЕЗИТ (CERESIT)</v>
      </c>
      <c r="M2097" s="52">
        <v>39</v>
      </c>
    </row>
    <row r="2098" spans="1:13" s="265" customFormat="1" ht="45">
      <c r="A2098" s="389" t="s">
        <v>1634</v>
      </c>
      <c r="B2098" s="41">
        <v>2092942</v>
      </c>
      <c r="C2098" s="41" t="s">
        <v>223</v>
      </c>
      <c r="D2098" s="42"/>
      <c r="E2098" s="42"/>
      <c r="F2098" s="42" t="s">
        <v>1348</v>
      </c>
      <c r="G2098" s="42">
        <v>1</v>
      </c>
      <c r="H2098" s="42" t="s">
        <v>1063</v>
      </c>
      <c r="I2098" s="41">
        <v>271.26</v>
      </c>
      <c r="J2098" s="55">
        <f>IF(C2098="СТОП цена",I2098,ROUND(I2098*(1-VLOOKUP(L2098,Оглавление!D:G,3,FALSE)),2))</f>
        <v>271.26</v>
      </c>
      <c r="K2098" s="58"/>
      <c r="L2098" s="58" t="str">
        <f t="shared" si="102"/>
        <v>ЦЕРЕЗИТ (CERESIT)</v>
      </c>
      <c r="M2098" s="52">
        <v>39</v>
      </c>
    </row>
    <row r="2099" spans="1:13" ht="75">
      <c r="A2099" s="389" t="s">
        <v>1614</v>
      </c>
      <c r="B2099" s="40">
        <v>1046815</v>
      </c>
      <c r="C2099" s="40"/>
      <c r="D2099" s="42">
        <v>2</v>
      </c>
      <c r="E2099" s="42" t="s">
        <v>55</v>
      </c>
      <c r="F2099" s="42" t="str">
        <f t="shared" si="104"/>
        <v>2 кг</v>
      </c>
      <c r="G2099" s="42">
        <v>1</v>
      </c>
      <c r="H2099" s="42" t="s">
        <v>1063</v>
      </c>
      <c r="I2099" s="41">
        <v>271.47000000000003</v>
      </c>
      <c r="J2099" s="55">
        <f>IF(C2099="СТОП цена",I2099,ROUND(I2099*(1-VLOOKUP(L2099,Оглавление!D:G,3,FALSE)),2))</f>
        <v>271.47000000000003</v>
      </c>
      <c r="K2099" s="58"/>
      <c r="L2099" s="58" t="str">
        <f>IF(ISBLANK(K2099)=FALSE,A2099,L2097)</f>
        <v>ЦЕРЕЗИТ (CERESIT)</v>
      </c>
      <c r="M2099" s="52">
        <v>39</v>
      </c>
    </row>
    <row r="2100" spans="1:13" ht="37.5" customHeight="1">
      <c r="A2100" s="389" t="s">
        <v>1109</v>
      </c>
      <c r="B2100" s="40">
        <v>1095674</v>
      </c>
      <c r="C2100" s="40"/>
      <c r="D2100" s="42"/>
      <c r="E2100" s="42"/>
      <c r="F2100" s="42" t="s">
        <v>1110</v>
      </c>
      <c r="G2100" s="42">
        <v>12</v>
      </c>
      <c r="H2100" s="42" t="s">
        <v>1063</v>
      </c>
      <c r="I2100" s="41">
        <v>269.33</v>
      </c>
      <c r="J2100" s="55">
        <f>IF(C2100="СТОП цена",I2100,ROUND(I2100*(1-VLOOKUP(L2100,Оглавление!D:G,3,FALSE)),2))</f>
        <v>269.33</v>
      </c>
      <c r="K2100" s="58"/>
      <c r="L2100" s="58" t="str">
        <f t="shared" si="102"/>
        <v>ЦЕРЕЗИТ (CERESIT)</v>
      </c>
      <c r="M2100" s="52">
        <v>39</v>
      </c>
    </row>
    <row r="2101" spans="1:13" ht="75">
      <c r="A2101" s="389" t="s">
        <v>1612</v>
      </c>
      <c r="B2101" s="41">
        <v>1095899</v>
      </c>
      <c r="C2101" s="41"/>
      <c r="D2101" s="41">
        <v>280</v>
      </c>
      <c r="E2101" s="41" t="s">
        <v>788</v>
      </c>
      <c r="F2101" s="42" t="str">
        <f t="shared" si="104"/>
        <v>280 мл</v>
      </c>
      <c r="G2101" s="41">
        <v>12</v>
      </c>
      <c r="H2101" s="42" t="s">
        <v>1063</v>
      </c>
      <c r="I2101" s="41">
        <v>296.25</v>
      </c>
      <c r="J2101" s="55">
        <f>IF(C2101="СТОП цена",I2101,ROUND(I2101*(1-VLOOKUP(L2101,Оглавление!D:G,3,FALSE)),2))</f>
        <v>296.25</v>
      </c>
      <c r="K2101" s="58"/>
      <c r="L2101" s="58" t="str">
        <f t="shared" si="102"/>
        <v>ЦЕРЕЗИТ (CERESIT)</v>
      </c>
      <c r="M2101" s="52">
        <v>39</v>
      </c>
    </row>
    <row r="2102" spans="1:13" s="174" customFormat="1" ht="35.25" customHeight="1">
      <c r="A2102" s="384" t="s">
        <v>1411</v>
      </c>
      <c r="B2102" s="41">
        <v>1797597</v>
      </c>
      <c r="C2102" s="41" t="s">
        <v>223</v>
      </c>
      <c r="D2102" s="42"/>
      <c r="E2102" s="42"/>
      <c r="F2102" s="42" t="s">
        <v>1348</v>
      </c>
      <c r="G2102" s="42">
        <v>1</v>
      </c>
      <c r="H2102" s="42" t="s">
        <v>1063</v>
      </c>
      <c r="I2102" s="41">
        <v>242.6</v>
      </c>
      <c r="J2102" s="55">
        <f>IF(C2102="СТОП цена",I2102,ROUND(I2102*(1-VLOOKUP(L2102,Оглавление!D:G,3,FALSE)),2))</f>
        <v>242.6</v>
      </c>
      <c r="K2102" s="58"/>
      <c r="L2102" s="58" t="str">
        <f t="shared" si="102"/>
        <v>ЦЕРЕЗИТ (CERESIT)</v>
      </c>
      <c r="M2102" s="52">
        <v>39</v>
      </c>
    </row>
    <row r="2103" spans="1:13" s="174" customFormat="1" ht="45" customHeight="1">
      <c r="A2103" s="384" t="s">
        <v>1617</v>
      </c>
      <c r="B2103" s="41">
        <v>1795448</v>
      </c>
      <c r="C2103" s="41" t="s">
        <v>223</v>
      </c>
      <c r="D2103" s="42"/>
      <c r="E2103" s="42"/>
      <c r="F2103" s="42" t="s">
        <v>1348</v>
      </c>
      <c r="G2103" s="42">
        <v>1</v>
      </c>
      <c r="H2103" s="42" t="s">
        <v>1063</v>
      </c>
      <c r="I2103" s="41">
        <v>263.60000000000002</v>
      </c>
      <c r="J2103" s="55">
        <f>IF(C2103="СТОП цена",I2103,ROUND(I2103*(1-VLOOKUP(L2103,Оглавление!D:G,3,FALSE)),2))</f>
        <v>263.60000000000002</v>
      </c>
      <c r="K2103" s="58"/>
      <c r="L2103" s="58" t="str">
        <f t="shared" si="102"/>
        <v>ЦЕРЕЗИТ (CERESIT)</v>
      </c>
      <c r="M2103" s="52">
        <v>39</v>
      </c>
    </row>
    <row r="2104" spans="1:13" ht="12.75">
      <c r="A2104" s="580" t="s">
        <v>737</v>
      </c>
      <c r="B2104" s="40" t="s">
        <v>2081</v>
      </c>
      <c r="C2104" s="40"/>
      <c r="D2104" s="42">
        <v>5</v>
      </c>
      <c r="E2104" s="42" t="s">
        <v>55</v>
      </c>
      <c r="F2104" s="42" t="str">
        <f t="shared" si="104"/>
        <v>5 кг</v>
      </c>
      <c r="G2104" s="42">
        <v>1</v>
      </c>
      <c r="H2104" s="42" t="s">
        <v>1063</v>
      </c>
      <c r="I2104" s="42">
        <v>1337.52</v>
      </c>
      <c r="J2104" s="55">
        <f>IF(C2104="СТОП цена",I2104,ROUND(I2104*(1-VLOOKUP(L2104,Оглавление!D:G,3,FALSE)),2))</f>
        <v>1337.52</v>
      </c>
      <c r="K2104" s="58"/>
      <c r="L2104" s="58" t="str">
        <f t="shared" si="102"/>
        <v>ЦЕРЕЗИТ (CERESIT)</v>
      </c>
      <c r="M2104" s="52">
        <v>40</v>
      </c>
    </row>
    <row r="2105" spans="1:13" ht="12.75">
      <c r="A2105" s="585"/>
      <c r="B2105" s="40">
        <v>1481842</v>
      </c>
      <c r="C2105" s="40"/>
      <c r="D2105" s="40">
        <v>15</v>
      </c>
      <c r="E2105" s="42" t="s">
        <v>55</v>
      </c>
      <c r="F2105" s="42" t="str">
        <f t="shared" si="104"/>
        <v>15 кг</v>
      </c>
      <c r="G2105" s="42">
        <v>1</v>
      </c>
      <c r="H2105" s="42" t="s">
        <v>1063</v>
      </c>
      <c r="I2105" s="42">
        <v>3681.87</v>
      </c>
      <c r="J2105" s="55">
        <f>IF(C2105="СТОП цена",I2105,ROUND(I2105*(1-VLOOKUP(L2105,Оглавление!D:G,3,FALSE)),2))</f>
        <v>3681.87</v>
      </c>
      <c r="K2105" s="58"/>
      <c r="L2105" s="58" t="str">
        <f t="shared" si="102"/>
        <v>ЦЕРЕЗИТ (CERESIT)</v>
      </c>
      <c r="M2105" s="52">
        <v>40</v>
      </c>
    </row>
    <row r="2106" spans="1:13" s="174" customFormat="1" ht="12.75">
      <c r="A2106" s="580" t="s">
        <v>738</v>
      </c>
      <c r="B2106" s="40">
        <v>1859283</v>
      </c>
      <c r="C2106" s="40"/>
      <c r="D2106" s="40"/>
      <c r="E2106" s="42"/>
      <c r="F2106" s="42" t="s">
        <v>1172</v>
      </c>
      <c r="G2106" s="42">
        <v>1</v>
      </c>
      <c r="H2106" s="42" t="s">
        <v>1063</v>
      </c>
      <c r="I2106" s="42">
        <v>219.31</v>
      </c>
      <c r="J2106" s="55">
        <f>IF(C2106="СТОП цена",I2106,ROUND(I2106*(1-VLOOKUP(L2106,Оглавление!D:G,3,FALSE)),2))</f>
        <v>219.31</v>
      </c>
      <c r="K2106" s="58"/>
      <c r="L2106" s="58" t="str">
        <f t="shared" si="102"/>
        <v>ЦЕРЕЗИТ (CERESIT)</v>
      </c>
      <c r="M2106" s="52">
        <v>40</v>
      </c>
    </row>
    <row r="2107" spans="1:13" ht="12.75">
      <c r="A2107" s="585"/>
      <c r="B2107" s="40">
        <v>792206</v>
      </c>
      <c r="C2107" s="40"/>
      <c r="D2107" s="40">
        <v>25</v>
      </c>
      <c r="E2107" s="42" t="s">
        <v>55</v>
      </c>
      <c r="F2107" s="42" t="str">
        <f t="shared" si="104"/>
        <v>25 кг</v>
      </c>
      <c r="G2107" s="42">
        <v>1</v>
      </c>
      <c r="H2107" s="42" t="s">
        <v>1063</v>
      </c>
      <c r="I2107" s="42">
        <v>961.29</v>
      </c>
      <c r="J2107" s="55">
        <f>IF(C2107="СТОП цена",I2107,ROUND(I2107*(1-VLOOKUP(L2107,Оглавление!D:G,3,FALSE)),2))</f>
        <v>961.29</v>
      </c>
      <c r="K2107" s="58"/>
      <c r="L2107" s="58" t="str">
        <f>IF(ISBLANK(K2107)=FALSE,A2106,L2105)</f>
        <v>ЦЕРЕЗИТ (CERESIT)</v>
      </c>
      <c r="M2107" s="52">
        <v>40</v>
      </c>
    </row>
    <row r="2108" spans="1:13" s="310" customFormat="1" ht="15">
      <c r="A2108" s="415" t="s">
        <v>2447</v>
      </c>
      <c r="B2108" s="40">
        <v>2092265</v>
      </c>
      <c r="C2108" s="40"/>
      <c r="D2108" s="40"/>
      <c r="E2108" s="42"/>
      <c r="F2108" s="66" t="s">
        <v>2448</v>
      </c>
      <c r="G2108" s="66">
        <v>4</v>
      </c>
      <c r="H2108" s="66" t="s">
        <v>1063</v>
      </c>
      <c r="I2108" s="66">
        <v>219.31</v>
      </c>
      <c r="J2108" s="67">
        <f>IF(C2108="СТОП цена",I2108,ROUND(I2108*(1-VLOOKUP(L2108,Оглавление!D:G,3,FALSE)),2))</f>
        <v>219.31</v>
      </c>
      <c r="K2108" s="58"/>
      <c r="L2108" s="58" t="str">
        <f>IF(ISBLANK(K2108)=FALSE,A2107,L2106)</f>
        <v>ЦЕРЕЗИТ (CERESIT)</v>
      </c>
      <c r="M2108" s="52">
        <v>40</v>
      </c>
    </row>
    <row r="2109" spans="1:13" ht="31.5" customHeight="1">
      <c r="A2109" s="389" t="s">
        <v>739</v>
      </c>
      <c r="B2109" s="40">
        <v>1226582</v>
      </c>
      <c r="C2109" s="40"/>
      <c r="D2109" s="40">
        <v>24</v>
      </c>
      <c r="E2109" s="42" t="s">
        <v>55</v>
      </c>
      <c r="F2109" s="42" t="str">
        <f t="shared" si="104"/>
        <v>24 кг</v>
      </c>
      <c r="G2109" s="42">
        <v>1</v>
      </c>
      <c r="H2109" s="42" t="s">
        <v>1063</v>
      </c>
      <c r="I2109" s="42">
        <v>1613.2</v>
      </c>
      <c r="J2109" s="55">
        <f>IF(C2109="СТОП цена",I2109,ROUND(I2109*(1-VLOOKUP(L2109,Оглавление!D:G,3,FALSE)),2))</f>
        <v>1613.2</v>
      </c>
      <c r="K2109" s="58"/>
      <c r="L2109" s="58" t="str">
        <f>IF(ISBLANK(K2109)=FALSE,A2109,L2107)</f>
        <v>ЦЕРЕЗИТ (CERESIT)</v>
      </c>
      <c r="M2109" s="52">
        <v>40</v>
      </c>
    </row>
    <row r="2110" spans="1:13" ht="31.5" customHeight="1">
      <c r="A2110" s="389" t="s">
        <v>740</v>
      </c>
      <c r="B2110" s="40">
        <v>1225707</v>
      </c>
      <c r="C2110" s="40"/>
      <c r="D2110" s="40">
        <v>10</v>
      </c>
      <c r="E2110" s="42" t="s">
        <v>55</v>
      </c>
      <c r="F2110" s="42" t="str">
        <f t="shared" si="104"/>
        <v>10 кг</v>
      </c>
      <c r="G2110" s="42">
        <v>1</v>
      </c>
      <c r="H2110" s="42" t="s">
        <v>1063</v>
      </c>
      <c r="I2110" s="42">
        <v>2809.45</v>
      </c>
      <c r="J2110" s="55">
        <f>IF(C2110="СТОП цена",I2110,ROUND(I2110*(1-VLOOKUP(L2110,Оглавление!D:G,3,FALSE)),2))</f>
        <v>2809.45</v>
      </c>
      <c r="K2110" s="58"/>
      <c r="L2110" s="58" t="str">
        <f t="shared" si="102"/>
        <v>ЦЕРЕЗИТ (CERESIT)</v>
      </c>
      <c r="M2110" s="52">
        <v>40</v>
      </c>
    </row>
    <row r="2111" spans="1:13" s="174" customFormat="1" ht="12.75">
      <c r="A2111" s="580" t="s">
        <v>1413</v>
      </c>
      <c r="B2111" s="41">
        <v>1933684</v>
      </c>
      <c r="C2111" s="41" t="s">
        <v>1872</v>
      </c>
      <c r="D2111" s="42"/>
      <c r="E2111" s="42"/>
      <c r="F2111" s="42" t="s">
        <v>1301</v>
      </c>
      <c r="G2111" s="42">
        <v>1</v>
      </c>
      <c r="H2111" s="42" t="s">
        <v>1063</v>
      </c>
      <c r="I2111" s="41">
        <v>349.18</v>
      </c>
      <c r="J2111" s="55">
        <f>IF(C2111="СТОП цена",I2111,ROUND(I2111*(1-VLOOKUP(L2111,Оглавление!D:G,3,FALSE)),2))</f>
        <v>349.18</v>
      </c>
      <c r="K2111" s="58"/>
      <c r="L2111" s="58" t="str">
        <f t="shared" si="102"/>
        <v>ЦЕРЕЗИТ (CERESIT)</v>
      </c>
      <c r="M2111" s="52">
        <v>40</v>
      </c>
    </row>
    <row r="2112" spans="1:13" s="174" customFormat="1" ht="12.75">
      <c r="A2112" s="585"/>
      <c r="B2112" s="41">
        <v>1535443</v>
      </c>
      <c r="C2112" s="41"/>
      <c r="D2112" s="42"/>
      <c r="E2112" s="42"/>
      <c r="F2112" s="42" t="s">
        <v>1173</v>
      </c>
      <c r="G2112" s="42">
        <v>1</v>
      </c>
      <c r="H2112" s="42" t="s">
        <v>1063</v>
      </c>
      <c r="I2112" s="41">
        <v>429.48</v>
      </c>
      <c r="J2112" s="55">
        <f>IF(C2112="СТОП цена",I2112,ROUND(I2112*(1-VLOOKUP(L2112,Оглавление!D:G,3,FALSE)),2))</f>
        <v>429.48</v>
      </c>
      <c r="K2112" s="58"/>
      <c r="L2112" s="58" t="str">
        <f t="shared" si="102"/>
        <v>ЦЕРЕЗИТ (CERESIT)</v>
      </c>
      <c r="M2112" s="52">
        <v>40</v>
      </c>
    </row>
    <row r="2113" spans="1:13" s="310" customFormat="1" ht="19.5" customHeight="1">
      <c r="A2113" s="385" t="s">
        <v>2433</v>
      </c>
      <c r="B2113" s="41">
        <v>2020603</v>
      </c>
      <c r="C2113" s="41" t="s">
        <v>223</v>
      </c>
      <c r="D2113" s="42"/>
      <c r="E2113" s="42"/>
      <c r="F2113" s="42" t="s">
        <v>1425</v>
      </c>
      <c r="G2113" s="42">
        <v>1</v>
      </c>
      <c r="H2113" s="42" t="s">
        <v>1063</v>
      </c>
      <c r="I2113" s="41">
        <v>429.48</v>
      </c>
      <c r="J2113" s="55">
        <f>IF(C2113="СТОП цена",I2113,ROUND(I2113*(1-VLOOKUP(L2113,Оглавление!D:G,3,FALSE)),2))</f>
        <v>429.48</v>
      </c>
      <c r="K2113" s="58"/>
      <c r="L2113" s="58" t="str">
        <f t="shared" si="102"/>
        <v>ЦЕРЕЗИТ (CERESIT)</v>
      </c>
      <c r="M2113" s="52">
        <v>40</v>
      </c>
    </row>
    <row r="2114" spans="1:13" ht="33.75" customHeight="1">
      <c r="A2114" s="389" t="s">
        <v>741</v>
      </c>
      <c r="B2114" s="40">
        <v>792207</v>
      </c>
      <c r="C2114" s="40"/>
      <c r="D2114" s="42">
        <v>25</v>
      </c>
      <c r="E2114" s="42" t="s">
        <v>55</v>
      </c>
      <c r="F2114" s="42" t="str">
        <f t="shared" si="104"/>
        <v>25 кг</v>
      </c>
      <c r="G2114" s="42">
        <v>1</v>
      </c>
      <c r="H2114" s="42" t="s">
        <v>1063</v>
      </c>
      <c r="I2114" s="41">
        <v>557.55999999999995</v>
      </c>
      <c r="J2114" s="55">
        <f>IF(C2114="СТОП цена",I2114,ROUND(I2114*(1-VLOOKUP(L2114,Оглавление!D:G,3,FALSE)),2))</f>
        <v>557.55999999999995</v>
      </c>
      <c r="K2114" s="58"/>
      <c r="L2114" s="58" t="str">
        <f>IF(ISBLANK(K2114)=FALSE,A2114,L2112)</f>
        <v>ЦЕРЕЗИТ (CERESIT)</v>
      </c>
      <c r="M2114" s="52">
        <v>40</v>
      </c>
    </row>
    <row r="2115" spans="1:13" ht="25.5" customHeight="1">
      <c r="A2115" s="380" t="s">
        <v>963</v>
      </c>
      <c r="B2115" s="42">
        <v>1668617</v>
      </c>
      <c r="C2115" s="42" t="s">
        <v>223</v>
      </c>
      <c r="D2115" s="42">
        <v>25</v>
      </c>
      <c r="E2115" s="42" t="s">
        <v>55</v>
      </c>
      <c r="F2115" s="42" t="str">
        <f t="shared" si="104"/>
        <v>25 кг</v>
      </c>
      <c r="G2115" s="42">
        <v>1</v>
      </c>
      <c r="H2115" s="42" t="s">
        <v>1063</v>
      </c>
      <c r="I2115" s="41">
        <v>497.6</v>
      </c>
      <c r="J2115" s="55">
        <f>IF(C2115="СТОП цена",I2115,ROUND(I2115*(1-VLOOKUP(L2115,Оглавление!D:G,3,FALSE)),2))</f>
        <v>497.6</v>
      </c>
      <c r="K2115" s="58"/>
      <c r="L2115" s="58" t="str">
        <f t="shared" si="102"/>
        <v>ЦЕРЕЗИТ (CERESIT)</v>
      </c>
      <c r="M2115" s="52">
        <v>40</v>
      </c>
    </row>
    <row r="2116" spans="1:13" s="265" customFormat="1" ht="36.75" customHeight="1">
      <c r="A2116" s="380" t="s">
        <v>1635</v>
      </c>
      <c r="B2116" s="42">
        <v>1969130</v>
      </c>
      <c r="C2116" s="41" t="s">
        <v>223</v>
      </c>
      <c r="D2116" s="42"/>
      <c r="E2116" s="42"/>
      <c r="F2116" s="42" t="s">
        <v>1173</v>
      </c>
      <c r="G2116" s="42">
        <v>1</v>
      </c>
      <c r="H2116" s="42" t="s">
        <v>1063</v>
      </c>
      <c r="I2116" s="41">
        <v>1977.59</v>
      </c>
      <c r="J2116" s="55">
        <f>IF(C2116="СТОП цена",I2116,ROUND(I2116*(1-VLOOKUP(L2116,Оглавление!D:G,3,FALSE)),2))</f>
        <v>1977.59</v>
      </c>
      <c r="K2116" s="58"/>
      <c r="L2116" s="58" t="str">
        <f t="shared" si="102"/>
        <v>ЦЕРЕЗИТ (CERESIT)</v>
      </c>
      <c r="M2116" s="52">
        <v>40</v>
      </c>
    </row>
    <row r="2117" spans="1:13" s="265" customFormat="1" ht="36.75" customHeight="1">
      <c r="A2117" s="389" t="s">
        <v>1636</v>
      </c>
      <c r="B2117" s="42">
        <v>791969</v>
      </c>
      <c r="C2117" s="41" t="s">
        <v>223</v>
      </c>
      <c r="D2117" s="42"/>
      <c r="E2117" s="42"/>
      <c r="F2117" s="42" t="s">
        <v>1173</v>
      </c>
      <c r="G2117" s="42">
        <v>1</v>
      </c>
      <c r="H2117" s="42" t="s">
        <v>1063</v>
      </c>
      <c r="I2117" s="41">
        <v>820.7</v>
      </c>
      <c r="J2117" s="55">
        <f>IF(C2117="СТОП цена",I2117,ROUND(I2117*(1-VLOOKUP(L2117,Оглавление!D:G,3,FALSE)),2))</f>
        <v>820.7</v>
      </c>
      <c r="K2117" s="58"/>
      <c r="L2117" s="58" t="str">
        <f t="shared" si="102"/>
        <v>ЦЕРЕЗИТ (CERESIT)</v>
      </c>
      <c r="M2117" s="52">
        <v>40</v>
      </c>
    </row>
    <row r="2118" spans="1:13" s="174" customFormat="1" ht="30" customHeight="1">
      <c r="A2118" s="389" t="s">
        <v>1412</v>
      </c>
      <c r="B2118" s="41">
        <v>1804804</v>
      </c>
      <c r="C2118" s="41"/>
      <c r="D2118" s="42"/>
      <c r="E2118" s="42"/>
      <c r="F2118" s="42" t="s">
        <v>1173</v>
      </c>
      <c r="G2118" s="42">
        <v>1</v>
      </c>
      <c r="H2118" s="42" t="s">
        <v>1063</v>
      </c>
      <c r="I2118" s="41">
        <v>437.8</v>
      </c>
      <c r="J2118" s="55">
        <f>IF(C2118="СТОП цена",I2118,ROUND(I2118*(1-VLOOKUP(L2118,Оглавление!D:G,3,FALSE)),2))</f>
        <v>437.8</v>
      </c>
      <c r="K2118" s="58"/>
      <c r="L2118" s="58" t="str">
        <f>IF(ISBLANK(K2118)=FALSE,A2118,L2115)</f>
        <v>ЦЕРЕЗИТ (CERESIT)</v>
      </c>
      <c r="M2118" s="52">
        <v>40</v>
      </c>
    </row>
    <row r="2119" spans="1:13" ht="30">
      <c r="A2119" s="389" t="s">
        <v>289</v>
      </c>
      <c r="B2119" s="41">
        <v>854617</v>
      </c>
      <c r="C2119" s="41" t="s">
        <v>223</v>
      </c>
      <c r="D2119" s="42">
        <v>25</v>
      </c>
      <c r="E2119" s="42" t="s">
        <v>55</v>
      </c>
      <c r="F2119" s="42" t="str">
        <f t="shared" si="104"/>
        <v>25 кг</v>
      </c>
      <c r="G2119" s="42">
        <v>1</v>
      </c>
      <c r="H2119" s="42" t="s">
        <v>1063</v>
      </c>
      <c r="I2119" s="41">
        <v>468.91</v>
      </c>
      <c r="J2119" s="55">
        <f>IF(C2119="СТОП цена",I2119,ROUND(I2119*(1-VLOOKUP(L2119,Оглавление!D:G,3,FALSE)),2))</f>
        <v>468.91</v>
      </c>
      <c r="K2119" s="58"/>
      <c r="L2119" s="58" t="str">
        <f t="shared" si="102"/>
        <v>ЦЕРЕЗИТ (CERESIT)</v>
      </c>
      <c r="M2119" s="52">
        <v>40</v>
      </c>
    </row>
    <row r="2120" spans="1:13" ht="30" customHeight="1">
      <c r="A2120" s="389" t="s">
        <v>290</v>
      </c>
      <c r="B2120" s="40">
        <v>1177891</v>
      </c>
      <c r="C2120" s="40"/>
      <c r="D2120" s="42">
        <v>25</v>
      </c>
      <c r="E2120" s="42" t="s">
        <v>55</v>
      </c>
      <c r="F2120" s="42" t="str">
        <f t="shared" si="104"/>
        <v>25 кг</v>
      </c>
      <c r="G2120" s="42">
        <v>1</v>
      </c>
      <c r="H2120" s="42" t="s">
        <v>1063</v>
      </c>
      <c r="I2120" s="41">
        <v>603.78</v>
      </c>
      <c r="J2120" s="55">
        <f>IF(C2120="СТОП цена",I2120,ROUND(I2120*(1-VLOOKUP(L2120,Оглавление!D:G,3,FALSE)),2))</f>
        <v>603.78</v>
      </c>
      <c r="K2120" s="58"/>
      <c r="L2120" s="58" t="str">
        <f t="shared" si="102"/>
        <v>ЦЕРЕЗИТ (CERESIT)</v>
      </c>
      <c r="M2120" s="52">
        <v>40</v>
      </c>
    </row>
    <row r="2121" spans="1:13" ht="12.75">
      <c r="A2121" s="580" t="s">
        <v>291</v>
      </c>
      <c r="B2121" s="42">
        <v>1632730</v>
      </c>
      <c r="C2121" s="42"/>
      <c r="D2121" s="42">
        <v>2</v>
      </c>
      <c r="E2121" s="42" t="s">
        <v>55</v>
      </c>
      <c r="F2121" s="42" t="str">
        <f t="shared" si="104"/>
        <v>2 кг</v>
      </c>
      <c r="G2121" s="42">
        <v>1</v>
      </c>
      <c r="H2121" s="42" t="s">
        <v>1063</v>
      </c>
      <c r="I2121" s="42">
        <v>272.63</v>
      </c>
      <c r="J2121" s="55">
        <f>IF(C2121="СТОП цена",I2121,ROUND(I2121*(1-VLOOKUP(L2121,Оглавление!D:G,3,FALSE)),2))</f>
        <v>272.63</v>
      </c>
      <c r="K2121" s="58"/>
      <c r="L2121" s="58" t="str">
        <f t="shared" si="102"/>
        <v>ЦЕРЕЗИТ (CERESIT)</v>
      </c>
      <c r="M2121" s="52">
        <v>40</v>
      </c>
    </row>
    <row r="2122" spans="1:13" s="130" customFormat="1" ht="12.75">
      <c r="A2122" s="670"/>
      <c r="B2122" s="74">
        <v>1377211</v>
      </c>
      <c r="C2122" s="74"/>
      <c r="D2122" s="74">
        <v>5</v>
      </c>
      <c r="E2122" s="66" t="s">
        <v>55</v>
      </c>
      <c r="F2122" s="66" t="str">
        <f t="shared" si="104"/>
        <v>5 кг</v>
      </c>
      <c r="G2122" s="66">
        <v>1</v>
      </c>
      <c r="H2122" s="66" t="s">
        <v>1063</v>
      </c>
      <c r="I2122" s="54">
        <v>1879.34</v>
      </c>
      <c r="J2122" s="55">
        <f>IF(C2122="СТОП цена",I2122,ROUND(I2122*(1-VLOOKUP(L2122,Оглавление!D:G,3,FALSE)),2))</f>
        <v>1879.34</v>
      </c>
      <c r="K2122" s="142"/>
      <c r="L2122" s="142" t="str">
        <f t="shared" si="102"/>
        <v>ЦЕРЕЗИТ (CERESIT)</v>
      </c>
      <c r="M2122" s="52">
        <v>40</v>
      </c>
    </row>
    <row r="2123" spans="1:13" ht="20.25" customHeight="1">
      <c r="A2123" s="389" t="s">
        <v>292</v>
      </c>
      <c r="B2123" s="40">
        <v>1321900</v>
      </c>
      <c r="C2123" s="40"/>
      <c r="D2123" s="40">
        <v>25</v>
      </c>
      <c r="E2123" s="42" t="s">
        <v>55</v>
      </c>
      <c r="F2123" s="42" t="str">
        <f t="shared" si="104"/>
        <v>25 кг</v>
      </c>
      <c r="G2123" s="42">
        <v>1</v>
      </c>
      <c r="H2123" s="42" t="s">
        <v>1063</v>
      </c>
      <c r="I2123" s="41">
        <v>384.23</v>
      </c>
      <c r="J2123" s="55">
        <f>IF(C2123="СТОП цена",I2123,ROUND(I2123*(1-VLOOKUP(L2123,Оглавление!D:G,3,FALSE)),2))</f>
        <v>384.23</v>
      </c>
      <c r="K2123" s="58"/>
      <c r="L2123" s="58" t="str">
        <f t="shared" si="102"/>
        <v>ЦЕРЕЗИТ (CERESIT)</v>
      </c>
      <c r="M2123" s="52">
        <v>40</v>
      </c>
    </row>
    <row r="2124" spans="1:13" s="290" customFormat="1" ht="15">
      <c r="A2124" s="384" t="s">
        <v>1744</v>
      </c>
      <c r="B2124" s="74">
        <v>2048967</v>
      </c>
      <c r="C2124" s="74"/>
      <c r="D2124" s="40"/>
      <c r="E2124" s="42"/>
      <c r="F2124" s="42" t="s">
        <v>1301</v>
      </c>
      <c r="G2124" s="42">
        <v>1</v>
      </c>
      <c r="H2124" s="42" t="s">
        <v>1063</v>
      </c>
      <c r="I2124" s="41">
        <v>305.35000000000002</v>
      </c>
      <c r="J2124" s="55">
        <f>IF(C2124="СТОП цена",I2124,ROUND(I2124*(1-VLOOKUP(L2124,Оглавление!D:G,3,FALSE)),2))</f>
        <v>305.35000000000002</v>
      </c>
      <c r="K2124" s="58"/>
      <c r="L2124" s="58" t="str">
        <f t="shared" si="102"/>
        <v>ЦЕРЕЗИТ (CERESIT)</v>
      </c>
      <c r="M2124" s="52">
        <v>40</v>
      </c>
    </row>
    <row r="2125" spans="1:13" ht="19.5" customHeight="1">
      <c r="A2125" s="580" t="s">
        <v>293</v>
      </c>
      <c r="B2125" s="40">
        <v>854618</v>
      </c>
      <c r="C2125" s="40"/>
      <c r="D2125" s="40">
        <v>5</v>
      </c>
      <c r="E2125" s="42" t="s">
        <v>55</v>
      </c>
      <c r="F2125" s="42" t="str">
        <f t="shared" si="104"/>
        <v>5 кг</v>
      </c>
      <c r="G2125" s="42">
        <v>1</v>
      </c>
      <c r="H2125" s="42" t="s">
        <v>1063</v>
      </c>
      <c r="I2125" s="41">
        <v>115.54</v>
      </c>
      <c r="J2125" s="55">
        <f>IF(C2125="СТОП цена",I2125,ROUND(I2125*(1-VLOOKUP(L2125,Оглавление!D:G,3,FALSE)),2))</f>
        <v>115.54</v>
      </c>
      <c r="K2125" s="58"/>
      <c r="L2125" s="58" t="str">
        <f>IF(ISBLANK(K2125)=FALSE,A2125,L2123)</f>
        <v>ЦЕРЕЗИТ (CERESIT)</v>
      </c>
      <c r="M2125" s="52">
        <v>40</v>
      </c>
    </row>
    <row r="2126" spans="1:13" ht="18.75" customHeight="1">
      <c r="A2126" s="585"/>
      <c r="B2126" s="40">
        <v>792194</v>
      </c>
      <c r="C2126" s="40"/>
      <c r="D2126" s="40">
        <v>25</v>
      </c>
      <c r="E2126" s="42" t="s">
        <v>55</v>
      </c>
      <c r="F2126" s="42" t="str">
        <f t="shared" si="104"/>
        <v>25 кг</v>
      </c>
      <c r="G2126" s="42">
        <v>1</v>
      </c>
      <c r="H2126" s="42" t="s">
        <v>1063</v>
      </c>
      <c r="I2126" s="41">
        <v>462.16</v>
      </c>
      <c r="J2126" s="55">
        <f>IF(C2126="СТОП цена",I2126,ROUND(I2126*(1-VLOOKUP(L2126,Оглавление!D:G,3,FALSE)),2))</f>
        <v>462.16</v>
      </c>
      <c r="K2126" s="58"/>
      <c r="L2126" s="58" t="str">
        <f t="shared" si="102"/>
        <v>ЦЕРЕЗИТ (CERESIT)</v>
      </c>
      <c r="M2126" s="52">
        <v>40</v>
      </c>
    </row>
    <row r="2127" spans="1:13" s="310" customFormat="1" ht="38.25" customHeight="1">
      <c r="A2127" s="415" t="s">
        <v>2446</v>
      </c>
      <c r="B2127" s="40">
        <v>2092759</v>
      </c>
      <c r="C2127" s="40"/>
      <c r="D2127" s="40"/>
      <c r="E2127" s="42"/>
      <c r="F2127" s="66" t="s">
        <v>1172</v>
      </c>
      <c r="G2127" s="66">
        <v>4</v>
      </c>
      <c r="H2127" s="66" t="s">
        <v>1063</v>
      </c>
      <c r="I2127" s="54">
        <v>115.54</v>
      </c>
      <c r="J2127" s="67">
        <f>IF(C2127="СТОП цена",I2127,ROUND(I2127*(1-VLOOKUP(L2127,Оглавление!D:G,3,FALSE)),2))</f>
        <v>115.54</v>
      </c>
      <c r="K2127" s="58"/>
      <c r="L2127" s="58" t="str">
        <f t="shared" si="102"/>
        <v>ЦЕРЕЗИТ (CERESIT)</v>
      </c>
      <c r="M2127" s="52">
        <v>40</v>
      </c>
    </row>
    <row r="2128" spans="1:13" ht="30">
      <c r="A2128" s="389" t="s">
        <v>1010</v>
      </c>
      <c r="B2128" s="40">
        <v>1804805</v>
      </c>
      <c r="C2128" s="40"/>
      <c r="D2128" s="40">
        <v>25</v>
      </c>
      <c r="E2128" s="42" t="s">
        <v>55</v>
      </c>
      <c r="F2128" s="42" t="str">
        <f t="shared" si="104"/>
        <v>25 кг</v>
      </c>
      <c r="G2128" s="42">
        <v>1</v>
      </c>
      <c r="H2128" s="42" t="s">
        <v>1063</v>
      </c>
      <c r="I2128" s="41">
        <v>445.16</v>
      </c>
      <c r="J2128" s="55">
        <f>IF(C2128="СТОП цена",I2128,ROUND(I2128*(1-VLOOKUP(L2128,Оглавление!D:G,3,FALSE)),2))</f>
        <v>445.16</v>
      </c>
      <c r="K2128" s="58"/>
      <c r="L2128" s="58" t="str">
        <f>IF(ISBLANK(K2128)=FALSE,A2128,L2126)</f>
        <v>ЦЕРЕЗИТ (CERESIT)</v>
      </c>
      <c r="M2128" s="52">
        <v>40</v>
      </c>
    </row>
    <row r="2129" spans="1:13" s="288" customFormat="1" ht="38.25" customHeight="1">
      <c r="A2129" s="397" t="s">
        <v>1738</v>
      </c>
      <c r="B2129" s="41" t="s">
        <v>2082</v>
      </c>
      <c r="C2129" s="41" t="s">
        <v>223</v>
      </c>
      <c r="D2129" s="40"/>
      <c r="E2129" s="42"/>
      <c r="F2129" s="42" t="s">
        <v>1173</v>
      </c>
      <c r="G2129" s="42">
        <v>1</v>
      </c>
      <c r="H2129" s="42" t="s">
        <v>1063</v>
      </c>
      <c r="I2129" s="41">
        <v>769.6</v>
      </c>
      <c r="J2129" s="55">
        <f>IF(C2129="СТОП цена",I2129,ROUND(I2129*(1-VLOOKUP(L2129,Оглавление!D:G,3,FALSE)),2))</f>
        <v>769.6</v>
      </c>
      <c r="K2129" s="58"/>
      <c r="L2129" s="58" t="str">
        <f t="shared" si="102"/>
        <v>ЦЕРЕЗИТ (CERESIT)</v>
      </c>
      <c r="M2129" s="52">
        <v>40</v>
      </c>
    </row>
    <row r="2130" spans="1:13" s="201" customFormat="1" ht="33.75" customHeight="1">
      <c r="A2130" s="397" t="s">
        <v>1468</v>
      </c>
      <c r="B2130" s="41">
        <v>2021029</v>
      </c>
      <c r="C2130" s="41"/>
      <c r="D2130" s="40"/>
      <c r="E2130" s="42"/>
      <c r="F2130" s="42" t="s">
        <v>1301</v>
      </c>
      <c r="G2130" s="42">
        <v>1</v>
      </c>
      <c r="H2130" s="42" t="s">
        <v>1063</v>
      </c>
      <c r="I2130" s="41">
        <v>309.13</v>
      </c>
      <c r="J2130" s="55">
        <f>IF(C2130="СТОП цена",I2130,ROUND(I2130*(1-VLOOKUP(L2130,Оглавление!D:G,3,FALSE)),2))</f>
        <v>309.13</v>
      </c>
      <c r="K2130" s="58"/>
      <c r="L2130" s="58" t="str">
        <f>IF(ISBLANK(K2130)=FALSE,A2130,L2129)</f>
        <v>ЦЕРЕЗИТ (CERESIT)</v>
      </c>
      <c r="M2130" s="52">
        <v>40</v>
      </c>
    </row>
    <row r="2131" spans="1:13" s="274" customFormat="1" ht="30.75" customHeight="1">
      <c r="A2131" s="397" t="s">
        <v>1674</v>
      </c>
      <c r="B2131" s="41">
        <v>1915083</v>
      </c>
      <c r="C2131" s="41" t="s">
        <v>223</v>
      </c>
      <c r="D2131" s="40"/>
      <c r="E2131" s="42"/>
      <c r="F2131" s="42" t="s">
        <v>1173</v>
      </c>
      <c r="G2131" s="42">
        <v>1</v>
      </c>
      <c r="H2131" s="42" t="s">
        <v>1063</v>
      </c>
      <c r="I2131" s="41">
        <v>1066.4000000000001</v>
      </c>
      <c r="J2131" s="55">
        <f>IF(C2131="СТОП цена",I2131,ROUND(I2131*(1-VLOOKUP(L2131,Оглавление!D:G,3,FALSE)),2))</f>
        <v>1066.4000000000001</v>
      </c>
      <c r="K2131" s="58"/>
      <c r="L2131" s="58" t="str">
        <f>IF(ISBLANK(K2131)=FALSE,A2131,L2130)</f>
        <v>ЦЕРЕЗИТ (CERESIT)</v>
      </c>
      <c r="M2131" s="52">
        <v>40</v>
      </c>
    </row>
    <row r="2132" spans="1:13" s="297" customFormat="1" ht="30.75" customHeight="1">
      <c r="A2132" s="397" t="s">
        <v>1766</v>
      </c>
      <c r="B2132" s="41">
        <v>1915578</v>
      </c>
      <c r="C2132" s="41" t="s">
        <v>223</v>
      </c>
      <c r="D2132" s="40"/>
      <c r="E2132" s="42"/>
      <c r="F2132" s="42" t="s">
        <v>1173</v>
      </c>
      <c r="G2132" s="42">
        <v>1</v>
      </c>
      <c r="H2132" s="42" t="s">
        <v>1063</v>
      </c>
      <c r="I2132" s="41">
        <v>1066.4000000000001</v>
      </c>
      <c r="J2132" s="55">
        <f>IF(C2132="СТОП цена",I2132,ROUND(I2132*(1-VLOOKUP(L2132,Оглавление!D:G,3,FALSE)),2))</f>
        <v>1066.4000000000001</v>
      </c>
      <c r="K2132" s="58"/>
      <c r="L2132" s="58" t="str">
        <f>IF(ISBLANK(K2132)=FALSE,A2132,L2131)</f>
        <v>ЦЕРЕЗИТ (CERESIT)</v>
      </c>
      <c r="M2132" s="52">
        <v>40</v>
      </c>
    </row>
    <row r="2133" spans="1:13" s="274" customFormat="1" ht="29.25" customHeight="1">
      <c r="A2133" s="397" t="s">
        <v>1675</v>
      </c>
      <c r="B2133" s="41">
        <v>1915577</v>
      </c>
      <c r="C2133" s="41" t="s">
        <v>223</v>
      </c>
      <c r="D2133" s="40"/>
      <c r="E2133" s="42"/>
      <c r="F2133" s="42" t="s">
        <v>1173</v>
      </c>
      <c r="G2133" s="42">
        <v>1</v>
      </c>
      <c r="H2133" s="42" t="s">
        <v>1063</v>
      </c>
      <c r="I2133" s="41">
        <v>1674</v>
      </c>
      <c r="J2133" s="55">
        <f>IF(C2133="СТОП цена",I2133,ROUND(I2133*(1-VLOOKUP(L2133,Оглавление!D:G,3,FALSE)),2))</f>
        <v>1674</v>
      </c>
      <c r="K2133" s="58"/>
      <c r="L2133" s="58" t="str">
        <f>IF(ISBLANK(K2133)=FALSE,A2133,L2130)</f>
        <v>ЦЕРЕЗИТ (CERESIT)</v>
      </c>
      <c r="M2133" s="52">
        <v>40</v>
      </c>
    </row>
    <row r="2134" spans="1:13" s="1" customFormat="1" ht="25.5" customHeight="1">
      <c r="A2134" s="591" t="s">
        <v>294</v>
      </c>
      <c r="B2134" s="592"/>
      <c r="C2134" s="592"/>
      <c r="D2134" s="592"/>
      <c r="E2134" s="592"/>
      <c r="F2134" s="592"/>
      <c r="G2134" s="592"/>
      <c r="H2134" s="592"/>
      <c r="I2134" s="592"/>
      <c r="J2134" s="592"/>
      <c r="K2134" s="58"/>
      <c r="L2134" s="58" t="str">
        <f>IF(ISBLANK(K2134)=FALSE,A2134,L2131)</f>
        <v>ЦЕРЕЗИТ (CERESIT)</v>
      </c>
      <c r="M2134" s="52">
        <v>40</v>
      </c>
    </row>
    <row r="2135" spans="1:13" ht="30" customHeight="1">
      <c r="A2135" s="403" t="s">
        <v>2436</v>
      </c>
      <c r="B2135" s="40">
        <v>1832528</v>
      </c>
      <c r="C2135" s="40"/>
      <c r="D2135" s="40">
        <v>10</v>
      </c>
      <c r="E2135" s="40" t="s">
        <v>695</v>
      </c>
      <c r="F2135" s="42" t="str">
        <f>CONCATENATE(D2135," ",E2135)</f>
        <v>10 м</v>
      </c>
      <c r="G2135" s="40">
        <v>10</v>
      </c>
      <c r="H2135" s="42" t="s">
        <v>1063</v>
      </c>
      <c r="I2135" s="41">
        <v>2331.63</v>
      </c>
      <c r="J2135" s="55">
        <f>IF(C2135="СТОП цена",I2135,ROUND(I2135*(1-VLOOKUP(L2135,Оглавление!D:G,3,FALSE)),2))</f>
        <v>2331.63</v>
      </c>
      <c r="K2135" s="58"/>
      <c r="L2135" s="58" t="str">
        <f>IF(ISBLANK(K2135)=FALSE,A2135,L2132)</f>
        <v>ЦЕРЕЗИТ (CERESIT)</v>
      </c>
      <c r="M2135" s="52">
        <v>40</v>
      </c>
    </row>
    <row r="2136" spans="1:13" s="1" customFormat="1" ht="17.25" customHeight="1">
      <c r="A2136" s="593" t="s">
        <v>565</v>
      </c>
      <c r="B2136" s="594"/>
      <c r="C2136" s="594"/>
      <c r="D2136" s="594"/>
      <c r="E2136" s="594"/>
      <c r="F2136" s="594"/>
      <c r="G2136" s="594"/>
      <c r="H2136" s="594"/>
      <c r="I2136" s="594"/>
      <c r="J2136" s="595"/>
      <c r="K2136" s="58" t="s">
        <v>419</v>
      </c>
      <c r="L2136" s="58" t="str">
        <f t="shared" ref="L2136:L2175" si="105">IF(ISBLANK(K2136)=FALSE,A2136,L2135)</f>
        <v>ОСКАР (OSCAR)</v>
      </c>
      <c r="M2136" s="52">
        <v>40</v>
      </c>
    </row>
    <row r="2137" spans="1:13" s="1" customFormat="1" ht="20.25" customHeight="1">
      <c r="A2137" s="591" t="s">
        <v>824</v>
      </c>
      <c r="B2137" s="592"/>
      <c r="C2137" s="592"/>
      <c r="D2137" s="592"/>
      <c r="E2137" s="592"/>
      <c r="F2137" s="592"/>
      <c r="G2137" s="592"/>
      <c r="H2137" s="592"/>
      <c r="I2137" s="592"/>
      <c r="J2137" s="592"/>
      <c r="K2137" s="58"/>
      <c r="L2137" s="58" t="str">
        <f t="shared" si="105"/>
        <v>ОСКАР (OSCAR)</v>
      </c>
      <c r="M2137" s="52">
        <v>40</v>
      </c>
    </row>
    <row r="2138" spans="1:13" ht="17.25" customHeight="1">
      <c r="A2138" s="580" t="s">
        <v>881</v>
      </c>
      <c r="B2138" s="42" t="s">
        <v>2083</v>
      </c>
      <c r="C2138" s="41" t="s">
        <v>223</v>
      </c>
      <c r="D2138" s="42">
        <v>10</v>
      </c>
      <c r="E2138" s="42" t="s">
        <v>55</v>
      </c>
      <c r="F2138" s="42" t="s">
        <v>1172</v>
      </c>
      <c r="G2138" s="42">
        <v>1</v>
      </c>
      <c r="H2138" s="42" t="s">
        <v>1063</v>
      </c>
      <c r="I2138" s="42">
        <v>293.25</v>
      </c>
      <c r="J2138" s="55">
        <f>IF(C2138="СТОП цена",I2138,ROUND(I2138*(1-VLOOKUP(L2138,Оглавление!D:G,3,FALSE)),2))</f>
        <v>293.25</v>
      </c>
      <c r="K2138" s="58"/>
      <c r="L2138" s="58" t="str">
        <f t="shared" si="105"/>
        <v>ОСКАР (OSCAR)</v>
      </c>
      <c r="M2138" s="52">
        <v>40</v>
      </c>
    </row>
    <row r="2139" spans="1:13" ht="17.25" customHeight="1">
      <c r="A2139" s="585"/>
      <c r="B2139" s="42" t="s">
        <v>2084</v>
      </c>
      <c r="C2139" s="42" t="s">
        <v>172</v>
      </c>
      <c r="D2139" s="42"/>
      <c r="E2139" s="42"/>
      <c r="F2139" s="42" t="s">
        <v>1041</v>
      </c>
      <c r="G2139" s="42">
        <v>1</v>
      </c>
      <c r="H2139" s="42" t="s">
        <v>1063</v>
      </c>
      <c r="I2139" s="42">
        <v>522.75</v>
      </c>
      <c r="J2139" s="55">
        <f>IF(C2139="СТОП цена",I2139,ROUND(I2139*(1-VLOOKUP(L2139,Оглавление!D:G,3,FALSE)),2))</f>
        <v>522.75</v>
      </c>
      <c r="K2139" s="58"/>
      <c r="L2139" s="58" t="str">
        <f t="shared" si="105"/>
        <v>ОСКАР (OSCAR)</v>
      </c>
      <c r="M2139" s="52">
        <v>40</v>
      </c>
    </row>
    <row r="2140" spans="1:13" s="1" customFormat="1" ht="21" customHeight="1">
      <c r="A2140" s="591" t="s">
        <v>54</v>
      </c>
      <c r="B2140" s="592"/>
      <c r="C2140" s="592"/>
      <c r="D2140" s="592"/>
      <c r="E2140" s="592"/>
      <c r="F2140" s="592"/>
      <c r="G2140" s="592"/>
      <c r="H2140" s="592"/>
      <c r="I2140" s="592"/>
      <c r="J2140" s="592"/>
      <c r="K2140" s="58"/>
      <c r="L2140" s="58" t="str">
        <f t="shared" si="105"/>
        <v>ОСКАР (OSCAR)</v>
      </c>
      <c r="M2140" s="52">
        <v>40</v>
      </c>
    </row>
    <row r="2141" spans="1:13" ht="12.75">
      <c r="A2141" s="586" t="s">
        <v>882</v>
      </c>
      <c r="B2141" s="40" t="s">
        <v>2325</v>
      </c>
      <c r="C2141" s="40"/>
      <c r="D2141" s="40">
        <v>5</v>
      </c>
      <c r="E2141" s="42" t="s">
        <v>55</v>
      </c>
      <c r="F2141" s="42" t="str">
        <f>CONCATENATE(D2141," ",E2141)</f>
        <v>5 кг</v>
      </c>
      <c r="G2141" s="40">
        <v>1</v>
      </c>
      <c r="H2141" s="41" t="s">
        <v>1063</v>
      </c>
      <c r="I2141" s="41">
        <v>510</v>
      </c>
      <c r="J2141" s="55">
        <f>IF(C2141="СТОП цена",I2141,ROUND(I2141*(1-VLOOKUP(L2141,Оглавление!D:G,3,FALSE)),2))</f>
        <v>510</v>
      </c>
      <c r="K2141" s="58"/>
      <c r="L2141" s="58" t="str">
        <f t="shared" si="105"/>
        <v>ОСКАР (OSCAR)</v>
      </c>
      <c r="M2141" s="52">
        <v>40</v>
      </c>
    </row>
    <row r="2142" spans="1:13" ht="12.75">
      <c r="A2142" s="586"/>
      <c r="B2142" s="40" t="s">
        <v>2326</v>
      </c>
      <c r="C2142" s="40"/>
      <c r="D2142" s="40">
        <v>10</v>
      </c>
      <c r="E2142" s="42" t="s">
        <v>55</v>
      </c>
      <c r="F2142" s="42" t="str">
        <f>CONCATENATE(D2142," ",E2142)</f>
        <v>10 кг</v>
      </c>
      <c r="G2142" s="40">
        <v>1</v>
      </c>
      <c r="H2142" s="41" t="s">
        <v>1063</v>
      </c>
      <c r="I2142" s="41">
        <v>973.25</v>
      </c>
      <c r="J2142" s="55">
        <f>IF(C2142="СТОП цена",I2142,ROUND(I2142*(1-VLOOKUP(L2142,Оглавление!D:G,3,FALSE)),2))</f>
        <v>973.25</v>
      </c>
      <c r="K2142" s="58"/>
      <c r="L2142" s="58" t="str">
        <f t="shared" si="105"/>
        <v>ОСКАР (OSCAR)</v>
      </c>
      <c r="M2142" s="52">
        <v>40</v>
      </c>
    </row>
    <row r="2143" spans="1:13" ht="12.75">
      <c r="A2143" s="580" t="s">
        <v>206</v>
      </c>
      <c r="B2143" s="40" t="s">
        <v>2327</v>
      </c>
      <c r="C2143" s="40"/>
      <c r="D2143" s="41">
        <v>400</v>
      </c>
      <c r="E2143" s="41" t="s">
        <v>627</v>
      </c>
      <c r="F2143" s="42" t="str">
        <f>CONCATENATE(D2143," ",E2143)</f>
        <v>400 г</v>
      </c>
      <c r="G2143" s="41">
        <v>6</v>
      </c>
      <c r="H2143" s="42" t="s">
        <v>1063</v>
      </c>
      <c r="I2143" s="41">
        <v>284.75</v>
      </c>
      <c r="J2143" s="55">
        <f>IF(C2143="СТОП цена",I2143,ROUND(I2143*(1-VLOOKUP(L2143,Оглавление!D:G,3,FALSE)),2))</f>
        <v>284.75</v>
      </c>
      <c r="K2143" s="58"/>
      <c r="L2143" s="58" t="str">
        <f t="shared" si="105"/>
        <v>ОСКАР (OSCAR)</v>
      </c>
      <c r="M2143" s="52">
        <v>40</v>
      </c>
    </row>
    <row r="2144" spans="1:13" ht="12.75">
      <c r="A2144" s="584"/>
      <c r="B2144" s="40" t="s">
        <v>2328</v>
      </c>
      <c r="C2144" s="40"/>
      <c r="D2144" s="41">
        <v>800</v>
      </c>
      <c r="E2144" s="42" t="s">
        <v>627</v>
      </c>
      <c r="F2144" s="42" t="str">
        <f>CONCATENATE(D2144," ",E2144)</f>
        <v>800 г</v>
      </c>
      <c r="G2144" s="41">
        <v>4</v>
      </c>
      <c r="H2144" s="42" t="s">
        <v>1063</v>
      </c>
      <c r="I2144" s="41">
        <v>556.75</v>
      </c>
      <c r="J2144" s="55">
        <f>IF(C2144="СТОП цена",I2144,ROUND(I2144*(1-VLOOKUP(L2144,Оглавление!D:G,3,FALSE)),2))</f>
        <v>556.75</v>
      </c>
      <c r="K2144" s="58"/>
      <c r="L2144" s="58" t="str">
        <f t="shared" si="105"/>
        <v>ОСКАР (OSCAR)</v>
      </c>
      <c r="M2144" s="52">
        <v>40</v>
      </c>
    </row>
    <row r="2145" spans="1:13" s="1" customFormat="1" ht="18.75" customHeight="1">
      <c r="A2145" s="591" t="s">
        <v>207</v>
      </c>
      <c r="B2145" s="592"/>
      <c r="C2145" s="592"/>
      <c r="D2145" s="592"/>
      <c r="E2145" s="592"/>
      <c r="F2145" s="592"/>
      <c r="G2145" s="592"/>
      <c r="H2145" s="592"/>
      <c r="I2145" s="592"/>
      <c r="J2145" s="592"/>
      <c r="K2145" s="58"/>
      <c r="L2145" s="58" t="str">
        <f t="shared" si="105"/>
        <v>ОСКАР (OSCAR)</v>
      </c>
      <c r="M2145" s="52">
        <v>40</v>
      </c>
    </row>
    <row r="2146" spans="1:13" ht="15">
      <c r="A2146" s="389" t="s">
        <v>883</v>
      </c>
      <c r="B2146" s="42" t="s">
        <v>2085</v>
      </c>
      <c r="C2146" s="42"/>
      <c r="D2146" s="42">
        <v>1</v>
      </c>
      <c r="E2146" s="42" t="s">
        <v>439</v>
      </c>
      <c r="F2146" s="42" t="str">
        <f>CONCATENATE(D2146," ",E2146)</f>
        <v>1 рулон</v>
      </c>
      <c r="G2146" s="42">
        <v>1</v>
      </c>
      <c r="H2146" s="42" t="s">
        <v>1063</v>
      </c>
      <c r="I2146" s="41">
        <v>1806.25</v>
      </c>
      <c r="J2146" s="55">
        <f>IF(C2146="СТОП цена",I2146,ROUND(I2146*(1-VLOOKUP(L2146,Оглавление!D:G,3,FALSE)),2))</f>
        <v>1806.25</v>
      </c>
      <c r="K2146" s="58"/>
      <c r="L2146" s="58" t="str">
        <f t="shared" si="105"/>
        <v>ОСКАР (OSCAR)</v>
      </c>
      <c r="M2146" s="52">
        <v>40</v>
      </c>
    </row>
    <row r="2147" spans="1:13" ht="15">
      <c r="A2147" s="389" t="s">
        <v>884</v>
      </c>
      <c r="B2147" s="42" t="s">
        <v>2086</v>
      </c>
      <c r="C2147" s="42" t="s">
        <v>223</v>
      </c>
      <c r="D2147" s="42">
        <v>1</v>
      </c>
      <c r="E2147" s="42" t="s">
        <v>439</v>
      </c>
      <c r="F2147" s="42" t="str">
        <f>CONCATENATE(D2147," ",E2147)</f>
        <v>1 рулон</v>
      </c>
      <c r="G2147" s="42">
        <v>1</v>
      </c>
      <c r="H2147" s="42" t="s">
        <v>1063</v>
      </c>
      <c r="I2147" s="41">
        <v>2210</v>
      </c>
      <c r="J2147" s="55">
        <f>IF(C2147="СТОП цена",I2147,ROUND(I2147*(1-VLOOKUP(L2147,Оглавление!D:G,3,FALSE)),2))</f>
        <v>2210</v>
      </c>
      <c r="K2147" s="58"/>
      <c r="L2147" s="58" t="str">
        <f t="shared" si="105"/>
        <v>ОСКАР (OSCAR)</v>
      </c>
      <c r="M2147" s="52">
        <v>40</v>
      </c>
    </row>
    <row r="2148" spans="1:13" ht="15">
      <c r="A2148" s="389" t="s">
        <v>885</v>
      </c>
      <c r="B2148" s="42" t="s">
        <v>2087</v>
      </c>
      <c r="C2148" s="42"/>
      <c r="D2148" s="42">
        <v>1</v>
      </c>
      <c r="E2148" s="42" t="s">
        <v>439</v>
      </c>
      <c r="F2148" s="42" t="str">
        <f>CONCATENATE(D2148," ",E2148)</f>
        <v>1 рулон</v>
      </c>
      <c r="G2148" s="42">
        <v>1</v>
      </c>
      <c r="H2148" s="42" t="s">
        <v>1063</v>
      </c>
      <c r="I2148" s="41">
        <v>1270.75</v>
      </c>
      <c r="J2148" s="55">
        <f>IF(C2148="СТОП цена",I2148,ROUND(I2148*(1-VLOOKUP(L2148,Оглавление!D:G,3,FALSE)),2))</f>
        <v>1270.75</v>
      </c>
      <c r="K2148" s="58"/>
      <c r="L2148" s="58" t="str">
        <f t="shared" si="105"/>
        <v>ОСКАР (OSCAR)</v>
      </c>
      <c r="M2148" s="52">
        <v>40</v>
      </c>
    </row>
    <row r="2149" spans="1:13" ht="15">
      <c r="A2149" s="389" t="s">
        <v>886</v>
      </c>
      <c r="B2149" s="42" t="s">
        <v>2088</v>
      </c>
      <c r="C2149" s="42" t="s">
        <v>223</v>
      </c>
      <c r="D2149" s="42">
        <v>1</v>
      </c>
      <c r="E2149" s="42" t="s">
        <v>439</v>
      </c>
      <c r="F2149" s="42" t="str">
        <f t="shared" ref="F2149:F2155" si="106">CONCATENATE(D2149," ",E2149)</f>
        <v>1 рулон</v>
      </c>
      <c r="G2149" s="42">
        <v>1</v>
      </c>
      <c r="H2149" s="42" t="s">
        <v>1063</v>
      </c>
      <c r="I2149" s="41">
        <v>1691.5</v>
      </c>
      <c r="J2149" s="55">
        <f>IF(C2149="СТОП цена",I2149,ROUND(I2149*(1-VLOOKUP(L2149,Оглавление!D:G,3,FALSE)),2))</f>
        <v>1691.5</v>
      </c>
      <c r="K2149" s="58"/>
      <c r="L2149" s="58" t="str">
        <f t="shared" si="105"/>
        <v>ОСКАР (OSCAR)</v>
      </c>
      <c r="M2149" s="52">
        <v>40</v>
      </c>
    </row>
    <row r="2150" spans="1:13" s="164" customFormat="1" ht="24" customHeight="1">
      <c r="A2150" s="389" t="s">
        <v>887</v>
      </c>
      <c r="B2150" s="42" t="s">
        <v>2089</v>
      </c>
      <c r="C2150" s="42" t="s">
        <v>223</v>
      </c>
      <c r="D2150" s="42">
        <v>1</v>
      </c>
      <c r="E2150" s="42" t="s">
        <v>439</v>
      </c>
      <c r="F2150" s="42" t="str">
        <f t="shared" si="106"/>
        <v>1 рулон</v>
      </c>
      <c r="G2150" s="42">
        <v>1</v>
      </c>
      <c r="H2150" s="42" t="s">
        <v>1063</v>
      </c>
      <c r="I2150" s="41">
        <v>2125</v>
      </c>
      <c r="J2150" s="55">
        <f>IF(C2150="СТОП цена",I2150,ROUND(I2150*(1-VLOOKUP(L2150,Оглавление!D:G,3,FALSE)),2))</f>
        <v>2125</v>
      </c>
      <c r="K2150" s="58"/>
      <c r="L2150" s="58" t="str">
        <f t="shared" si="105"/>
        <v>ОСКАР (OSCAR)</v>
      </c>
      <c r="M2150" s="52">
        <v>40</v>
      </c>
    </row>
    <row r="2151" spans="1:13" s="164" customFormat="1" ht="15">
      <c r="A2151" s="389" t="s">
        <v>891</v>
      </c>
      <c r="B2151" s="42" t="s">
        <v>2090</v>
      </c>
      <c r="C2151" s="42"/>
      <c r="D2151" s="42">
        <v>1</v>
      </c>
      <c r="E2151" s="42" t="s">
        <v>439</v>
      </c>
      <c r="F2151" s="42" t="str">
        <f t="shared" si="106"/>
        <v>1 рулон</v>
      </c>
      <c r="G2151" s="42">
        <v>1</v>
      </c>
      <c r="H2151" s="42" t="s">
        <v>1063</v>
      </c>
      <c r="I2151" s="41">
        <v>714</v>
      </c>
      <c r="J2151" s="55">
        <f>IF(C2151="СТОП цена",I2151,ROUND(I2151*(1-VLOOKUP(L2151,Оглавление!D:G,3,FALSE)),2))</f>
        <v>714</v>
      </c>
      <c r="K2151" s="58"/>
      <c r="L2151" s="58" t="str">
        <f t="shared" si="105"/>
        <v>ОСКАР (OSCAR)</v>
      </c>
      <c r="M2151" s="52">
        <v>41</v>
      </c>
    </row>
    <row r="2152" spans="1:13" s="164" customFormat="1" ht="15">
      <c r="A2152" s="389" t="s">
        <v>892</v>
      </c>
      <c r="B2152" s="42" t="s">
        <v>2091</v>
      </c>
      <c r="C2152" s="42"/>
      <c r="D2152" s="42">
        <v>1</v>
      </c>
      <c r="E2152" s="42" t="s">
        <v>439</v>
      </c>
      <c r="F2152" s="42" t="str">
        <f t="shared" si="106"/>
        <v>1 рулон</v>
      </c>
      <c r="G2152" s="42">
        <v>1</v>
      </c>
      <c r="H2152" s="42" t="s">
        <v>1063</v>
      </c>
      <c r="I2152" s="41">
        <v>956.25</v>
      </c>
      <c r="J2152" s="55">
        <f>IF(C2152="СТОП цена",I2152,ROUND(I2152*(1-VLOOKUP(L2152,Оглавление!D:G,3,FALSE)),2))</f>
        <v>956.25</v>
      </c>
      <c r="K2152" s="58"/>
      <c r="L2152" s="58" t="str">
        <f t="shared" si="105"/>
        <v>ОСКАР (OSCAR)</v>
      </c>
      <c r="M2152" s="52">
        <v>41</v>
      </c>
    </row>
    <row r="2153" spans="1:13" s="164" customFormat="1" ht="19.5" customHeight="1">
      <c r="A2153" s="389" t="s">
        <v>893</v>
      </c>
      <c r="B2153" s="42" t="s">
        <v>2092</v>
      </c>
      <c r="C2153" s="42"/>
      <c r="D2153" s="42">
        <v>1</v>
      </c>
      <c r="E2153" s="42" t="s">
        <v>439</v>
      </c>
      <c r="F2153" s="42" t="str">
        <f t="shared" si="106"/>
        <v>1 рулон</v>
      </c>
      <c r="G2153" s="42">
        <v>1</v>
      </c>
      <c r="H2153" s="42" t="s">
        <v>1063</v>
      </c>
      <c r="I2153" s="41">
        <v>1253.75</v>
      </c>
      <c r="J2153" s="55">
        <f>IF(C2153="СТОП цена",I2153,ROUND(I2153*(1-VLOOKUP(L2153,Оглавление!D:G,3,FALSE)),2))</f>
        <v>1253.75</v>
      </c>
      <c r="K2153" s="58"/>
      <c r="L2153" s="58" t="str">
        <f t="shared" si="105"/>
        <v>ОСКАР (OSCAR)</v>
      </c>
      <c r="M2153" s="52">
        <v>41</v>
      </c>
    </row>
    <row r="2154" spans="1:13" s="164" customFormat="1" ht="20.25" customHeight="1">
      <c r="A2154" s="389" t="s">
        <v>894</v>
      </c>
      <c r="B2154" s="42" t="s">
        <v>2093</v>
      </c>
      <c r="C2154" s="42"/>
      <c r="D2154" s="42">
        <v>1</v>
      </c>
      <c r="E2154" s="42" t="s">
        <v>439</v>
      </c>
      <c r="F2154" s="42" t="str">
        <f t="shared" si="106"/>
        <v>1 рулон</v>
      </c>
      <c r="G2154" s="42">
        <v>1</v>
      </c>
      <c r="H2154" s="42" t="s">
        <v>1063</v>
      </c>
      <c r="I2154" s="41">
        <v>1445</v>
      </c>
      <c r="J2154" s="55">
        <f>IF(C2154="СТОП цена",I2154,ROUND(I2154*(1-VLOOKUP(L2154,Оглавление!D:G,3,FALSE)),2))</f>
        <v>1445</v>
      </c>
      <c r="K2154" s="58"/>
      <c r="L2154" s="58" t="str">
        <f t="shared" si="105"/>
        <v>ОСКАР (OSCAR)</v>
      </c>
      <c r="M2154" s="52">
        <v>41</v>
      </c>
    </row>
    <row r="2155" spans="1:13" s="164" customFormat="1" ht="15">
      <c r="A2155" s="389" t="s">
        <v>895</v>
      </c>
      <c r="B2155" s="42" t="s">
        <v>2094</v>
      </c>
      <c r="C2155" s="41" t="s">
        <v>223</v>
      </c>
      <c r="D2155" s="42">
        <v>1</v>
      </c>
      <c r="E2155" s="42" t="s">
        <v>439</v>
      </c>
      <c r="F2155" s="42" t="str">
        <f t="shared" si="106"/>
        <v>1 рулон</v>
      </c>
      <c r="G2155" s="42">
        <v>1</v>
      </c>
      <c r="H2155" s="42" t="s">
        <v>1063</v>
      </c>
      <c r="I2155" s="41">
        <v>1636.25</v>
      </c>
      <c r="J2155" s="55">
        <f>IF(C2155="СТОП цена",I2155,ROUND(I2155*(1-VLOOKUP(L2155,Оглавление!D:G,3,FALSE)),2))</f>
        <v>1636.25</v>
      </c>
      <c r="K2155" s="58"/>
      <c r="L2155" s="58" t="str">
        <f t="shared" si="105"/>
        <v>ОСКАР (OSCAR)</v>
      </c>
      <c r="M2155" s="52">
        <v>41</v>
      </c>
    </row>
    <row r="2156" spans="1:13" s="164" customFormat="1" ht="15">
      <c r="A2156" s="389" t="s">
        <v>888</v>
      </c>
      <c r="B2156" s="42" t="s">
        <v>2095</v>
      </c>
      <c r="C2156" s="42"/>
      <c r="D2156" s="42">
        <v>1</v>
      </c>
      <c r="E2156" s="42" t="s">
        <v>439</v>
      </c>
      <c r="F2156" s="42" t="s">
        <v>877</v>
      </c>
      <c r="G2156" s="42">
        <v>1</v>
      </c>
      <c r="H2156" s="42" t="s">
        <v>1063</v>
      </c>
      <c r="I2156" s="41">
        <v>969</v>
      </c>
      <c r="J2156" s="55">
        <f>IF(C2156="СТОП цена",I2156,ROUND(I2156*(1-VLOOKUP(L2156,Оглавление!D:G,3,FALSE)),2))</f>
        <v>969</v>
      </c>
      <c r="K2156" s="58"/>
      <c r="L2156" s="58" t="str">
        <f t="shared" si="105"/>
        <v>ОСКАР (OSCAR)</v>
      </c>
      <c r="M2156" s="52">
        <v>41</v>
      </c>
    </row>
    <row r="2157" spans="1:13" ht="15">
      <c r="A2157" s="389" t="s">
        <v>889</v>
      </c>
      <c r="B2157" s="41" t="s">
        <v>2096</v>
      </c>
      <c r="C2157" s="41"/>
      <c r="D2157" s="42">
        <v>1</v>
      </c>
      <c r="E2157" s="42" t="s">
        <v>439</v>
      </c>
      <c r="F2157" s="42" t="s">
        <v>877</v>
      </c>
      <c r="G2157" s="42">
        <v>1</v>
      </c>
      <c r="H2157" s="42" t="s">
        <v>1063</v>
      </c>
      <c r="I2157" s="41">
        <v>909.5</v>
      </c>
      <c r="J2157" s="55">
        <f>IF(C2157="СТОП цена",I2157,ROUND(I2157*(1-VLOOKUP(L2157,Оглавление!D:G,3,FALSE)),2))</f>
        <v>909.5</v>
      </c>
      <c r="K2157" s="58"/>
      <c r="L2157" s="58" t="str">
        <f t="shared" si="105"/>
        <v>ОСКАР (OSCAR)</v>
      </c>
      <c r="M2157" s="52">
        <v>41</v>
      </c>
    </row>
    <row r="2158" spans="1:13" ht="15">
      <c r="A2158" s="389" t="s">
        <v>890</v>
      </c>
      <c r="B2158" s="40" t="s">
        <v>2097</v>
      </c>
      <c r="C2158" s="40"/>
      <c r="D2158" s="42">
        <v>1</v>
      </c>
      <c r="E2158" s="42" t="s">
        <v>439</v>
      </c>
      <c r="F2158" s="42" t="s">
        <v>877</v>
      </c>
      <c r="G2158" s="42">
        <v>1</v>
      </c>
      <c r="H2158" s="42" t="s">
        <v>1063</v>
      </c>
      <c r="I2158" s="41">
        <v>892.5</v>
      </c>
      <c r="J2158" s="55">
        <f>IF(C2158="СТОП цена",I2158,ROUND(I2158*(1-VLOOKUP(L2158,Оглавление!D:G,3,FALSE)),2))</f>
        <v>892.5</v>
      </c>
      <c r="K2158" s="58"/>
      <c r="L2158" s="58" t="str">
        <f t="shared" si="105"/>
        <v>ОСКАР (OSCAR)</v>
      </c>
      <c r="M2158" s="52">
        <v>41</v>
      </c>
    </row>
    <row r="2159" spans="1:13" s="1" customFormat="1" ht="17.25" customHeight="1">
      <c r="A2159" s="593" t="s">
        <v>566</v>
      </c>
      <c r="B2159" s="594"/>
      <c r="C2159" s="594"/>
      <c r="D2159" s="594"/>
      <c r="E2159" s="594"/>
      <c r="F2159" s="594"/>
      <c r="G2159" s="594"/>
      <c r="H2159" s="594"/>
      <c r="I2159" s="594"/>
      <c r="J2159" s="595"/>
      <c r="K2159" s="58" t="s">
        <v>878</v>
      </c>
      <c r="L2159" s="58" t="str">
        <f t="shared" si="105"/>
        <v>ВЕЛЛТОН (WELLTON)</v>
      </c>
      <c r="M2159" s="52">
        <v>41</v>
      </c>
    </row>
    <row r="2160" spans="1:13" s="164" customFormat="1" ht="24.75" customHeight="1">
      <c r="A2160" s="591" t="s">
        <v>207</v>
      </c>
      <c r="B2160" s="592"/>
      <c r="C2160" s="592"/>
      <c r="D2160" s="592"/>
      <c r="E2160" s="592"/>
      <c r="F2160" s="592"/>
      <c r="G2160" s="592"/>
      <c r="H2160" s="592"/>
      <c r="I2160" s="592"/>
      <c r="J2160" s="592"/>
      <c r="K2160" s="58"/>
      <c r="L2160" s="58" t="str">
        <f t="shared" si="105"/>
        <v>ВЕЛЛТОН (WELLTON)</v>
      </c>
      <c r="M2160" s="52">
        <v>41</v>
      </c>
    </row>
    <row r="2161" spans="1:13" s="164" customFormat="1" ht="30">
      <c r="A2161" s="389" t="s">
        <v>1139</v>
      </c>
      <c r="B2161" s="40" t="s">
        <v>2098</v>
      </c>
      <c r="C2161" s="40"/>
      <c r="D2161" s="42">
        <v>1</v>
      </c>
      <c r="E2161" s="42" t="s">
        <v>439</v>
      </c>
      <c r="F2161" s="42" t="str">
        <f>CONCATENATE(D2161," ",E2161)</f>
        <v>1 рулон</v>
      </c>
      <c r="G2161" s="42">
        <v>1</v>
      </c>
      <c r="H2161" s="42" t="s">
        <v>1063</v>
      </c>
      <c r="I2161" s="41">
        <v>896.75</v>
      </c>
      <c r="J2161" s="55">
        <f>IF(C2161="СТОП цена",I2161,ROUND(I2161*(1-VLOOKUP(L2161,Оглавление!D:G,3,FALSE)),2))</f>
        <v>896.75</v>
      </c>
      <c r="K2161" s="58"/>
      <c r="L2161" s="58" t="str">
        <f t="shared" si="105"/>
        <v>ВЕЛЛТОН (WELLTON)</v>
      </c>
      <c r="M2161" s="52">
        <v>41</v>
      </c>
    </row>
    <row r="2162" spans="1:13" s="164" customFormat="1" ht="30">
      <c r="A2162" s="389" t="s">
        <v>896</v>
      </c>
      <c r="B2162" s="40" t="s">
        <v>2099</v>
      </c>
      <c r="C2162" s="40"/>
      <c r="D2162" s="42">
        <v>1</v>
      </c>
      <c r="E2162" s="42" t="s">
        <v>439</v>
      </c>
      <c r="F2162" s="42" t="str">
        <f>CONCATENATE(D2162," ",E2162)</f>
        <v>1 рулон</v>
      </c>
      <c r="G2162" s="42">
        <v>1</v>
      </c>
      <c r="H2162" s="42" t="s">
        <v>1063</v>
      </c>
      <c r="I2162" s="41">
        <v>1615</v>
      </c>
      <c r="J2162" s="55">
        <f>IF(C2162="СТОП цена",I2162,ROUND(I2162*(1-VLOOKUP(L2162,Оглавление!D:G,3,FALSE)),2))</f>
        <v>1615</v>
      </c>
      <c r="K2162" s="58"/>
      <c r="L2162" s="58" t="str">
        <f t="shared" si="105"/>
        <v>ВЕЛЛТОН (WELLTON)</v>
      </c>
      <c r="M2162" s="52">
        <v>41</v>
      </c>
    </row>
    <row r="2163" spans="1:13" s="164" customFormat="1" ht="30">
      <c r="A2163" s="389" t="s">
        <v>897</v>
      </c>
      <c r="B2163" s="40" t="s">
        <v>2100</v>
      </c>
      <c r="C2163" s="40"/>
      <c r="D2163" s="42">
        <v>1</v>
      </c>
      <c r="E2163" s="42" t="s">
        <v>439</v>
      </c>
      <c r="F2163" s="42" t="str">
        <f>CONCATENATE(D2163," ",E2163)</f>
        <v>1 рулон</v>
      </c>
      <c r="G2163" s="42">
        <v>1</v>
      </c>
      <c r="H2163" s="42" t="s">
        <v>1063</v>
      </c>
      <c r="I2163" s="41">
        <v>1797.75</v>
      </c>
      <c r="J2163" s="55">
        <f>IF(C2163="СТОП цена",I2163,ROUND(I2163*(1-VLOOKUP(L2163,Оглавление!D:G,3,FALSE)),2))</f>
        <v>1797.75</v>
      </c>
      <c r="K2163" s="58"/>
      <c r="L2163" s="58" t="str">
        <f t="shared" si="105"/>
        <v>ВЕЛЛТОН (WELLTON)</v>
      </c>
      <c r="M2163" s="52">
        <v>41</v>
      </c>
    </row>
    <row r="2164" spans="1:13" s="164" customFormat="1" ht="30">
      <c r="A2164" s="389" t="s">
        <v>898</v>
      </c>
      <c r="B2164" s="40" t="s">
        <v>2101</v>
      </c>
      <c r="C2164" s="40"/>
      <c r="D2164" s="42">
        <v>1</v>
      </c>
      <c r="E2164" s="42" t="s">
        <v>439</v>
      </c>
      <c r="F2164" s="42" t="str">
        <f>CONCATENATE(D2164," ",E2164)</f>
        <v>1 рулон</v>
      </c>
      <c r="G2164" s="42">
        <v>1</v>
      </c>
      <c r="H2164" s="42" t="s">
        <v>1063</v>
      </c>
      <c r="I2164" s="41">
        <v>2078.25</v>
      </c>
      <c r="J2164" s="55">
        <f>IF(C2164="СТОП цена",I2164,ROUND(I2164*(1-VLOOKUP(L2164,Оглавление!D:G,3,FALSE)),2))</f>
        <v>2078.25</v>
      </c>
      <c r="K2164" s="58"/>
      <c r="L2164" s="58" t="str">
        <f t="shared" si="105"/>
        <v>ВЕЛЛТОН (WELLTON)</v>
      </c>
      <c r="M2164" s="52">
        <v>41</v>
      </c>
    </row>
    <row r="2165" spans="1:13" ht="30">
      <c r="A2165" s="389" t="s">
        <v>1095</v>
      </c>
      <c r="B2165" s="40" t="s">
        <v>2102</v>
      </c>
      <c r="C2165" s="40"/>
      <c r="D2165" s="42">
        <v>1</v>
      </c>
      <c r="E2165" s="42" t="s">
        <v>439</v>
      </c>
      <c r="F2165" s="42" t="s">
        <v>877</v>
      </c>
      <c r="G2165" s="42">
        <v>1</v>
      </c>
      <c r="H2165" s="42" t="s">
        <v>1063</v>
      </c>
      <c r="I2165" s="126">
        <v>2167.5</v>
      </c>
      <c r="J2165" s="55">
        <f>IF(C2165="СТОП цена",I2165,ROUND(I2165*(1-VLOOKUP(L2165,Оглавление!D:G,3,FALSE)),2))</f>
        <v>2167.5</v>
      </c>
      <c r="K2165" s="58"/>
      <c r="L2165" s="58" t="str">
        <f t="shared" si="105"/>
        <v>ВЕЛЛТОН (WELLTON)</v>
      </c>
      <c r="M2165" s="52">
        <v>41</v>
      </c>
    </row>
    <row r="2166" spans="1:13" ht="30">
      <c r="A2166" s="389" t="s">
        <v>1096</v>
      </c>
      <c r="B2166" s="42" t="s">
        <v>2103</v>
      </c>
      <c r="C2166" s="41" t="s">
        <v>223</v>
      </c>
      <c r="D2166" s="42">
        <v>1</v>
      </c>
      <c r="E2166" s="42" t="s">
        <v>439</v>
      </c>
      <c r="F2166" s="42" t="str">
        <f>CONCATENATE(D2166," ",E2166)</f>
        <v>1 рулон</v>
      </c>
      <c r="G2166" s="42">
        <v>1</v>
      </c>
      <c r="H2166" s="42" t="s">
        <v>1063</v>
      </c>
      <c r="I2166" s="41">
        <v>3034.5</v>
      </c>
      <c r="J2166" s="55">
        <f>IF(C2166="СТОП цена",I2166,ROUND(I2166*(1-VLOOKUP(L2166,Оглавление!D:G,3,FALSE)),2))</f>
        <v>3034.5</v>
      </c>
      <c r="K2166" s="58"/>
      <c r="L2166" s="58" t="str">
        <f t="shared" si="105"/>
        <v>ВЕЛЛТОН (WELLTON)</v>
      </c>
      <c r="M2166" s="52">
        <v>41</v>
      </c>
    </row>
    <row r="2167" spans="1:13" ht="30">
      <c r="A2167" s="389" t="s">
        <v>1097</v>
      </c>
      <c r="B2167" s="41" t="s">
        <v>2104</v>
      </c>
      <c r="C2167" s="41" t="s">
        <v>223</v>
      </c>
      <c r="D2167" s="42">
        <v>1</v>
      </c>
      <c r="E2167" s="42" t="s">
        <v>439</v>
      </c>
      <c r="F2167" s="42" t="str">
        <f>CONCATENATE(D2167," ",E2167)</f>
        <v>1 рулон</v>
      </c>
      <c r="G2167" s="42">
        <v>1</v>
      </c>
      <c r="H2167" s="42" t="s">
        <v>1063</v>
      </c>
      <c r="I2167" s="41">
        <v>2074</v>
      </c>
      <c r="J2167" s="55">
        <f>IF(C2167="СТОП цена",I2167,ROUND(I2167*(1-VLOOKUP(L2167,Оглавление!D:G,3,FALSE)),2))</f>
        <v>2074</v>
      </c>
      <c r="K2167" s="58"/>
      <c r="L2167" s="58" t="str">
        <f t="shared" si="105"/>
        <v>ВЕЛЛТОН (WELLTON)</v>
      </c>
      <c r="M2167" s="52">
        <v>41</v>
      </c>
    </row>
    <row r="2168" spans="1:13" s="132" customFormat="1" ht="24" customHeight="1">
      <c r="A2168" s="389" t="s">
        <v>1252</v>
      </c>
      <c r="B2168" s="41" t="s">
        <v>2105</v>
      </c>
      <c r="C2168" s="41" t="s">
        <v>223</v>
      </c>
      <c r="D2168" s="42"/>
      <c r="E2168" s="42"/>
      <c r="F2168" s="42" t="s">
        <v>877</v>
      </c>
      <c r="G2168" s="42">
        <v>1</v>
      </c>
      <c r="H2168" s="42" t="s">
        <v>1063</v>
      </c>
      <c r="I2168" s="41">
        <v>2014.5</v>
      </c>
      <c r="J2168" s="55">
        <f>IF(C2168="СТОП цена",I2168,ROUND(I2168*(1-VLOOKUP(L2168,Оглавление!D:G,3,FALSE)),2))</f>
        <v>2014.5</v>
      </c>
      <c r="K2168" s="58"/>
      <c r="L2168" s="58" t="str">
        <f t="shared" si="105"/>
        <v>ВЕЛЛТОН (WELLTON)</v>
      </c>
      <c r="M2168" s="52">
        <v>41</v>
      </c>
    </row>
    <row r="2169" spans="1:13" s="132" customFormat="1" ht="28.5" customHeight="1">
      <c r="A2169" s="389" t="s">
        <v>1253</v>
      </c>
      <c r="B2169" s="41" t="s">
        <v>2106</v>
      </c>
      <c r="C2169" s="41" t="s">
        <v>223</v>
      </c>
      <c r="D2169" s="42"/>
      <c r="E2169" s="42"/>
      <c r="F2169" s="42" t="s">
        <v>877</v>
      </c>
      <c r="G2169" s="42">
        <v>1</v>
      </c>
      <c r="H2169" s="42" t="s">
        <v>1063</v>
      </c>
      <c r="I2169" s="41">
        <v>2074</v>
      </c>
      <c r="J2169" s="55">
        <f>IF(C2169="СТОП цена",I2169,ROUND(I2169*(1-VLOOKUP(L2169,Оглавление!D:G,3,FALSE)),2))</f>
        <v>2074</v>
      </c>
      <c r="K2169" s="58"/>
      <c r="L2169" s="58" t="str">
        <f t="shared" si="105"/>
        <v>ВЕЛЛТОН (WELLTON)</v>
      </c>
      <c r="M2169" s="52">
        <v>41</v>
      </c>
    </row>
    <row r="2170" spans="1:13" s="132" customFormat="1" ht="30">
      <c r="A2170" s="389" t="s">
        <v>1254</v>
      </c>
      <c r="B2170" s="41" t="s">
        <v>2107</v>
      </c>
      <c r="C2170" s="41" t="s">
        <v>172</v>
      </c>
      <c r="D2170" s="42"/>
      <c r="E2170" s="42"/>
      <c r="F2170" s="42" t="s">
        <v>877</v>
      </c>
      <c r="G2170" s="42">
        <v>1</v>
      </c>
      <c r="H2170" s="42" t="s">
        <v>1063</v>
      </c>
      <c r="I2170" s="41">
        <v>2363</v>
      </c>
      <c r="J2170" s="55">
        <f>IF(C2170="СТОП цена",I2170,ROUND(I2170*(1-VLOOKUP(L2170,Оглавление!D:G,3,FALSE)),2))</f>
        <v>2363</v>
      </c>
      <c r="K2170" s="58"/>
      <c r="L2170" s="58" t="str">
        <f t="shared" si="105"/>
        <v>ВЕЛЛТОН (WELLTON)</v>
      </c>
      <c r="M2170" s="52">
        <v>41</v>
      </c>
    </row>
    <row r="2171" spans="1:13" s="132" customFormat="1" ht="30">
      <c r="A2171" s="389" t="s">
        <v>1255</v>
      </c>
      <c r="B2171" s="40" t="s">
        <v>2108</v>
      </c>
      <c r="C2171" s="40"/>
      <c r="D2171" s="42"/>
      <c r="E2171" s="42"/>
      <c r="F2171" s="42" t="s">
        <v>877</v>
      </c>
      <c r="G2171" s="42">
        <v>1</v>
      </c>
      <c r="H2171" s="42" t="s">
        <v>1063</v>
      </c>
      <c r="I2171" s="41">
        <v>1436.5</v>
      </c>
      <c r="J2171" s="55">
        <f>IF(C2171="СТОП цена",I2171,ROUND(I2171*(1-VLOOKUP(L2171,Оглавление!D:G,3,FALSE)),2))</f>
        <v>1436.5</v>
      </c>
      <c r="K2171" s="58"/>
      <c r="L2171" s="58" t="str">
        <f t="shared" si="105"/>
        <v>ВЕЛЛТОН (WELLTON)</v>
      </c>
      <c r="M2171" s="52">
        <v>41</v>
      </c>
    </row>
    <row r="2172" spans="1:13" ht="15">
      <c r="A2172" s="389" t="s">
        <v>1239</v>
      </c>
      <c r="B2172" s="41" t="s">
        <v>2109</v>
      </c>
      <c r="C2172" s="41" t="s">
        <v>223</v>
      </c>
      <c r="D2172" s="42">
        <v>1</v>
      </c>
      <c r="E2172" s="42" t="s">
        <v>439</v>
      </c>
      <c r="F2172" s="42" t="str">
        <f>CONCATENATE(D2172," ",E2172)</f>
        <v>1 рулон</v>
      </c>
      <c r="G2172" s="42">
        <v>1</v>
      </c>
      <c r="H2172" s="42" t="s">
        <v>1063</v>
      </c>
      <c r="I2172" s="41">
        <v>998.75</v>
      </c>
      <c r="J2172" s="55">
        <f>IF(C2172="СТОП цена",I2172,ROUND(I2172*(1-VLOOKUP(L2172,Оглавление!D:G,3,FALSE)),2))</f>
        <v>998.75</v>
      </c>
      <c r="K2172" s="58"/>
      <c r="L2172" s="58" t="str">
        <f t="shared" si="105"/>
        <v>ВЕЛЛТОН (WELLTON)</v>
      </c>
      <c r="M2172" s="52">
        <v>41</v>
      </c>
    </row>
    <row r="2173" spans="1:13" ht="30">
      <c r="A2173" s="389" t="s">
        <v>899</v>
      </c>
      <c r="B2173" s="40" t="s">
        <v>2110</v>
      </c>
      <c r="C2173" s="40"/>
      <c r="D2173" s="42">
        <v>1</v>
      </c>
      <c r="E2173" s="42" t="s">
        <v>439</v>
      </c>
      <c r="F2173" s="42" t="str">
        <f>CONCATENATE(D2173," ",E2173)</f>
        <v>1 рулон</v>
      </c>
      <c r="G2173" s="42">
        <v>1</v>
      </c>
      <c r="H2173" s="42" t="s">
        <v>1063</v>
      </c>
      <c r="I2173" s="41">
        <v>930.75</v>
      </c>
      <c r="J2173" s="55">
        <f>IF(C2173="СТОП цена",I2173,ROUND(I2173*(1-VLOOKUP(L2173,Оглавление!D:G,3,FALSE)),2))</f>
        <v>930.75</v>
      </c>
      <c r="K2173" s="58"/>
      <c r="L2173" s="58" t="str">
        <f t="shared" si="105"/>
        <v>ВЕЛЛТОН (WELLTON)</v>
      </c>
      <c r="M2173" s="52">
        <v>41</v>
      </c>
    </row>
    <row r="2174" spans="1:13" ht="30">
      <c r="A2174" s="389" t="s">
        <v>900</v>
      </c>
      <c r="B2174" s="40" t="s">
        <v>2111</v>
      </c>
      <c r="C2174" s="40"/>
      <c r="D2174" s="42">
        <v>1</v>
      </c>
      <c r="E2174" s="42" t="s">
        <v>439</v>
      </c>
      <c r="F2174" s="42" t="str">
        <f>CONCATENATE(D2174," ",E2174)</f>
        <v>1 рулон</v>
      </c>
      <c r="G2174" s="42">
        <v>1</v>
      </c>
      <c r="H2174" s="42" t="s">
        <v>1063</v>
      </c>
      <c r="I2174" s="41">
        <v>913.75</v>
      </c>
      <c r="J2174" s="55">
        <f>IF(C2174="СТОП цена",I2174,ROUND(I2174*(1-VLOOKUP(L2174,Оглавление!D:G,3,FALSE)),2))</f>
        <v>913.75</v>
      </c>
      <c r="K2174" s="58"/>
      <c r="L2174" s="58" t="str">
        <f t="shared" si="105"/>
        <v>ВЕЛЛТОН (WELLTON)</v>
      </c>
      <c r="M2174" s="52">
        <v>41</v>
      </c>
    </row>
    <row r="2175" spans="1:13" s="1" customFormat="1" ht="17.25" customHeight="1">
      <c r="A2175" s="593" t="s">
        <v>736</v>
      </c>
      <c r="B2175" s="594"/>
      <c r="C2175" s="594"/>
      <c r="D2175" s="594"/>
      <c r="E2175" s="594"/>
      <c r="F2175" s="594"/>
      <c r="G2175" s="594"/>
      <c r="H2175" s="594"/>
      <c r="I2175" s="594"/>
      <c r="J2175" s="595"/>
      <c r="K2175" s="58" t="s">
        <v>446</v>
      </c>
      <c r="L2175" s="58" t="str">
        <f t="shared" si="105"/>
        <v>ШИТРОК (SHEETROCK)</v>
      </c>
      <c r="M2175" s="52">
        <v>41</v>
      </c>
    </row>
    <row r="2176" spans="1:13" s="1" customFormat="1" ht="27" customHeight="1">
      <c r="A2176" s="591" t="s">
        <v>13</v>
      </c>
      <c r="B2176" s="592"/>
      <c r="C2176" s="592"/>
      <c r="D2176" s="592"/>
      <c r="E2176" s="592"/>
      <c r="F2176" s="592"/>
      <c r="G2176" s="592"/>
      <c r="H2176" s="592"/>
      <c r="I2176" s="592"/>
      <c r="J2176" s="592"/>
      <c r="K2176" s="58"/>
      <c r="L2176" s="58" t="str">
        <f t="shared" ref="L2176:L2252" si="107">IF(ISBLANK(K2176)=FALSE,A2176,L2175)</f>
        <v>ШИТРОК (SHEETROCK)</v>
      </c>
      <c r="M2176" s="52">
        <v>41</v>
      </c>
    </row>
    <row r="2177" spans="1:13" ht="18.75" customHeight="1">
      <c r="A2177" s="390" t="s">
        <v>1016</v>
      </c>
      <c r="B2177" s="41"/>
      <c r="C2177" s="41"/>
      <c r="D2177" s="41">
        <v>12</v>
      </c>
      <c r="E2177" s="42" t="s">
        <v>55</v>
      </c>
      <c r="F2177" s="42" t="str">
        <f>CONCATENATE(D2177," ",E2177)</f>
        <v>12 кг</v>
      </c>
      <c r="G2177" s="42">
        <v>1</v>
      </c>
      <c r="H2177" s="42" t="s">
        <v>1063</v>
      </c>
      <c r="I2177" s="41">
        <v>772.99</v>
      </c>
      <c r="J2177" s="55">
        <f>IF(C2177="СТОП цена",I2177,ROUND(I2177*(1-VLOOKUP(L2177,Оглавление!D:G,3,FALSE)),2))</f>
        <v>772.99</v>
      </c>
      <c r="K2177" s="58"/>
      <c r="L2177" s="58" t="str">
        <f t="shared" si="107"/>
        <v>ШИТРОК (SHEETROCK)</v>
      </c>
      <c r="M2177" s="52">
        <v>41</v>
      </c>
    </row>
    <row r="2178" spans="1:13" s="310" customFormat="1" ht="18.75" customHeight="1">
      <c r="A2178" s="580" t="s">
        <v>103</v>
      </c>
      <c r="B2178" s="41"/>
      <c r="C2178" s="41"/>
      <c r="D2178" s="41"/>
      <c r="E2178" s="42"/>
      <c r="F2178" s="42" t="s">
        <v>1172</v>
      </c>
      <c r="G2178" s="42">
        <v>1</v>
      </c>
      <c r="H2178" s="42" t="s">
        <v>1063</v>
      </c>
      <c r="I2178" s="41">
        <v>393.43</v>
      </c>
      <c r="J2178" s="55">
        <f>IF(C2178="СТОП цена",I2178,ROUND(I2178*(1-VLOOKUP(L2178,Оглавление!D:G,3,FALSE)),2))</f>
        <v>393.43</v>
      </c>
      <c r="K2178" s="58"/>
      <c r="L2178" s="58" t="str">
        <f t="shared" si="107"/>
        <v>ШИТРОК (SHEETROCK)</v>
      </c>
      <c r="M2178" s="52">
        <v>41</v>
      </c>
    </row>
    <row r="2179" spans="1:13" ht="15.75" customHeight="1">
      <c r="A2179" s="581"/>
      <c r="B2179" s="42"/>
      <c r="C2179" s="42" t="s">
        <v>1872</v>
      </c>
      <c r="D2179" s="40">
        <v>5.5</v>
      </c>
      <c r="E2179" s="42" t="s">
        <v>55</v>
      </c>
      <c r="F2179" s="42" t="str">
        <f>CONCATENATE(D2179," ",E2179)</f>
        <v>5,5 кг</v>
      </c>
      <c r="G2179" s="42">
        <v>1</v>
      </c>
      <c r="H2179" s="42" t="s">
        <v>1063</v>
      </c>
      <c r="I2179" s="41">
        <v>401.42</v>
      </c>
      <c r="J2179" s="55">
        <f>IF(C2179="СТОП цена",I2179,ROUND(I2179*(1-VLOOKUP(L2179,Оглавление!D:G,3,FALSE)),2))</f>
        <v>401.42</v>
      </c>
      <c r="K2179" s="58"/>
      <c r="L2179" s="58" t="str">
        <f t="shared" si="107"/>
        <v>ШИТРОК (SHEETROCK)</v>
      </c>
      <c r="M2179" s="52">
        <v>41</v>
      </c>
    </row>
    <row r="2180" spans="1:13" ht="20.25" customHeight="1">
      <c r="A2180" s="582"/>
      <c r="B2180" s="42"/>
      <c r="C2180" s="42" t="s">
        <v>312</v>
      </c>
      <c r="D2180" s="40">
        <v>28</v>
      </c>
      <c r="E2180" s="42" t="s">
        <v>55</v>
      </c>
      <c r="F2180" s="42" t="str">
        <f>CONCATENATE(D2180," ",E2180)</f>
        <v>28 кг</v>
      </c>
      <c r="G2180" s="42">
        <v>1</v>
      </c>
      <c r="H2180" s="42" t="s">
        <v>1063</v>
      </c>
      <c r="I2180" s="41">
        <v>1265.27</v>
      </c>
      <c r="J2180" s="55">
        <f>IF(C2180="СТОП цена",I2180,ROUND(I2180*(1-VLOOKUP(L2180,Оглавление!D:G,3,FALSE)),2))</f>
        <v>1265.27</v>
      </c>
      <c r="K2180" s="58"/>
      <c r="L2180" s="58" t="str">
        <f t="shared" si="107"/>
        <v>ШИТРОК (SHEETROCK)</v>
      </c>
      <c r="M2180" s="52">
        <v>41</v>
      </c>
    </row>
    <row r="2181" spans="1:13" ht="15">
      <c r="A2181" s="397" t="s">
        <v>1169</v>
      </c>
      <c r="B2181" s="42"/>
      <c r="C2181" s="41" t="s">
        <v>223</v>
      </c>
      <c r="D2181" s="40"/>
      <c r="E2181" s="120"/>
      <c r="F2181" s="42" t="s">
        <v>1129</v>
      </c>
      <c r="G2181" s="42">
        <v>1</v>
      </c>
      <c r="H2181" s="42" t="s">
        <v>1063</v>
      </c>
      <c r="I2181" s="41">
        <v>1016.37</v>
      </c>
      <c r="J2181" s="55">
        <f>IF(C2181="СТОП цена",I2181,ROUND(I2181*(1-VLOOKUP(L2181,Оглавление!D:G,3,FALSE)),2))</f>
        <v>1016.37</v>
      </c>
      <c r="K2181" s="58"/>
      <c r="L2181" s="58" t="str">
        <f t="shared" si="107"/>
        <v>ШИТРОК (SHEETROCK)</v>
      </c>
      <c r="M2181" s="52">
        <v>41</v>
      </c>
    </row>
    <row r="2182" spans="1:13" s="221" customFormat="1" ht="15.75" customHeight="1">
      <c r="A2182" s="626" t="s">
        <v>1497</v>
      </c>
      <c r="B2182" s="42"/>
      <c r="C2182" s="42" t="s">
        <v>1872</v>
      </c>
      <c r="D2182" s="40"/>
      <c r="E2182" s="120"/>
      <c r="F2182" s="42" t="s">
        <v>1496</v>
      </c>
      <c r="G2182" s="42">
        <v>1</v>
      </c>
      <c r="H2182" s="42" t="s">
        <v>1063</v>
      </c>
      <c r="I2182" s="41">
        <v>287.81</v>
      </c>
      <c r="J2182" s="55">
        <f>IF(C2182="СТОП цена",I2182,ROUND(I2182*(1-VLOOKUP(L2182,Оглавление!D:G,3,FALSE)),2))</f>
        <v>287.81</v>
      </c>
      <c r="K2182" s="58"/>
      <c r="L2182" s="58" t="s">
        <v>1592</v>
      </c>
      <c r="M2182" s="52">
        <v>41</v>
      </c>
    </row>
    <row r="2183" spans="1:13" s="164" customFormat="1" ht="19.5" customHeight="1">
      <c r="A2183" s="627"/>
      <c r="B2183" s="42"/>
      <c r="C2183" s="42" t="s">
        <v>223</v>
      </c>
      <c r="D2183" s="40"/>
      <c r="E2183" s="120"/>
      <c r="F2183" s="42" t="s">
        <v>1344</v>
      </c>
      <c r="G2183" s="42">
        <v>1</v>
      </c>
      <c r="H2183" s="42" t="s">
        <v>1063</v>
      </c>
      <c r="I2183" s="41">
        <v>564.92999999999995</v>
      </c>
      <c r="J2183" s="55">
        <f>IF(C2183="СТОП цена",I2183,ROUND(I2183*(1-VLOOKUP(L2183,Оглавление!D:G,3,FALSE)),2))</f>
        <v>564.92999999999995</v>
      </c>
      <c r="K2183" s="58"/>
      <c r="L2183" s="58" t="str">
        <f t="shared" si="107"/>
        <v>Дано (Dano)</v>
      </c>
      <c r="M2183" s="52">
        <v>41</v>
      </c>
    </row>
    <row r="2184" spans="1:13" s="221" customFormat="1" ht="19.5" customHeight="1">
      <c r="A2184" s="626" t="s">
        <v>1498</v>
      </c>
      <c r="B2184" s="42"/>
      <c r="C2184" s="41" t="s">
        <v>1872</v>
      </c>
      <c r="D2184" s="40"/>
      <c r="E2184" s="120"/>
      <c r="F2184" s="42" t="s">
        <v>1496</v>
      </c>
      <c r="G2184" s="42">
        <v>1</v>
      </c>
      <c r="H2184" s="42" t="s">
        <v>1063</v>
      </c>
      <c r="I2184" s="41">
        <v>359.97</v>
      </c>
      <c r="J2184" s="55">
        <f>IF(C2184="СТОП цена",I2184,ROUND(I2184*(1-VLOOKUP(L2184,Оглавление!D:G,3,FALSE)),2))</f>
        <v>359.97</v>
      </c>
      <c r="K2184" s="58"/>
      <c r="L2184" s="58" t="str">
        <f t="shared" si="107"/>
        <v>Дано (Dano)</v>
      </c>
      <c r="M2184" s="52">
        <v>41</v>
      </c>
    </row>
    <row r="2185" spans="1:13" s="164" customFormat="1" ht="19.5" customHeight="1">
      <c r="A2185" s="627"/>
      <c r="B2185" s="42"/>
      <c r="C2185" s="42" t="s">
        <v>223</v>
      </c>
      <c r="D2185" s="40"/>
      <c r="E2185" s="120"/>
      <c r="F2185" s="42" t="s">
        <v>1344</v>
      </c>
      <c r="G2185" s="42">
        <v>1</v>
      </c>
      <c r="H2185" s="42" t="s">
        <v>1063</v>
      </c>
      <c r="I2185" s="41">
        <v>761.84</v>
      </c>
      <c r="J2185" s="55">
        <f>IF(C2185="СТОП цена",I2185,ROUND(I2185*(1-VLOOKUP(L2185,Оглавление!D:G,3,FALSE)),2))</f>
        <v>761.84</v>
      </c>
      <c r="K2185" s="58"/>
      <c r="L2185" s="58" t="str">
        <f t="shared" si="107"/>
        <v>Дано (Dano)</v>
      </c>
      <c r="M2185" s="52">
        <v>41</v>
      </c>
    </row>
    <row r="2186" spans="1:13" s="219" customFormat="1" ht="19.5" customHeight="1">
      <c r="A2186" s="397" t="s">
        <v>1588</v>
      </c>
      <c r="B2186" s="42"/>
      <c r="C2186" s="42"/>
      <c r="D2186" s="40"/>
      <c r="E2186" s="120"/>
      <c r="F2186" s="42" t="s">
        <v>1173</v>
      </c>
      <c r="G2186" s="42">
        <v>1</v>
      </c>
      <c r="H2186" s="42" t="s">
        <v>1063</v>
      </c>
      <c r="I2186" s="41">
        <v>498.39</v>
      </c>
      <c r="J2186" s="55">
        <f>IF(C2186="СТОП цена",I2186,ROUND(I2186*(1-VLOOKUP(L2186,Оглавление!D:G,3,FALSE)),2))</f>
        <v>498.39</v>
      </c>
      <c r="K2186" s="58"/>
      <c r="L2186" s="58" t="str">
        <f t="shared" si="107"/>
        <v>Дано (Dano)</v>
      </c>
      <c r="M2186" s="52">
        <v>41</v>
      </c>
    </row>
    <row r="2187" spans="1:13" s="164" customFormat="1" ht="19.5" customHeight="1">
      <c r="A2187" s="397" t="s">
        <v>1589</v>
      </c>
      <c r="B2187" s="42"/>
      <c r="C2187" s="42"/>
      <c r="D2187" s="40"/>
      <c r="E2187" s="120"/>
      <c r="F2187" s="42" t="s">
        <v>1301</v>
      </c>
      <c r="G2187" s="42">
        <v>1</v>
      </c>
      <c r="H2187" s="42" t="s">
        <v>1063</v>
      </c>
      <c r="I2187" s="41">
        <v>529.62</v>
      </c>
      <c r="J2187" s="55">
        <f>IF(C2187="СТОП цена",I2187,ROUND(I2187*(1-VLOOKUP(L2187,Оглавление!D:G,3,FALSE)),2))</f>
        <v>529.62</v>
      </c>
      <c r="K2187" s="58"/>
      <c r="L2187" s="58" t="str">
        <f>IF(ISBLANK(K2187)=FALSE,A2187,L2185)</f>
        <v>Дано (Dano)</v>
      </c>
      <c r="M2187" s="52">
        <v>41</v>
      </c>
    </row>
    <row r="2188" spans="1:13" s="250" customFormat="1" ht="19.5" customHeight="1">
      <c r="A2188" s="404" t="s">
        <v>1590</v>
      </c>
      <c r="B2188" s="42"/>
      <c r="C2188" s="42"/>
      <c r="D2188" s="40"/>
      <c r="E2188" s="42"/>
      <c r="F2188" s="42" t="s">
        <v>1176</v>
      </c>
      <c r="G2188" s="42">
        <v>1</v>
      </c>
      <c r="H2188" s="42" t="s">
        <v>1063</v>
      </c>
      <c r="I2188" s="41">
        <v>553.92999999999995</v>
      </c>
      <c r="J2188" s="55">
        <f>IF(C2188="СТОП цена",I2188,ROUND(I2188*(1-VLOOKUP(L2188,Оглавление!D:G,3,FALSE)),2))</f>
        <v>553.92999999999995</v>
      </c>
      <c r="K2188" s="58"/>
      <c r="L2188" s="58" t="str">
        <f>IF(ISBLANK(K2188)=FALSE,A2188,L2186)</f>
        <v>Дано (Dano)</v>
      </c>
      <c r="M2188" s="52">
        <v>41</v>
      </c>
    </row>
    <row r="2189" spans="1:13" s="250" customFormat="1" ht="19.5" customHeight="1">
      <c r="A2189" s="404" t="s">
        <v>1591</v>
      </c>
      <c r="B2189" s="42"/>
      <c r="C2189" s="42"/>
      <c r="D2189" s="40"/>
      <c r="E2189" s="42"/>
      <c r="F2189" s="42" t="s">
        <v>1176</v>
      </c>
      <c r="G2189" s="42">
        <v>1</v>
      </c>
      <c r="H2189" s="42" t="s">
        <v>1063</v>
      </c>
      <c r="I2189" s="41">
        <v>533.79999999999995</v>
      </c>
      <c r="J2189" s="55">
        <f>IF(C2189="СТОП цена",I2189,ROUND(I2189*(1-VLOOKUP(L2189,Оглавление!D:G,3,FALSE)),2))</f>
        <v>533.79999999999995</v>
      </c>
      <c r="K2189" s="58"/>
      <c r="L2189" s="58" t="str">
        <f>IF(ISBLANK(K2189)=FALSE,A2189,L2187)</f>
        <v>Дано (Dano)</v>
      </c>
      <c r="M2189" s="52">
        <v>41</v>
      </c>
    </row>
    <row r="2190" spans="1:13" s="310" customFormat="1" ht="19.5" customHeight="1">
      <c r="A2190" s="397" t="s">
        <v>1809</v>
      </c>
      <c r="B2190" s="42"/>
      <c r="C2190" s="42" t="s">
        <v>223</v>
      </c>
      <c r="D2190" s="40"/>
      <c r="E2190" s="42"/>
      <c r="F2190" s="42" t="s">
        <v>1402</v>
      </c>
      <c r="G2190" s="42">
        <v>1</v>
      </c>
      <c r="H2190" s="42" t="s">
        <v>1063</v>
      </c>
      <c r="I2190" s="41">
        <v>202.34</v>
      </c>
      <c r="J2190" s="55">
        <f>IF(C2190="СТОП цена",I2190,ROUND(I2190*(1-VLOOKUP(L2190,Оглавление!D:G,3,FALSE)),2))</f>
        <v>202.34</v>
      </c>
      <c r="K2190" s="58"/>
      <c r="L2190" s="58" t="str">
        <f>IF(ISBLANK(K2190)=FALSE,A2190,L2188)</f>
        <v>Дано (Dano)</v>
      </c>
      <c r="M2190" s="52">
        <v>41</v>
      </c>
    </row>
    <row r="2191" spans="1:13" s="1" customFormat="1" ht="25.5" customHeight="1">
      <c r="A2191" s="591" t="s">
        <v>294</v>
      </c>
      <c r="B2191" s="592"/>
      <c r="C2191" s="592"/>
      <c r="D2191" s="592"/>
      <c r="E2191" s="592"/>
      <c r="F2191" s="592"/>
      <c r="G2191" s="592"/>
      <c r="H2191" s="592"/>
      <c r="I2191" s="592"/>
      <c r="J2191" s="592"/>
      <c r="K2191" s="58"/>
      <c r="L2191" s="58" t="str">
        <f>IF(ISBLANK(K2191)=FALSE,A2191,L2181)</f>
        <v>ШИТРОК (SHEETROCK)</v>
      </c>
      <c r="M2191" s="52">
        <v>41</v>
      </c>
    </row>
    <row r="2192" spans="1:13" s="1" customFormat="1" ht="29.25" customHeight="1">
      <c r="A2192" s="397" t="s">
        <v>2775</v>
      </c>
      <c r="B2192" s="41"/>
      <c r="C2192" s="41"/>
      <c r="D2192" s="41"/>
      <c r="E2192" s="154" t="s">
        <v>310</v>
      </c>
      <c r="F2192" s="41" t="s">
        <v>310</v>
      </c>
      <c r="G2192" s="41">
        <v>10</v>
      </c>
      <c r="H2192" s="42" t="s">
        <v>1063</v>
      </c>
      <c r="I2192" s="41">
        <v>1059.24</v>
      </c>
      <c r="J2192" s="55">
        <f>IF(C2192="СТОП цена",I2192,ROUND(I2192*(1-VLOOKUP(L2192,Оглавление!D:G,3,FALSE)),2))</f>
        <v>1059.24</v>
      </c>
      <c r="K2192" s="58"/>
      <c r="L2192" s="58" t="str">
        <f t="shared" si="107"/>
        <v>ШИТРОК (SHEETROCK)</v>
      </c>
      <c r="M2192" s="52">
        <v>41</v>
      </c>
    </row>
    <row r="2193" spans="1:13" s="1" customFormat="1" ht="19.5" customHeight="1">
      <c r="A2193" s="397" t="s">
        <v>1506</v>
      </c>
      <c r="B2193" s="41"/>
      <c r="C2193" s="41" t="s">
        <v>223</v>
      </c>
      <c r="D2193" s="41"/>
      <c r="E2193" s="154"/>
      <c r="F2193" s="41" t="s">
        <v>310</v>
      </c>
      <c r="G2193" s="41">
        <v>24</v>
      </c>
      <c r="H2193" s="42" t="s">
        <v>1063</v>
      </c>
      <c r="I2193" s="41">
        <v>89.53</v>
      </c>
      <c r="J2193" s="55">
        <f>IF(C2193="СТОП цена",I2193,ROUND(I2193*(1-VLOOKUP(L2193,Оглавление!D:G,3,FALSE)),2))</f>
        <v>89.53</v>
      </c>
      <c r="K2193" s="58"/>
      <c r="L2193" s="58" t="str">
        <f t="shared" si="107"/>
        <v>ШИТРОК (SHEETROCK)</v>
      </c>
      <c r="M2193" s="52">
        <v>41</v>
      </c>
    </row>
    <row r="2194" spans="1:13" ht="15">
      <c r="A2194" s="405" t="s">
        <v>1508</v>
      </c>
      <c r="B2194" s="41"/>
      <c r="C2194" s="41"/>
      <c r="D2194" s="41"/>
      <c r="E2194" s="41" t="s">
        <v>310</v>
      </c>
      <c r="F2194" s="42" t="str">
        <f>CONCATENATE(D2194," ",E2194)</f>
        <v xml:space="preserve"> шт</v>
      </c>
      <c r="G2194" s="41">
        <v>20</v>
      </c>
      <c r="H2194" s="42" t="s">
        <v>1063</v>
      </c>
      <c r="I2194" s="41">
        <v>177.8</v>
      </c>
      <c r="J2194" s="55">
        <f>IF(C2194="СТОП цена",I2194,ROUND(I2194*(1-VLOOKUP(L2194,Оглавление!D:G,3,FALSE)),2))</f>
        <v>177.8</v>
      </c>
      <c r="K2194" s="58"/>
      <c r="L2194" s="58" t="str">
        <f t="shared" si="107"/>
        <v>ШИТРОК (SHEETROCK)</v>
      </c>
      <c r="M2194" s="52">
        <v>41</v>
      </c>
    </row>
    <row r="2195" spans="1:13" s="226" customFormat="1" ht="23.25" customHeight="1">
      <c r="A2195" s="389" t="s">
        <v>1507</v>
      </c>
      <c r="B2195" s="41"/>
      <c r="C2195" s="41" t="s">
        <v>223</v>
      </c>
      <c r="D2195" s="41"/>
      <c r="E2195" s="41"/>
      <c r="F2195" s="42" t="s">
        <v>310</v>
      </c>
      <c r="G2195" s="41">
        <v>10</v>
      </c>
      <c r="H2195" s="42" t="s">
        <v>1063</v>
      </c>
      <c r="I2195" s="41">
        <v>350.56</v>
      </c>
      <c r="J2195" s="55">
        <f>IF(C2195="СТОП цена",I2195,ROUND(I2195*(1-VLOOKUP(L2195,Оглавление!D:G,3,FALSE)),2))</f>
        <v>350.56</v>
      </c>
      <c r="K2195" s="58"/>
      <c r="L2195" s="58" t="str">
        <f t="shared" si="107"/>
        <v>ШИТРОК (SHEETROCK)</v>
      </c>
      <c r="M2195" s="52">
        <v>41</v>
      </c>
    </row>
    <row r="2196" spans="1:13" s="1" customFormat="1" ht="17.25" customHeight="1">
      <c r="A2196" s="593" t="s">
        <v>1071</v>
      </c>
      <c r="B2196" s="594"/>
      <c r="C2196" s="594"/>
      <c r="D2196" s="594"/>
      <c r="E2196" s="594"/>
      <c r="F2196" s="594"/>
      <c r="G2196" s="594"/>
      <c r="H2196" s="594"/>
      <c r="I2196" s="594"/>
      <c r="J2196" s="595"/>
      <c r="K2196" s="58" t="s">
        <v>446</v>
      </c>
      <c r="L2196" s="58" t="str">
        <f>IF(ISBLANK(K2196)=FALSE,A2196,L2194)</f>
        <v>ТЕКС</v>
      </c>
      <c r="M2196" s="52">
        <v>42</v>
      </c>
    </row>
    <row r="2197" spans="1:13" s="1" customFormat="1" ht="21" customHeight="1">
      <c r="A2197" s="591" t="s">
        <v>53</v>
      </c>
      <c r="B2197" s="592"/>
      <c r="C2197" s="592"/>
      <c r="D2197" s="592"/>
      <c r="E2197" s="592"/>
      <c r="F2197" s="592"/>
      <c r="G2197" s="592"/>
      <c r="H2197" s="592"/>
      <c r="I2197" s="592"/>
      <c r="J2197" s="592"/>
      <c r="K2197" s="58"/>
      <c r="L2197" s="58" t="str">
        <f t="shared" si="107"/>
        <v>ТЕКС</v>
      </c>
      <c r="M2197" s="52">
        <v>42</v>
      </c>
    </row>
    <row r="2198" spans="1:13" ht="22.5" customHeight="1">
      <c r="A2198" s="584" t="s">
        <v>2353</v>
      </c>
      <c r="B2198" s="41"/>
      <c r="C2198" s="41" t="s">
        <v>172</v>
      </c>
      <c r="D2198" s="40">
        <v>3</v>
      </c>
      <c r="E2198" s="42" t="s">
        <v>564</v>
      </c>
      <c r="F2198" s="42" t="str">
        <f t="shared" ref="F2198:F2206" si="108">CONCATENATE(D2198," ",E2198)</f>
        <v>3 л</v>
      </c>
      <c r="G2198" s="40">
        <v>1</v>
      </c>
      <c r="H2198" s="42" t="s">
        <v>1063</v>
      </c>
      <c r="I2198" s="41">
        <v>819.39</v>
      </c>
      <c r="J2198" s="55">
        <f>IF(C2198="СТОП цена",I2198,ROUND(I2198*(1-VLOOKUP(L2198,Оглавление!D:G,3,FALSE)),2))</f>
        <v>819.39</v>
      </c>
      <c r="K2198" s="58"/>
      <c r="L2198" s="58" t="str">
        <f t="shared" si="107"/>
        <v>ТЕКС</v>
      </c>
      <c r="M2198" s="52">
        <v>42</v>
      </c>
    </row>
    <row r="2199" spans="1:13" ht="26.25" customHeight="1">
      <c r="A2199" s="585"/>
      <c r="B2199" s="41"/>
      <c r="C2199" s="41" t="s">
        <v>172</v>
      </c>
      <c r="D2199" s="40">
        <v>10</v>
      </c>
      <c r="E2199" s="40" t="s">
        <v>564</v>
      </c>
      <c r="F2199" s="42" t="str">
        <f t="shared" si="108"/>
        <v>10 л</v>
      </c>
      <c r="G2199" s="42">
        <v>1</v>
      </c>
      <c r="H2199" s="42" t="s">
        <v>1063</v>
      </c>
      <c r="I2199" s="41">
        <v>2540.12</v>
      </c>
      <c r="J2199" s="55">
        <f>IF(C2199="СТОП цена",I2199,ROUND(I2199*(1-VLOOKUP(L2199,Оглавление!D:G,3,FALSE)),2))</f>
        <v>2540.12</v>
      </c>
      <c r="K2199" s="58"/>
      <c r="L2199" s="58" t="str">
        <f t="shared" si="107"/>
        <v>ТЕКС</v>
      </c>
      <c r="M2199" s="52">
        <v>42</v>
      </c>
    </row>
    <row r="2200" spans="1:13" ht="17.25" customHeight="1">
      <c r="A2200" s="580" t="s">
        <v>2391</v>
      </c>
      <c r="B2200" s="40"/>
      <c r="C2200" s="40"/>
      <c r="D2200" s="40">
        <v>0.8</v>
      </c>
      <c r="E2200" s="42" t="s">
        <v>564</v>
      </c>
      <c r="F2200" s="42" t="str">
        <f t="shared" si="108"/>
        <v>0,8 л</v>
      </c>
      <c r="G2200" s="40">
        <v>14</v>
      </c>
      <c r="H2200" s="42" t="s">
        <v>1063</v>
      </c>
      <c r="I2200" s="41">
        <v>156</v>
      </c>
      <c r="J2200" s="55">
        <f>IF(C2200="СТОП цена",I2200,ROUND(I2200*(1-VLOOKUP(L2200,Оглавление!D:G,3,FALSE)),2))</f>
        <v>156</v>
      </c>
      <c r="K2200" s="58"/>
      <c r="L2200" s="58" t="str">
        <f t="shared" si="107"/>
        <v>ТЕКС</v>
      </c>
      <c r="M2200" s="52">
        <v>42</v>
      </c>
    </row>
    <row r="2201" spans="1:13" ht="19.5" customHeight="1">
      <c r="A2201" s="584"/>
      <c r="B2201" s="40"/>
      <c r="C2201" s="40"/>
      <c r="D2201" s="40">
        <v>2.7</v>
      </c>
      <c r="E2201" s="42" t="s">
        <v>564</v>
      </c>
      <c r="F2201" s="42" t="str">
        <f t="shared" si="108"/>
        <v>2,7 л</v>
      </c>
      <c r="G2201" s="40">
        <v>6</v>
      </c>
      <c r="H2201" s="42" t="s">
        <v>1063</v>
      </c>
      <c r="I2201" s="41">
        <v>464</v>
      </c>
      <c r="J2201" s="55">
        <f>IF(C2201="СТОП цена",I2201,ROUND(I2201*(1-VLOOKUP(L2201,Оглавление!D:G,3,FALSE)),2))</f>
        <v>464</v>
      </c>
      <c r="K2201" s="58"/>
      <c r="L2201" s="58" t="str">
        <f t="shared" si="107"/>
        <v>ТЕКС</v>
      </c>
      <c r="M2201" s="52">
        <v>42</v>
      </c>
    </row>
    <row r="2202" spans="1:13" ht="24.75" customHeight="1">
      <c r="A2202" s="585"/>
      <c r="B2202" s="40"/>
      <c r="C2202" s="40"/>
      <c r="D2202" s="40">
        <v>10</v>
      </c>
      <c r="E2202" s="42" t="s">
        <v>564</v>
      </c>
      <c r="F2202" s="42" t="str">
        <f t="shared" si="108"/>
        <v>10 л</v>
      </c>
      <c r="G2202" s="40">
        <v>1</v>
      </c>
      <c r="H2202" s="42" t="s">
        <v>1063</v>
      </c>
      <c r="I2202" s="41">
        <v>1442</v>
      </c>
      <c r="J2202" s="55">
        <f>IF(C2202="СТОП цена",I2202,ROUND(I2202*(1-VLOOKUP(L2202,Оглавление!D:G,3,FALSE)),2))</f>
        <v>1442</v>
      </c>
      <c r="K2202" s="58"/>
      <c r="L2202" s="58" t="str">
        <f t="shared" si="107"/>
        <v>ТЕКС</v>
      </c>
      <c r="M2202" s="52">
        <v>42</v>
      </c>
    </row>
    <row r="2203" spans="1:13" ht="12.75">
      <c r="A2203" s="580" t="s">
        <v>384</v>
      </c>
      <c r="B2203" s="40">
        <v>700000054</v>
      </c>
      <c r="C2203" s="40"/>
      <c r="D2203" s="40"/>
      <c r="E2203" s="42"/>
      <c r="F2203" s="42" t="s">
        <v>714</v>
      </c>
      <c r="G2203" s="40">
        <v>1</v>
      </c>
      <c r="H2203" s="42" t="s">
        <v>1063</v>
      </c>
      <c r="I2203" s="41">
        <v>491</v>
      </c>
      <c r="J2203" s="55">
        <f>IF(C2203="СТОП цена",I2203,ROUND(I2203*(1-VLOOKUP(L2203,Оглавление!D:G,3,FALSE)),2))</f>
        <v>491</v>
      </c>
      <c r="K2203" s="58"/>
      <c r="L2203" s="58" t="str">
        <f t="shared" si="107"/>
        <v>ТЕКС</v>
      </c>
      <c r="M2203" s="52">
        <v>42</v>
      </c>
    </row>
    <row r="2204" spans="1:13" ht="12.75">
      <c r="A2204" s="582"/>
      <c r="B2204" s="40">
        <v>700000053</v>
      </c>
      <c r="C2204" s="40"/>
      <c r="D2204" s="40"/>
      <c r="E2204" s="42"/>
      <c r="F2204" s="42" t="s">
        <v>381</v>
      </c>
      <c r="G2204" s="40">
        <v>1</v>
      </c>
      <c r="H2204" s="42" t="s">
        <v>1063</v>
      </c>
      <c r="I2204" s="41">
        <v>1433</v>
      </c>
      <c r="J2204" s="55">
        <f>IF(C2204="СТОП цена",I2204,ROUND(I2204*(1-VLOOKUP(L2204,Оглавление!D:G,3,FALSE)),2))</f>
        <v>1433</v>
      </c>
      <c r="K2204" s="58"/>
      <c r="L2204" s="58" t="str">
        <f t="shared" si="107"/>
        <v>ТЕКС</v>
      </c>
      <c r="M2204" s="52">
        <v>42</v>
      </c>
    </row>
    <row r="2205" spans="1:13" ht="30">
      <c r="A2205" s="385" t="s">
        <v>703</v>
      </c>
      <c r="B2205" s="41">
        <v>700002170</v>
      </c>
      <c r="C2205" s="41"/>
      <c r="D2205" s="40">
        <v>10</v>
      </c>
      <c r="E2205" s="42" t="s">
        <v>564</v>
      </c>
      <c r="F2205" s="42" t="str">
        <f t="shared" si="108"/>
        <v>10 л</v>
      </c>
      <c r="G2205" s="40">
        <v>1</v>
      </c>
      <c r="H2205" s="42" t="s">
        <v>1063</v>
      </c>
      <c r="I2205" s="41">
        <v>785</v>
      </c>
      <c r="J2205" s="55">
        <f>IF(C2205="СТОП цена",I2205,ROUND(I2205*(1-VLOOKUP(L2205,Оглавление!D:G,3,FALSE)),2))</f>
        <v>785</v>
      </c>
      <c r="K2205" s="58"/>
      <c r="L2205" s="58" t="str">
        <f t="shared" si="107"/>
        <v>ТЕКС</v>
      </c>
      <c r="M2205" s="52">
        <v>42</v>
      </c>
    </row>
    <row r="2206" spans="1:13" ht="31.5" customHeight="1">
      <c r="A2206" s="389" t="s">
        <v>647</v>
      </c>
      <c r="B2206" s="40">
        <v>700000082</v>
      </c>
      <c r="C2206" s="40"/>
      <c r="D2206" s="40">
        <v>0.5</v>
      </c>
      <c r="E2206" s="42" t="s">
        <v>564</v>
      </c>
      <c r="F2206" s="42" t="str">
        <f t="shared" si="108"/>
        <v>0,5 л</v>
      </c>
      <c r="G2206" s="40">
        <v>24</v>
      </c>
      <c r="H2206" s="42" t="s">
        <v>1063</v>
      </c>
      <c r="I2206" s="41">
        <v>93</v>
      </c>
      <c r="J2206" s="55">
        <f>IF(C2206="СТОП цена",I2206,ROUND(I2206*(1-VLOOKUP(L2206,Оглавление!D:G,3,FALSE)),2))</f>
        <v>93</v>
      </c>
      <c r="K2206" s="58"/>
      <c r="L2206" s="58" t="str">
        <f t="shared" si="107"/>
        <v>ТЕКС</v>
      </c>
      <c r="M2206" s="52">
        <v>42</v>
      </c>
    </row>
    <row r="2207" spans="1:13" s="1" customFormat="1" ht="37.5" customHeight="1">
      <c r="A2207" s="591" t="s">
        <v>824</v>
      </c>
      <c r="B2207" s="592"/>
      <c r="C2207" s="592"/>
      <c r="D2207" s="592"/>
      <c r="E2207" s="592"/>
      <c r="F2207" s="592"/>
      <c r="G2207" s="592"/>
      <c r="H2207" s="592"/>
      <c r="I2207" s="592"/>
      <c r="J2207" s="592"/>
      <c r="K2207" s="58"/>
      <c r="L2207" s="58" t="str">
        <f t="shared" si="107"/>
        <v>ТЕКС</v>
      </c>
      <c r="M2207" s="52">
        <v>42</v>
      </c>
    </row>
    <row r="2208" spans="1:13" ht="12" customHeight="1">
      <c r="A2208" s="580" t="s">
        <v>269</v>
      </c>
      <c r="B2208" s="41">
        <v>700000265</v>
      </c>
      <c r="C2208" s="41"/>
      <c r="D2208" s="40">
        <v>1</v>
      </c>
      <c r="E2208" s="40" t="s">
        <v>55</v>
      </c>
      <c r="F2208" s="42" t="str">
        <f t="shared" ref="F2208:F2218" si="109">CONCATENATE(D2208," ",E2208)</f>
        <v>1 кг</v>
      </c>
      <c r="G2208" s="40">
        <v>9</v>
      </c>
      <c r="H2208" s="42" t="s">
        <v>1063</v>
      </c>
      <c r="I2208" s="41">
        <v>121</v>
      </c>
      <c r="J2208" s="55">
        <f>IF(C2208="СТОП цена",I2208,ROUND(I2208*(1-VLOOKUP(L2208,Оглавление!D:G,3,FALSE)),2))</f>
        <v>121</v>
      </c>
      <c r="K2208" s="58"/>
      <c r="L2208" s="58" t="str">
        <f t="shared" si="107"/>
        <v>ТЕКС</v>
      </c>
      <c r="M2208" s="52">
        <v>42</v>
      </c>
    </row>
    <row r="2209" spans="1:13" ht="12" customHeight="1">
      <c r="A2209" s="584"/>
      <c r="B2209" s="41">
        <v>700000267</v>
      </c>
      <c r="C2209" s="41"/>
      <c r="D2209" s="40">
        <v>2.5</v>
      </c>
      <c r="E2209" s="42" t="s">
        <v>55</v>
      </c>
      <c r="F2209" s="42" t="str">
        <f t="shared" si="109"/>
        <v>2,5 кг</v>
      </c>
      <c r="G2209" s="40">
        <v>4</v>
      </c>
      <c r="H2209" s="42" t="s">
        <v>1063</v>
      </c>
      <c r="I2209" s="41">
        <v>292</v>
      </c>
      <c r="J2209" s="55">
        <f>IF(C2209="СТОП цена",I2209,ROUND(I2209*(1-VLOOKUP(L2209,Оглавление!D:G,3,FALSE)),2))</f>
        <v>292</v>
      </c>
      <c r="K2209" s="58"/>
      <c r="L2209" s="58" t="str">
        <f t="shared" si="107"/>
        <v>ТЕКС</v>
      </c>
      <c r="M2209" s="52">
        <v>42</v>
      </c>
    </row>
    <row r="2210" spans="1:13" ht="12" customHeight="1">
      <c r="A2210" s="585"/>
      <c r="B2210" s="41">
        <v>700000269</v>
      </c>
      <c r="C2210" s="41"/>
      <c r="D2210" s="40">
        <v>24</v>
      </c>
      <c r="E2210" s="42" t="s">
        <v>55</v>
      </c>
      <c r="F2210" s="42" t="str">
        <f t="shared" si="109"/>
        <v>24 кг</v>
      </c>
      <c r="G2210" s="40">
        <v>1</v>
      </c>
      <c r="H2210" s="42" t="s">
        <v>1063</v>
      </c>
      <c r="I2210" s="41">
        <v>2420</v>
      </c>
      <c r="J2210" s="55">
        <f>IF(C2210="СТОП цена",I2210,ROUND(I2210*(1-VLOOKUP(L2210,Оглавление!D:G,3,FALSE)),2))</f>
        <v>2420</v>
      </c>
      <c r="K2210" s="58"/>
      <c r="L2210" s="58" t="str">
        <f t="shared" si="107"/>
        <v>ТЕКС</v>
      </c>
      <c r="M2210" s="52">
        <v>42</v>
      </c>
    </row>
    <row r="2211" spans="1:13" ht="12" customHeight="1">
      <c r="A2211" s="580" t="s">
        <v>270</v>
      </c>
      <c r="B2211" s="42">
        <v>700000259</v>
      </c>
      <c r="C2211" s="42"/>
      <c r="D2211" s="40">
        <v>1</v>
      </c>
      <c r="E2211" s="42" t="s">
        <v>55</v>
      </c>
      <c r="F2211" s="42" t="str">
        <f t="shared" si="109"/>
        <v>1 кг</v>
      </c>
      <c r="G2211" s="40">
        <v>9</v>
      </c>
      <c r="H2211" s="42" t="s">
        <v>1063</v>
      </c>
      <c r="I2211" s="41">
        <v>134</v>
      </c>
      <c r="J2211" s="55">
        <f>IF(C2211="СТОП цена",I2211,ROUND(I2211*(1-VLOOKUP(L2211,Оглавление!D:G,3,FALSE)),2))</f>
        <v>134</v>
      </c>
      <c r="K2211" s="58"/>
      <c r="L2211" s="58" t="str">
        <f t="shared" si="107"/>
        <v>ТЕКС</v>
      </c>
      <c r="M2211" s="52">
        <v>42</v>
      </c>
    </row>
    <row r="2212" spans="1:13" ht="12" customHeight="1">
      <c r="A2212" s="584"/>
      <c r="B2212" s="42">
        <v>700000261</v>
      </c>
      <c r="C2212" s="42"/>
      <c r="D2212" s="40">
        <v>2.5</v>
      </c>
      <c r="E2212" s="42" t="s">
        <v>55</v>
      </c>
      <c r="F2212" s="42" t="str">
        <f t="shared" si="109"/>
        <v>2,5 кг</v>
      </c>
      <c r="G2212" s="40">
        <v>4</v>
      </c>
      <c r="H2212" s="42" t="s">
        <v>1063</v>
      </c>
      <c r="I2212" s="41">
        <v>321</v>
      </c>
      <c r="J2212" s="55">
        <f>IF(C2212="СТОП цена",I2212,ROUND(I2212*(1-VLOOKUP(L2212,Оглавление!D:G,3,FALSE)),2))</f>
        <v>321</v>
      </c>
      <c r="K2212" s="58"/>
      <c r="L2212" s="58" t="str">
        <f t="shared" si="107"/>
        <v>ТЕКС</v>
      </c>
      <c r="M2212" s="52">
        <v>42</v>
      </c>
    </row>
    <row r="2213" spans="1:13" ht="12" customHeight="1">
      <c r="A2213" s="585"/>
      <c r="B2213" s="42">
        <v>700000262</v>
      </c>
      <c r="C2213" s="42"/>
      <c r="D2213" s="40">
        <v>24</v>
      </c>
      <c r="E2213" s="42" t="s">
        <v>55</v>
      </c>
      <c r="F2213" s="42" t="str">
        <f t="shared" si="109"/>
        <v>24 кг</v>
      </c>
      <c r="G2213" s="40">
        <v>1</v>
      </c>
      <c r="H2213" s="42" t="s">
        <v>1063</v>
      </c>
      <c r="I2213" s="41">
        <v>2695</v>
      </c>
      <c r="J2213" s="55">
        <f>IF(C2213="СТОП цена",I2213,ROUND(I2213*(1-VLOOKUP(L2213,Оглавление!D:G,3,FALSE)),2))</f>
        <v>2695</v>
      </c>
      <c r="K2213" s="58"/>
      <c r="L2213" s="58" t="str">
        <f t="shared" si="107"/>
        <v>ТЕКС</v>
      </c>
      <c r="M2213" s="52">
        <v>42</v>
      </c>
    </row>
    <row r="2214" spans="1:13" ht="12.75">
      <c r="A2214" s="580" t="s">
        <v>648</v>
      </c>
      <c r="B2214" s="42">
        <v>700000294</v>
      </c>
      <c r="C2214" s="42"/>
      <c r="D2214" s="40">
        <v>0.8</v>
      </c>
      <c r="E2214" s="42" t="s">
        <v>55</v>
      </c>
      <c r="F2214" s="42" t="str">
        <f t="shared" si="109"/>
        <v>0,8 кг</v>
      </c>
      <c r="G2214" s="40">
        <v>20</v>
      </c>
      <c r="H2214" s="42" t="s">
        <v>1063</v>
      </c>
      <c r="I2214" s="41">
        <v>52</v>
      </c>
      <c r="J2214" s="55">
        <f>IF(C2214="СТОП цена",I2214,ROUND(I2214*(1-VLOOKUP(L2214,Оглавление!D:G,3,FALSE)),2))</f>
        <v>52</v>
      </c>
      <c r="K2214" s="58"/>
      <c r="L2214" s="58" t="str">
        <f t="shared" si="107"/>
        <v>ТЕКС</v>
      </c>
      <c r="M2214" s="52">
        <v>42</v>
      </c>
    </row>
    <row r="2215" spans="1:13" ht="12.75">
      <c r="A2215" s="584"/>
      <c r="B2215" s="42">
        <v>700000300</v>
      </c>
      <c r="C2215" s="42" t="s">
        <v>172</v>
      </c>
      <c r="D2215" s="40">
        <v>2.5</v>
      </c>
      <c r="E2215" s="42" t="s">
        <v>55</v>
      </c>
      <c r="F2215" s="42" t="str">
        <f t="shared" si="109"/>
        <v>2,5 кг</v>
      </c>
      <c r="G2215" s="40">
        <v>1</v>
      </c>
      <c r="H2215" s="42" t="s">
        <v>1063</v>
      </c>
      <c r="I2215" s="41">
        <v>140</v>
      </c>
      <c r="J2215" s="55">
        <f>IF(C2215="СТОП цена",I2215,ROUND(I2215*(1-VLOOKUP(L2215,Оглавление!D:G,3,FALSE)),2))</f>
        <v>140</v>
      </c>
      <c r="K2215" s="58"/>
      <c r="L2215" s="58" t="str">
        <f t="shared" si="107"/>
        <v>ТЕКС</v>
      </c>
      <c r="M2215" s="52">
        <v>42</v>
      </c>
    </row>
    <row r="2216" spans="1:13" ht="12.75">
      <c r="A2216" s="584"/>
      <c r="B2216" s="42">
        <v>700000305</v>
      </c>
      <c r="C2216" s="42" t="s">
        <v>172</v>
      </c>
      <c r="D2216" s="40">
        <v>5</v>
      </c>
      <c r="E2216" s="41" t="s">
        <v>55</v>
      </c>
      <c r="F2216" s="42" t="str">
        <f t="shared" si="109"/>
        <v>5 кг</v>
      </c>
      <c r="G2216" s="42">
        <v>1</v>
      </c>
      <c r="H2216" s="42" t="s">
        <v>1063</v>
      </c>
      <c r="I2216" s="41">
        <v>274</v>
      </c>
      <c r="J2216" s="55">
        <f>IF(C2216="СТОП цена",I2216,ROUND(I2216*(1-VLOOKUP(L2216,Оглавление!D:G,3,FALSE)),2))</f>
        <v>274</v>
      </c>
      <c r="K2216" s="58"/>
      <c r="L2216" s="58" t="str">
        <f t="shared" si="107"/>
        <v>ТЕКС</v>
      </c>
      <c r="M2216" s="52">
        <v>42</v>
      </c>
    </row>
    <row r="2217" spans="1:13" ht="12.75">
      <c r="A2217" s="585"/>
      <c r="B2217" s="42">
        <v>700000297</v>
      </c>
      <c r="C2217" s="42"/>
      <c r="D2217" s="40">
        <v>10</v>
      </c>
      <c r="E2217" s="42" t="s">
        <v>55</v>
      </c>
      <c r="F2217" s="42" t="str">
        <f t="shared" si="109"/>
        <v>10 кг</v>
      </c>
      <c r="G2217" s="42">
        <v>1</v>
      </c>
      <c r="H2217" s="42" t="s">
        <v>1063</v>
      </c>
      <c r="I2217" s="41">
        <v>537</v>
      </c>
      <c r="J2217" s="55">
        <f>IF(C2217="СТОП цена",I2217,ROUND(I2217*(1-VLOOKUP(L2217,Оглавление!D:G,3,FALSE)),2))</f>
        <v>537</v>
      </c>
      <c r="K2217" s="58"/>
      <c r="L2217" s="58" t="str">
        <f t="shared" si="107"/>
        <v>ТЕКС</v>
      </c>
      <c r="M2217" s="52">
        <v>42</v>
      </c>
    </row>
    <row r="2218" spans="1:13" ht="30">
      <c r="A2218" s="389" t="s">
        <v>311</v>
      </c>
      <c r="B2218" s="41">
        <v>700000281</v>
      </c>
      <c r="C2218" s="42" t="s">
        <v>312</v>
      </c>
      <c r="D2218" s="41">
        <v>20</v>
      </c>
      <c r="E2218" s="42" t="s">
        <v>55</v>
      </c>
      <c r="F2218" s="42" t="str">
        <f t="shared" si="109"/>
        <v>20 кг</v>
      </c>
      <c r="G2218" s="42">
        <v>1</v>
      </c>
      <c r="H2218" s="42" t="s">
        <v>1063</v>
      </c>
      <c r="I2218" s="41">
        <v>1375.49</v>
      </c>
      <c r="J2218" s="55">
        <f>IF(C2218="СТОП цена",I2218,ROUND(I2218*(1-VLOOKUP(L2218,Оглавление!D:G,3,FALSE)),2))</f>
        <v>1375.49</v>
      </c>
      <c r="K2218" s="58"/>
      <c r="L2218" s="58" t="str">
        <f t="shared" si="107"/>
        <v>ТЕКС</v>
      </c>
      <c r="M2218" s="52">
        <v>42</v>
      </c>
    </row>
    <row r="2219" spans="1:13" s="296" customFormat="1" ht="12.75">
      <c r="A2219" s="580" t="s">
        <v>1759</v>
      </c>
      <c r="B2219" s="41">
        <v>700009560</v>
      </c>
      <c r="C2219" s="41" t="s">
        <v>223</v>
      </c>
      <c r="D2219" s="41"/>
      <c r="E2219" s="42"/>
      <c r="F2219" s="42" t="s">
        <v>1320</v>
      </c>
      <c r="G2219" s="42">
        <v>1</v>
      </c>
      <c r="H2219" s="42" t="s">
        <v>1063</v>
      </c>
      <c r="I2219" s="41">
        <v>629</v>
      </c>
      <c r="J2219" s="55">
        <f>IF(C2219="СТОП цена",I2219,ROUND(I2219*(1-VLOOKUP(L2219,Оглавление!D:G,3,FALSE)),2))</f>
        <v>629</v>
      </c>
      <c r="K2219" s="58"/>
      <c r="L2219" s="58" t="str">
        <f t="shared" si="107"/>
        <v>ТЕКС</v>
      </c>
      <c r="M2219" s="52">
        <v>42</v>
      </c>
    </row>
    <row r="2220" spans="1:13" s="296" customFormat="1" ht="12.75">
      <c r="A2220" s="585"/>
      <c r="B2220" s="41">
        <v>700001089</v>
      </c>
      <c r="C2220" s="41" t="s">
        <v>223</v>
      </c>
      <c r="D2220" s="41"/>
      <c r="E2220" s="42"/>
      <c r="F2220" s="42" t="s">
        <v>1041</v>
      </c>
      <c r="G2220" s="42">
        <v>1</v>
      </c>
      <c r="H2220" s="42" t="s">
        <v>1063</v>
      </c>
      <c r="I2220" s="41">
        <v>2261</v>
      </c>
      <c r="J2220" s="55">
        <f>IF(C2220="СТОП цена",I2220,ROUND(I2220*(1-VLOOKUP(L2220,Оглавление!D:G,3,FALSE)),2))</f>
        <v>2261</v>
      </c>
      <c r="K2220" s="58"/>
      <c r="L2220" s="58" t="str">
        <f t="shared" si="107"/>
        <v>ТЕКС</v>
      </c>
      <c r="M2220" s="52">
        <v>42</v>
      </c>
    </row>
    <row r="2221" spans="1:13" s="296" customFormat="1" ht="12.75">
      <c r="A2221" s="588" t="s">
        <v>1760</v>
      </c>
      <c r="B2221" s="41">
        <v>700005983</v>
      </c>
      <c r="C2221" s="41" t="s">
        <v>223</v>
      </c>
      <c r="D2221" s="41"/>
      <c r="E2221" s="42"/>
      <c r="F2221" s="42" t="s">
        <v>1320</v>
      </c>
      <c r="G2221" s="42">
        <v>1</v>
      </c>
      <c r="H2221" s="42" t="s">
        <v>1063</v>
      </c>
      <c r="I2221" s="41">
        <v>102</v>
      </c>
      <c r="J2221" s="55">
        <f>IF(C2221="СТОП цена",I2221,ROUND(I2221*(1-VLOOKUP(L2221,Оглавление!D:G,3,FALSE)),2))</f>
        <v>102</v>
      </c>
      <c r="K2221" s="58"/>
      <c r="L2221" s="58" t="str">
        <f t="shared" si="107"/>
        <v>ТЕКС</v>
      </c>
      <c r="M2221" s="52">
        <v>42</v>
      </c>
    </row>
    <row r="2222" spans="1:13" s="296" customFormat="1" ht="12.75">
      <c r="A2222" s="589"/>
      <c r="B2222" s="41">
        <v>700005985</v>
      </c>
      <c r="C2222" s="41" t="s">
        <v>223</v>
      </c>
      <c r="D2222" s="41"/>
      <c r="E2222" s="42"/>
      <c r="F2222" s="42" t="s">
        <v>1172</v>
      </c>
      <c r="G2222" s="42">
        <v>1</v>
      </c>
      <c r="H2222" s="42" t="s">
        <v>1063</v>
      </c>
      <c r="I2222" s="41">
        <v>168</v>
      </c>
      <c r="J2222" s="55">
        <f>IF(C2222="СТОП цена",I2222,ROUND(I2222*(1-VLOOKUP(L2222,Оглавление!D:G,3,FALSE)),2))</f>
        <v>168</v>
      </c>
      <c r="K2222" s="58"/>
      <c r="L2222" s="58" t="str">
        <f t="shared" si="107"/>
        <v>ТЕКС</v>
      </c>
      <c r="M2222" s="52">
        <v>42</v>
      </c>
    </row>
    <row r="2223" spans="1:13" s="296" customFormat="1" ht="12.75">
      <c r="A2223" s="590"/>
      <c r="B2223" s="41">
        <v>700005982</v>
      </c>
      <c r="C2223" s="41" t="s">
        <v>223</v>
      </c>
      <c r="D2223" s="41"/>
      <c r="E2223" s="42"/>
      <c r="F2223" s="42" t="s">
        <v>1041</v>
      </c>
      <c r="G2223" s="42">
        <v>1</v>
      </c>
      <c r="H2223" s="42" t="s">
        <v>1063</v>
      </c>
      <c r="I2223" s="41">
        <v>327</v>
      </c>
      <c r="J2223" s="55">
        <f>IF(C2223="СТОП цена",I2223,ROUND(I2223*(1-VLOOKUP(L2223,Оглавление!D:G,3,FALSE)),2))</f>
        <v>327</v>
      </c>
      <c r="K2223" s="58"/>
      <c r="L2223" s="58" t="str">
        <f t="shared" si="107"/>
        <v>ТЕКС</v>
      </c>
      <c r="M2223" s="52">
        <v>42</v>
      </c>
    </row>
    <row r="2224" spans="1:13" s="1" customFormat="1" ht="18.75" customHeight="1">
      <c r="A2224" s="591" t="s">
        <v>54</v>
      </c>
      <c r="B2224" s="592"/>
      <c r="C2224" s="592"/>
      <c r="D2224" s="592"/>
      <c r="E2224" s="592"/>
      <c r="F2224" s="592"/>
      <c r="G2224" s="592"/>
      <c r="H2224" s="592"/>
      <c r="I2224" s="592"/>
      <c r="J2224" s="592"/>
      <c r="K2224" s="58"/>
      <c r="L2224" s="58" t="str">
        <f>IF(ISBLANK(K2224)=FALSE,A2224,L2218)</f>
        <v>ТЕКС</v>
      </c>
      <c r="M2224" s="52">
        <v>42</v>
      </c>
    </row>
    <row r="2225" spans="1:13" ht="15">
      <c r="A2225" s="389" t="s">
        <v>313</v>
      </c>
      <c r="B2225" s="42">
        <v>700000368</v>
      </c>
      <c r="C2225" s="42"/>
      <c r="D2225" s="40">
        <v>10</v>
      </c>
      <c r="E2225" s="40" t="s">
        <v>564</v>
      </c>
      <c r="F2225" s="42" t="str">
        <f t="shared" ref="F2225:F2231" si="110">CONCATENATE(D2225," ",E2225)</f>
        <v>10 л</v>
      </c>
      <c r="G2225" s="40">
        <v>1</v>
      </c>
      <c r="H2225" s="42" t="s">
        <v>1063</v>
      </c>
      <c r="I2225" s="41">
        <v>651</v>
      </c>
      <c r="J2225" s="55">
        <f>IF(C2225="СТОП цена",I2225,ROUND(I2225*(1-VLOOKUP(L2225,Оглавление!D:G,3,FALSE)),2))</f>
        <v>651</v>
      </c>
      <c r="K2225" s="58"/>
      <c r="L2225" s="58" t="str">
        <f>IF(ISBLANK(K2225)=FALSE,A2225,L2219)</f>
        <v>ТЕКС</v>
      </c>
      <c r="M2225" s="52">
        <v>42</v>
      </c>
    </row>
    <row r="2226" spans="1:13" s="298" customFormat="1" ht="12.75">
      <c r="A2226" s="580" t="s">
        <v>1768</v>
      </c>
      <c r="B2226" s="42">
        <v>700008584</v>
      </c>
      <c r="C2226" s="41" t="s">
        <v>223</v>
      </c>
      <c r="D2226" s="40"/>
      <c r="E2226" s="40"/>
      <c r="F2226" s="42" t="s">
        <v>1504</v>
      </c>
      <c r="G2226" s="40">
        <v>12</v>
      </c>
      <c r="H2226" s="66" t="s">
        <v>1063</v>
      </c>
      <c r="I2226" s="54">
        <v>71</v>
      </c>
      <c r="J2226" s="55">
        <f>IF(C2226="СТОП цена",I2226,ROUND(I2226*(1-VLOOKUP(L2226,Оглавление!D:G,3,FALSE)),2))</f>
        <v>71</v>
      </c>
      <c r="K2226" s="58"/>
      <c r="L2226" s="58" t="str">
        <f>IF(ISBLANK(K2226)=FALSE,A2226,L2220)</f>
        <v>ТЕКС</v>
      </c>
      <c r="M2226" s="52">
        <v>42</v>
      </c>
    </row>
    <row r="2227" spans="1:13" s="298" customFormat="1" ht="12.75">
      <c r="A2227" s="585"/>
      <c r="B2227" s="42">
        <v>700008585</v>
      </c>
      <c r="C2227" s="41" t="s">
        <v>223</v>
      </c>
      <c r="D2227" s="40"/>
      <c r="E2227" s="40"/>
      <c r="F2227" s="42" t="s">
        <v>1172</v>
      </c>
      <c r="G2227" s="40">
        <v>4</v>
      </c>
      <c r="H2227" s="66" t="s">
        <v>1063</v>
      </c>
      <c r="I2227" s="54">
        <v>204</v>
      </c>
      <c r="J2227" s="55">
        <f>IF(C2227="СТОП цена",I2227,ROUND(I2227*(1-VLOOKUP(L2227,Оглавление!D:G,3,FALSE)),2))</f>
        <v>204</v>
      </c>
      <c r="K2227" s="58"/>
      <c r="L2227" s="58" t="str">
        <f>IF(ISBLANK(K2227)=FALSE,A2227,L2221)</f>
        <v>ТЕКС</v>
      </c>
      <c r="M2227" s="52">
        <v>42</v>
      </c>
    </row>
    <row r="2228" spans="1:13" ht="12.75">
      <c r="A2228" s="580" t="s">
        <v>314</v>
      </c>
      <c r="B2228" s="40">
        <v>700000371</v>
      </c>
      <c r="C2228" s="40"/>
      <c r="D2228" s="40">
        <v>0.5</v>
      </c>
      <c r="E2228" s="42" t="s">
        <v>55</v>
      </c>
      <c r="F2228" s="42" t="str">
        <f t="shared" si="110"/>
        <v>0,5 кг</v>
      </c>
      <c r="G2228" s="40">
        <v>12</v>
      </c>
      <c r="H2228" s="42" t="s">
        <v>1063</v>
      </c>
      <c r="I2228" s="41">
        <v>41</v>
      </c>
      <c r="J2228" s="55">
        <f>IF(C2228="СТОП цена",I2228,ROUND(I2228*(1-VLOOKUP(L2228,Оглавление!D:G,3,FALSE)),2))</f>
        <v>41</v>
      </c>
      <c r="K2228" s="58"/>
      <c r="L2228" s="58" t="str">
        <f>IF(ISBLANK(K2228)=FALSE,A2228,L2225)</f>
        <v>ТЕКС</v>
      </c>
      <c r="M2228" s="52">
        <v>42</v>
      </c>
    </row>
    <row r="2229" spans="1:13" ht="12.75">
      <c r="A2229" s="584"/>
      <c r="B2229" s="40">
        <v>700000374</v>
      </c>
      <c r="C2229" s="40"/>
      <c r="D2229" s="40">
        <v>1</v>
      </c>
      <c r="E2229" s="42" t="s">
        <v>55</v>
      </c>
      <c r="F2229" s="42" t="str">
        <f t="shared" si="110"/>
        <v>1 кг</v>
      </c>
      <c r="G2229" s="40">
        <v>6</v>
      </c>
      <c r="H2229" s="42" t="s">
        <v>1063</v>
      </c>
      <c r="I2229" s="41">
        <v>72</v>
      </c>
      <c r="J2229" s="55">
        <f>IF(C2229="СТОП цена",I2229,ROUND(I2229*(1-VLOOKUP(L2229,Оглавление!D:G,3,FALSE)),2))</f>
        <v>72</v>
      </c>
      <c r="K2229" s="58"/>
      <c r="L2229" s="58" t="str">
        <f t="shared" si="107"/>
        <v>ТЕКС</v>
      </c>
      <c r="M2229" s="52">
        <v>42</v>
      </c>
    </row>
    <row r="2230" spans="1:13" ht="12.75">
      <c r="A2230" s="584"/>
      <c r="B2230" s="40">
        <v>700000375</v>
      </c>
      <c r="C2230" s="40"/>
      <c r="D2230" s="40">
        <v>3</v>
      </c>
      <c r="E2230" s="42" t="s">
        <v>55</v>
      </c>
      <c r="F2230" s="42" t="str">
        <f t="shared" si="110"/>
        <v>3 кг</v>
      </c>
      <c r="G2230" s="40">
        <v>1</v>
      </c>
      <c r="H2230" s="42" t="s">
        <v>1063</v>
      </c>
      <c r="I2230" s="41">
        <v>178</v>
      </c>
      <c r="J2230" s="55">
        <f>IF(C2230="СТОП цена",I2230,ROUND(I2230*(1-VLOOKUP(L2230,Оглавление!D:G,3,FALSE)),2))</f>
        <v>178</v>
      </c>
      <c r="K2230" s="58"/>
      <c r="L2230" s="58" t="str">
        <f t="shared" si="107"/>
        <v>ТЕКС</v>
      </c>
      <c r="M2230" s="52">
        <v>42</v>
      </c>
    </row>
    <row r="2231" spans="1:13" ht="12.75">
      <c r="A2231" s="585"/>
      <c r="B2231" s="40">
        <v>700000372</v>
      </c>
      <c r="C2231" s="40"/>
      <c r="D2231" s="40">
        <v>10</v>
      </c>
      <c r="E2231" s="42" t="s">
        <v>55</v>
      </c>
      <c r="F2231" s="42" t="str">
        <f t="shared" si="110"/>
        <v>10 кг</v>
      </c>
      <c r="G2231" s="42">
        <v>1</v>
      </c>
      <c r="H2231" s="42" t="s">
        <v>1063</v>
      </c>
      <c r="I2231" s="41">
        <v>562</v>
      </c>
      <c r="J2231" s="55">
        <f>IF(C2231="СТОП цена",I2231,ROUND(I2231*(1-VLOOKUP(L2231,Оглавление!D:G,3,FALSE)),2))</f>
        <v>562</v>
      </c>
      <c r="K2231" s="58"/>
      <c r="L2231" s="58" t="str">
        <f t="shared" si="107"/>
        <v>ТЕКС</v>
      </c>
      <c r="M2231" s="52">
        <v>42</v>
      </c>
    </row>
    <row r="2232" spans="1:13" s="1" customFormat="1" ht="21.75" customHeight="1">
      <c r="A2232" s="591" t="s">
        <v>563</v>
      </c>
      <c r="B2232" s="592"/>
      <c r="C2232" s="592"/>
      <c r="D2232" s="592"/>
      <c r="E2232" s="592"/>
      <c r="F2232" s="592"/>
      <c r="G2232" s="592"/>
      <c r="H2232" s="592"/>
      <c r="I2232" s="592"/>
      <c r="J2232" s="592"/>
      <c r="K2232" s="58"/>
      <c r="L2232" s="58" t="str">
        <f t="shared" si="107"/>
        <v>ТЕКС</v>
      </c>
      <c r="M2232" s="52">
        <v>42</v>
      </c>
    </row>
    <row r="2233" spans="1:13" ht="91.5" customHeight="1">
      <c r="A2233" s="389" t="s">
        <v>2392</v>
      </c>
      <c r="B2233" s="40"/>
      <c r="C2233" s="40"/>
      <c r="D2233" s="40">
        <v>0.75</v>
      </c>
      <c r="E2233" s="40" t="s">
        <v>564</v>
      </c>
      <c r="F2233" s="42" t="str">
        <f>CONCATENATE(D2233," ",E2233)</f>
        <v>0,75 л</v>
      </c>
      <c r="G2233" s="40">
        <v>10</v>
      </c>
      <c r="H2233" s="42" t="s">
        <v>1063</v>
      </c>
      <c r="I2233" s="41">
        <v>163</v>
      </c>
      <c r="J2233" s="55">
        <f>IF(C2233="СТОП цена",I2233,ROUND(I2233*(1-VLOOKUP(L2233,Оглавление!D:G,3,FALSE)),2))</f>
        <v>163</v>
      </c>
      <c r="K2233" s="58"/>
      <c r="L2233" s="58" t="str">
        <f t="shared" si="107"/>
        <v>ТЕКС</v>
      </c>
      <c r="M2233" s="52">
        <v>42</v>
      </c>
    </row>
    <row r="2234" spans="1:13" ht="17.25" customHeight="1">
      <c r="A2234" s="580" t="s">
        <v>2393</v>
      </c>
      <c r="B2234" s="41">
        <v>700000955</v>
      </c>
      <c r="C2234" s="41"/>
      <c r="D2234" s="40">
        <v>100</v>
      </c>
      <c r="E2234" s="40" t="s">
        <v>788</v>
      </c>
      <c r="F2234" s="42" t="str">
        <f>CONCATENATE(D2234," ",E2234)</f>
        <v>100 мл</v>
      </c>
      <c r="G2234" s="40">
        <v>30</v>
      </c>
      <c r="H2234" s="42" t="s">
        <v>1063</v>
      </c>
      <c r="I2234" s="41">
        <v>36</v>
      </c>
      <c r="J2234" s="55">
        <f>IF(C2234="СТОП цена",I2234,ROUND(I2234*(1-VLOOKUP(L2234,Оглавление!D:G,3,FALSE)),2))</f>
        <v>36</v>
      </c>
      <c r="K2234" s="58"/>
      <c r="L2234" s="58" t="str">
        <f t="shared" si="107"/>
        <v>ТЕКС</v>
      </c>
      <c r="M2234" s="52">
        <v>42</v>
      </c>
    </row>
    <row r="2235" spans="1:13" ht="27" customHeight="1">
      <c r="A2235" s="585"/>
      <c r="B2235" s="41">
        <v>700000985</v>
      </c>
      <c r="C2235" s="42" t="s">
        <v>223</v>
      </c>
      <c r="D2235" s="41">
        <v>500</v>
      </c>
      <c r="E2235" s="42" t="s">
        <v>788</v>
      </c>
      <c r="F2235" s="42" t="str">
        <f>CONCATENATE(D2235," ",E2235)</f>
        <v>500 мл</v>
      </c>
      <c r="G2235" s="41">
        <v>12</v>
      </c>
      <c r="H2235" s="42" t="s">
        <v>1063</v>
      </c>
      <c r="I2235" s="41">
        <v>166</v>
      </c>
      <c r="J2235" s="55">
        <f>IF(C2235="СТОП цена",I2235,ROUND(I2235*(1-VLOOKUP(L2235,Оглавление!D:G,3,FALSE)),2))</f>
        <v>166</v>
      </c>
      <c r="K2235" s="58"/>
      <c r="L2235" s="58" t="str">
        <f t="shared" si="107"/>
        <v>ТЕКС</v>
      </c>
      <c r="M2235" s="52">
        <v>42</v>
      </c>
    </row>
    <row r="2236" spans="1:13" ht="18" customHeight="1">
      <c r="A2236" s="580" t="s">
        <v>2394</v>
      </c>
      <c r="B2236" s="40">
        <v>700000943</v>
      </c>
      <c r="C2236" s="40"/>
      <c r="D2236" s="40">
        <v>100</v>
      </c>
      <c r="E2236" s="42" t="s">
        <v>788</v>
      </c>
      <c r="F2236" s="42" t="str">
        <f>CONCATENATE(D2236," ",E2236)</f>
        <v>100 мл</v>
      </c>
      <c r="G2236" s="41">
        <v>30</v>
      </c>
      <c r="H2236" s="42" t="s">
        <v>1063</v>
      </c>
      <c r="I2236" s="41">
        <v>36</v>
      </c>
      <c r="J2236" s="55">
        <f>IF(C2236="СТОП цена",I2236,ROUND(I2236*(1-VLOOKUP(L2236,Оглавление!D:G,3,FALSE)),2))</f>
        <v>36</v>
      </c>
      <c r="K2236" s="58"/>
      <c r="L2236" s="58" t="str">
        <f t="shared" si="107"/>
        <v>ТЕКС</v>
      </c>
      <c r="M2236" s="52">
        <v>42</v>
      </c>
    </row>
    <row r="2237" spans="1:13" ht="12.75">
      <c r="A2237" s="585"/>
      <c r="B2237" s="40">
        <v>700000989</v>
      </c>
      <c r="C2237" s="42" t="s">
        <v>223</v>
      </c>
      <c r="D2237" s="40">
        <v>500</v>
      </c>
      <c r="E2237" s="42" t="s">
        <v>788</v>
      </c>
      <c r="F2237" s="42" t="str">
        <f>CONCATENATE(D2237," ",E2237)</f>
        <v>500 мл</v>
      </c>
      <c r="G2237" s="40">
        <v>12</v>
      </c>
      <c r="H2237" s="42" t="s">
        <v>1063</v>
      </c>
      <c r="I2237" s="41">
        <v>166</v>
      </c>
      <c r="J2237" s="55">
        <f>IF(C2237="СТОП цена",I2237,ROUND(I2237*(1-VLOOKUP(L2237,Оглавление!D:G,3,FALSE)),2))</f>
        <v>166</v>
      </c>
      <c r="K2237" s="58"/>
      <c r="L2237" s="58" t="str">
        <f t="shared" si="107"/>
        <v>ТЕКС</v>
      </c>
      <c r="M2237" s="52">
        <v>42</v>
      </c>
    </row>
    <row r="2238" spans="1:13" s="1" customFormat="1" ht="27.75" customHeight="1">
      <c r="A2238" s="591" t="s">
        <v>1064</v>
      </c>
      <c r="B2238" s="592"/>
      <c r="C2238" s="592"/>
      <c r="D2238" s="592"/>
      <c r="E2238" s="592"/>
      <c r="F2238" s="592"/>
      <c r="G2238" s="592"/>
      <c r="H2238" s="592"/>
      <c r="I2238" s="592"/>
      <c r="J2238" s="592"/>
      <c r="K2238" s="58"/>
      <c r="L2238" s="58" t="str">
        <f t="shared" si="107"/>
        <v>ТЕКС</v>
      </c>
      <c r="M2238" s="52">
        <v>42</v>
      </c>
    </row>
    <row r="2239" spans="1:13" ht="12.75">
      <c r="A2239" s="580" t="s">
        <v>639</v>
      </c>
      <c r="B2239" s="41">
        <v>700000407</v>
      </c>
      <c r="C2239" s="41"/>
      <c r="D2239" s="41">
        <v>0.9</v>
      </c>
      <c r="E2239" s="42" t="s">
        <v>564</v>
      </c>
      <c r="F2239" s="42" t="str">
        <f t="shared" ref="F2239:F2266" si="111">CONCATENATE(D2239," ",E2239)</f>
        <v>0,9 л</v>
      </c>
      <c r="G2239" s="42">
        <v>18</v>
      </c>
      <c r="H2239" s="42" t="s">
        <v>1063</v>
      </c>
      <c r="I2239" s="41">
        <v>111</v>
      </c>
      <c r="J2239" s="55">
        <f>IF(C2239="СТОП цена",I2239,ROUND(I2239*(1-VLOOKUP(L2239,Оглавление!D:G,3,FALSE)),2))</f>
        <v>111</v>
      </c>
      <c r="K2239" s="58"/>
      <c r="L2239" s="58" t="str">
        <f t="shared" si="107"/>
        <v>ТЕКС</v>
      </c>
      <c r="M2239" s="52">
        <v>42</v>
      </c>
    </row>
    <row r="2240" spans="1:13" ht="12.75">
      <c r="A2240" s="584"/>
      <c r="B2240" s="41">
        <v>700000409</v>
      </c>
      <c r="C2240" s="41"/>
      <c r="D2240" s="41">
        <v>1.8</v>
      </c>
      <c r="E2240" s="42" t="s">
        <v>564</v>
      </c>
      <c r="F2240" s="42" t="str">
        <f t="shared" si="111"/>
        <v>1,8 л</v>
      </c>
      <c r="G2240" s="42">
        <v>1</v>
      </c>
      <c r="H2240" s="42" t="s">
        <v>1063</v>
      </c>
      <c r="I2240" s="41">
        <v>234</v>
      </c>
      <c r="J2240" s="55">
        <f>IF(C2240="СТОП цена",I2240,ROUND(I2240*(1-VLOOKUP(L2240,Оглавление!D:G,3,FALSE)),2))</f>
        <v>234</v>
      </c>
      <c r="K2240" s="58"/>
      <c r="L2240" s="58" t="str">
        <f t="shared" si="107"/>
        <v>ТЕКС</v>
      </c>
      <c r="M2240" s="52">
        <v>42</v>
      </c>
    </row>
    <row r="2241" spans="1:13" ht="12.75">
      <c r="A2241" s="584"/>
      <c r="B2241" s="41">
        <v>700000415</v>
      </c>
      <c r="C2241" s="41"/>
      <c r="D2241" s="41">
        <v>4.5</v>
      </c>
      <c r="E2241" s="42" t="s">
        <v>564</v>
      </c>
      <c r="F2241" s="42" t="str">
        <f t="shared" si="111"/>
        <v>4,5 л</v>
      </c>
      <c r="G2241" s="42">
        <v>1</v>
      </c>
      <c r="H2241" s="42" t="s">
        <v>1063</v>
      </c>
      <c r="I2241" s="41">
        <v>523</v>
      </c>
      <c r="J2241" s="55">
        <f>IF(C2241="СТОП цена",I2241,ROUND(I2241*(1-VLOOKUP(L2241,Оглавление!D:G,3,FALSE)),2))</f>
        <v>523</v>
      </c>
      <c r="K2241" s="58"/>
      <c r="L2241" s="58" t="str">
        <f t="shared" si="107"/>
        <v>ТЕКС</v>
      </c>
      <c r="M2241" s="52">
        <v>42</v>
      </c>
    </row>
    <row r="2242" spans="1:13" ht="12.75">
      <c r="A2242" s="584"/>
      <c r="B2242" s="41">
        <v>700000417</v>
      </c>
      <c r="C2242" s="41"/>
      <c r="D2242" s="41">
        <v>9</v>
      </c>
      <c r="E2242" s="42" t="s">
        <v>564</v>
      </c>
      <c r="F2242" s="42" t="str">
        <f t="shared" si="111"/>
        <v>9 л</v>
      </c>
      <c r="G2242" s="42">
        <v>1</v>
      </c>
      <c r="H2242" s="42" t="s">
        <v>1063</v>
      </c>
      <c r="I2242" s="41">
        <v>954</v>
      </c>
      <c r="J2242" s="55">
        <f>IF(C2242="СТОП цена",I2242,ROUND(I2242*(1-VLOOKUP(L2242,Оглавление!D:G,3,FALSE)),2))</f>
        <v>954</v>
      </c>
      <c r="K2242" s="58"/>
      <c r="L2242" s="58" t="str">
        <f t="shared" si="107"/>
        <v>ТЕКС</v>
      </c>
      <c r="M2242" s="52">
        <v>42</v>
      </c>
    </row>
    <row r="2243" spans="1:13" ht="12.75">
      <c r="A2243" s="580" t="s">
        <v>640</v>
      </c>
      <c r="B2243" s="42">
        <v>700000429</v>
      </c>
      <c r="C2243" s="42"/>
      <c r="D2243" s="41">
        <v>0.9</v>
      </c>
      <c r="E2243" s="42" t="s">
        <v>564</v>
      </c>
      <c r="F2243" s="42" t="str">
        <f t="shared" si="111"/>
        <v>0,9 л</v>
      </c>
      <c r="G2243" s="41">
        <v>18</v>
      </c>
      <c r="H2243" s="42" t="s">
        <v>1063</v>
      </c>
      <c r="I2243" s="41">
        <v>153</v>
      </c>
      <c r="J2243" s="55">
        <f>IF(C2243="СТОП цена",I2243,ROUND(I2243*(1-VLOOKUP(L2243,Оглавление!D:G,3,FALSE)),2))</f>
        <v>153</v>
      </c>
      <c r="K2243" s="58"/>
      <c r="L2243" s="58" t="str">
        <f t="shared" si="107"/>
        <v>ТЕКС</v>
      </c>
      <c r="M2243" s="52">
        <v>42</v>
      </c>
    </row>
    <row r="2244" spans="1:13" ht="12.75">
      <c r="A2244" s="584"/>
      <c r="B2244" s="42">
        <v>700000431</v>
      </c>
      <c r="C2244" s="42"/>
      <c r="D2244" s="41">
        <v>1.8</v>
      </c>
      <c r="E2244" s="42" t="s">
        <v>564</v>
      </c>
      <c r="F2244" s="42" t="str">
        <f t="shared" si="111"/>
        <v>1,8 л</v>
      </c>
      <c r="G2244" s="41">
        <v>1</v>
      </c>
      <c r="H2244" s="42" t="s">
        <v>1063</v>
      </c>
      <c r="I2244" s="41">
        <v>306</v>
      </c>
      <c r="J2244" s="55">
        <f>IF(C2244="СТОП цена",I2244,ROUND(I2244*(1-VLOOKUP(L2244,Оглавление!D:G,3,FALSE)),2))</f>
        <v>306</v>
      </c>
      <c r="K2244" s="58"/>
      <c r="L2244" s="58" t="str">
        <f t="shared" si="107"/>
        <v>ТЕКС</v>
      </c>
      <c r="M2244" s="52">
        <v>42</v>
      </c>
    </row>
    <row r="2245" spans="1:13" ht="12.75">
      <c r="A2245" s="584"/>
      <c r="B2245" s="42">
        <v>700000437</v>
      </c>
      <c r="C2245" s="42"/>
      <c r="D2245" s="41">
        <v>4.5</v>
      </c>
      <c r="E2245" s="42" t="s">
        <v>564</v>
      </c>
      <c r="F2245" s="42" t="str">
        <f t="shared" si="111"/>
        <v>4,5 л</v>
      </c>
      <c r="G2245" s="41">
        <v>1</v>
      </c>
      <c r="H2245" s="42" t="s">
        <v>1063</v>
      </c>
      <c r="I2245" s="41">
        <v>686</v>
      </c>
      <c r="J2245" s="55">
        <f>IF(C2245="СТОП цена",I2245,ROUND(I2245*(1-VLOOKUP(L2245,Оглавление!D:G,3,FALSE)),2))</f>
        <v>686</v>
      </c>
      <c r="K2245" s="58"/>
      <c r="L2245" s="58" t="str">
        <f t="shared" si="107"/>
        <v>ТЕКС</v>
      </c>
      <c r="M2245" s="52">
        <v>42</v>
      </c>
    </row>
    <row r="2246" spans="1:13" ht="12.75">
      <c r="A2246" s="585"/>
      <c r="B2246" s="42">
        <v>700000439</v>
      </c>
      <c r="C2246" s="42" t="s">
        <v>312</v>
      </c>
      <c r="D2246" s="41">
        <v>9</v>
      </c>
      <c r="E2246" s="42" t="s">
        <v>564</v>
      </c>
      <c r="F2246" s="42" t="str">
        <f t="shared" si="111"/>
        <v>9 л</v>
      </c>
      <c r="G2246" s="41">
        <v>1</v>
      </c>
      <c r="H2246" s="42" t="s">
        <v>1063</v>
      </c>
      <c r="I2246" s="41">
        <v>1094.82</v>
      </c>
      <c r="J2246" s="55">
        <f>IF(C2246="СТОП цена",I2246,ROUND(I2246*(1-VLOOKUP(L2246,Оглавление!D:G,3,FALSE)),2))</f>
        <v>1094.82</v>
      </c>
      <c r="K2246" s="58"/>
      <c r="L2246" s="58" t="str">
        <f t="shared" si="107"/>
        <v>ТЕКС</v>
      </c>
      <c r="M2246" s="52">
        <v>42</v>
      </c>
    </row>
    <row r="2247" spans="1:13" ht="12.75">
      <c r="A2247" s="580" t="s">
        <v>71</v>
      </c>
      <c r="B2247" s="42">
        <v>700000418</v>
      </c>
      <c r="C2247" s="42"/>
      <c r="D2247" s="41">
        <v>0.9</v>
      </c>
      <c r="E2247" s="42" t="s">
        <v>564</v>
      </c>
      <c r="F2247" s="42" t="str">
        <f t="shared" si="111"/>
        <v>0,9 л</v>
      </c>
      <c r="G2247" s="41">
        <v>18</v>
      </c>
      <c r="H2247" s="42" t="s">
        <v>1063</v>
      </c>
      <c r="I2247" s="41">
        <v>103</v>
      </c>
      <c r="J2247" s="55">
        <f>IF(C2247="СТОП цена",I2247,ROUND(I2247*(1-VLOOKUP(L2247,Оглавление!D:G,3,FALSE)),2))</f>
        <v>103</v>
      </c>
      <c r="K2247" s="58"/>
      <c r="L2247" s="58" t="str">
        <f t="shared" si="107"/>
        <v>ТЕКС</v>
      </c>
      <c r="M2247" s="52">
        <v>42</v>
      </c>
    </row>
    <row r="2248" spans="1:13" ht="12.75">
      <c r="A2248" s="584"/>
      <c r="B2248" s="42">
        <v>700000420</v>
      </c>
      <c r="C2248" s="42"/>
      <c r="D2248" s="41">
        <v>1.8</v>
      </c>
      <c r="E2248" s="42" t="s">
        <v>564</v>
      </c>
      <c r="F2248" s="42" t="str">
        <f t="shared" si="111"/>
        <v>1,8 л</v>
      </c>
      <c r="G2248" s="41">
        <v>1</v>
      </c>
      <c r="H2248" s="42" t="s">
        <v>1063</v>
      </c>
      <c r="I2248" s="41">
        <v>217</v>
      </c>
      <c r="J2248" s="55">
        <f>IF(C2248="СТОП цена",I2248,ROUND(I2248*(1-VLOOKUP(L2248,Оглавление!D:G,3,FALSE)),2))</f>
        <v>217</v>
      </c>
      <c r="K2248" s="58"/>
      <c r="L2248" s="58" t="str">
        <f t="shared" si="107"/>
        <v>ТЕКС</v>
      </c>
      <c r="M2248" s="52">
        <v>42</v>
      </c>
    </row>
    <row r="2249" spans="1:13" ht="12.75">
      <c r="A2249" s="584"/>
      <c r="B2249" s="42">
        <v>700000426</v>
      </c>
      <c r="C2249" s="42"/>
      <c r="D2249" s="41">
        <v>4.5</v>
      </c>
      <c r="E2249" s="42" t="s">
        <v>564</v>
      </c>
      <c r="F2249" s="42" t="str">
        <f t="shared" si="111"/>
        <v>4,5 л</v>
      </c>
      <c r="G2249" s="41">
        <v>1</v>
      </c>
      <c r="H2249" s="42" t="s">
        <v>1063</v>
      </c>
      <c r="I2249" s="41">
        <v>476</v>
      </c>
      <c r="J2249" s="55">
        <f>IF(C2249="СТОП цена",I2249,ROUND(I2249*(1-VLOOKUP(L2249,Оглавление!D:G,3,FALSE)),2))</f>
        <v>476</v>
      </c>
      <c r="K2249" s="58"/>
      <c r="L2249" s="58" t="str">
        <f t="shared" si="107"/>
        <v>ТЕКС</v>
      </c>
      <c r="M2249" s="52">
        <v>42</v>
      </c>
    </row>
    <row r="2250" spans="1:13" ht="12.75">
      <c r="A2250" s="584"/>
      <c r="B2250" s="42">
        <v>700000428</v>
      </c>
      <c r="C2250" s="42"/>
      <c r="D2250" s="41">
        <v>9</v>
      </c>
      <c r="E2250" s="42" t="s">
        <v>564</v>
      </c>
      <c r="F2250" s="42" t="str">
        <f t="shared" si="111"/>
        <v>9 л</v>
      </c>
      <c r="G2250" s="41">
        <v>1</v>
      </c>
      <c r="H2250" s="42" t="s">
        <v>1063</v>
      </c>
      <c r="I2250" s="41">
        <v>865</v>
      </c>
      <c r="J2250" s="55">
        <f>IF(C2250="СТОП цена",I2250,ROUND(I2250*(1-VLOOKUP(L2250,Оглавление!D:G,3,FALSE)),2))</f>
        <v>865</v>
      </c>
      <c r="K2250" s="58"/>
      <c r="L2250" s="58" t="str">
        <f t="shared" si="107"/>
        <v>ТЕКС</v>
      </c>
      <c r="M2250" s="52">
        <v>42</v>
      </c>
    </row>
    <row r="2251" spans="1:13" ht="12.75">
      <c r="A2251" s="580" t="s">
        <v>70</v>
      </c>
      <c r="B2251" s="42">
        <v>700000440</v>
      </c>
      <c r="C2251" s="42"/>
      <c r="D2251" s="41">
        <v>0.9</v>
      </c>
      <c r="E2251" s="42" t="s">
        <v>564</v>
      </c>
      <c r="F2251" s="42" t="str">
        <f t="shared" si="111"/>
        <v>0,9 л</v>
      </c>
      <c r="G2251" s="41">
        <v>18</v>
      </c>
      <c r="H2251" s="42" t="s">
        <v>1063</v>
      </c>
      <c r="I2251" s="41">
        <v>90</v>
      </c>
      <c r="J2251" s="55">
        <f>IF(C2251="СТОП цена",I2251,ROUND(I2251*(1-VLOOKUP(L2251,Оглавление!D:G,3,FALSE)),2))</f>
        <v>90</v>
      </c>
      <c r="K2251" s="58"/>
      <c r="L2251" s="58" t="str">
        <f t="shared" si="107"/>
        <v>ТЕКС</v>
      </c>
      <c r="M2251" s="52">
        <v>42</v>
      </c>
    </row>
    <row r="2252" spans="1:13" ht="12.75">
      <c r="A2252" s="584"/>
      <c r="B2252" s="42">
        <v>700000442</v>
      </c>
      <c r="C2252" s="42"/>
      <c r="D2252" s="41">
        <v>1.8</v>
      </c>
      <c r="E2252" s="42" t="s">
        <v>564</v>
      </c>
      <c r="F2252" s="42" t="str">
        <f t="shared" si="111"/>
        <v>1,8 л</v>
      </c>
      <c r="G2252" s="41">
        <v>1</v>
      </c>
      <c r="H2252" s="42" t="s">
        <v>1063</v>
      </c>
      <c r="I2252" s="41">
        <v>179</v>
      </c>
      <c r="J2252" s="55">
        <f>IF(C2252="СТОП цена",I2252,ROUND(I2252*(1-VLOOKUP(L2252,Оглавление!D:G,3,FALSE)),2))</f>
        <v>179</v>
      </c>
      <c r="K2252" s="58"/>
      <c r="L2252" s="58" t="str">
        <f t="shared" si="107"/>
        <v>ТЕКС</v>
      </c>
      <c r="M2252" s="52">
        <v>42</v>
      </c>
    </row>
    <row r="2253" spans="1:13" ht="12.75">
      <c r="A2253" s="584"/>
      <c r="B2253" s="42">
        <v>700000448</v>
      </c>
      <c r="C2253" s="42"/>
      <c r="D2253" s="41">
        <v>4.5</v>
      </c>
      <c r="E2253" s="42" t="s">
        <v>564</v>
      </c>
      <c r="F2253" s="42" t="str">
        <f t="shared" si="111"/>
        <v>4,5 л</v>
      </c>
      <c r="G2253" s="41">
        <v>1</v>
      </c>
      <c r="H2253" s="42" t="s">
        <v>1063</v>
      </c>
      <c r="I2253" s="41">
        <v>391</v>
      </c>
      <c r="J2253" s="55">
        <f>IF(C2253="СТОП цена",I2253,ROUND(I2253*(1-VLOOKUP(L2253,Оглавление!D:G,3,FALSE)),2))</f>
        <v>391</v>
      </c>
      <c r="K2253" s="58"/>
      <c r="L2253" s="58" t="str">
        <f t="shared" ref="L2253:L2312" si="112">IF(ISBLANK(K2253)=FALSE,A2253,L2252)</f>
        <v>ТЕКС</v>
      </c>
      <c r="M2253" s="52">
        <v>42</v>
      </c>
    </row>
    <row r="2254" spans="1:13" ht="12.75">
      <c r="A2254" s="585"/>
      <c r="B2254" s="42">
        <v>700000451</v>
      </c>
      <c r="C2254" s="42" t="s">
        <v>223</v>
      </c>
      <c r="D2254" s="41">
        <v>9</v>
      </c>
      <c r="E2254" s="42" t="s">
        <v>564</v>
      </c>
      <c r="F2254" s="42" t="str">
        <f t="shared" si="111"/>
        <v>9 л</v>
      </c>
      <c r="G2254" s="41">
        <v>1</v>
      </c>
      <c r="H2254" s="42" t="s">
        <v>1063</v>
      </c>
      <c r="I2254" s="41">
        <v>723</v>
      </c>
      <c r="J2254" s="55">
        <f>IF(C2254="СТОП цена",I2254,ROUND(I2254*(1-VLOOKUP(L2254,Оглавление!D:G,3,FALSE)),2))</f>
        <v>723</v>
      </c>
      <c r="K2254" s="58"/>
      <c r="L2254" s="58" t="str">
        <f t="shared" si="112"/>
        <v>ТЕКС</v>
      </c>
      <c r="M2254" s="52">
        <v>42</v>
      </c>
    </row>
    <row r="2255" spans="1:13" ht="12.75">
      <c r="A2255" s="584" t="s">
        <v>925</v>
      </c>
      <c r="B2255" s="40">
        <v>700000524</v>
      </c>
      <c r="C2255" s="40"/>
      <c r="D2255" s="40">
        <v>3</v>
      </c>
      <c r="E2255" s="42" t="s">
        <v>55</v>
      </c>
      <c r="F2255" s="42" t="str">
        <f t="shared" si="111"/>
        <v>3 кг</v>
      </c>
      <c r="G2255" s="40">
        <v>9</v>
      </c>
      <c r="H2255" s="42" t="s">
        <v>1063</v>
      </c>
      <c r="I2255" s="41">
        <v>209</v>
      </c>
      <c r="J2255" s="55">
        <f>IF(C2255="СТОП цена",I2255,ROUND(I2255*(1-VLOOKUP(L2255,Оглавление!D:G,3,FALSE)),2))</f>
        <v>209</v>
      </c>
      <c r="K2255" s="58"/>
      <c r="L2255" s="58" t="str">
        <f t="shared" si="112"/>
        <v>ТЕКС</v>
      </c>
      <c r="M2255" s="52">
        <v>43</v>
      </c>
    </row>
    <row r="2256" spans="1:13" ht="12.75">
      <c r="A2256" s="584"/>
      <c r="B2256" s="40">
        <v>700000525</v>
      </c>
      <c r="C2256" s="40"/>
      <c r="D2256" s="40">
        <v>7</v>
      </c>
      <c r="E2256" s="42" t="s">
        <v>55</v>
      </c>
      <c r="F2256" s="42" t="str">
        <f t="shared" si="111"/>
        <v>7 кг</v>
      </c>
      <c r="G2256" s="40">
        <v>1</v>
      </c>
      <c r="H2256" s="42" t="s">
        <v>1063</v>
      </c>
      <c r="I2256" s="41">
        <v>474</v>
      </c>
      <c r="J2256" s="55">
        <f>IF(C2256="СТОП цена",I2256,ROUND(I2256*(1-VLOOKUP(L2256,Оглавление!D:G,3,FALSE)),2))</f>
        <v>474</v>
      </c>
      <c r="K2256" s="58"/>
      <c r="L2256" s="58" t="str">
        <f t="shared" si="112"/>
        <v>ТЕКС</v>
      </c>
      <c r="M2256" s="52">
        <v>43</v>
      </c>
    </row>
    <row r="2257" spans="1:13" ht="12.75">
      <c r="A2257" s="584"/>
      <c r="B2257" s="40">
        <v>700000523</v>
      </c>
      <c r="C2257" s="40"/>
      <c r="D2257" s="40">
        <v>14</v>
      </c>
      <c r="E2257" s="42" t="s">
        <v>55</v>
      </c>
      <c r="F2257" s="42" t="str">
        <f t="shared" si="111"/>
        <v>14 кг</v>
      </c>
      <c r="G2257" s="42">
        <v>1</v>
      </c>
      <c r="H2257" s="42" t="s">
        <v>1063</v>
      </c>
      <c r="I2257" s="41">
        <v>893</v>
      </c>
      <c r="J2257" s="55">
        <f>IF(C2257="СТОП цена",I2257,ROUND(I2257*(1-VLOOKUP(L2257,Оглавление!D:G,3,FALSE)),2))</f>
        <v>893</v>
      </c>
      <c r="K2257" s="58"/>
      <c r="L2257" s="58" t="str">
        <f t="shared" si="112"/>
        <v>ТЕКС</v>
      </c>
      <c r="M2257" s="52">
        <v>43</v>
      </c>
    </row>
    <row r="2258" spans="1:13" ht="12.75">
      <c r="A2258" s="580" t="s">
        <v>926</v>
      </c>
      <c r="B2258" s="40">
        <v>700000518</v>
      </c>
      <c r="C2258" s="40"/>
      <c r="D2258" s="40">
        <v>3</v>
      </c>
      <c r="E2258" s="42" t="s">
        <v>55</v>
      </c>
      <c r="F2258" s="42" t="str">
        <f t="shared" si="111"/>
        <v>3 кг</v>
      </c>
      <c r="G2258" s="40">
        <v>9</v>
      </c>
      <c r="H2258" s="42" t="s">
        <v>1063</v>
      </c>
      <c r="I2258" s="41">
        <v>163</v>
      </c>
      <c r="J2258" s="55">
        <f>IF(C2258="СТОП цена",I2258,ROUND(I2258*(1-VLOOKUP(L2258,Оглавление!D:G,3,FALSE)),2))</f>
        <v>163</v>
      </c>
      <c r="K2258" s="58"/>
      <c r="L2258" s="58" t="str">
        <f t="shared" si="112"/>
        <v>ТЕКС</v>
      </c>
      <c r="M2258" s="52">
        <v>43</v>
      </c>
    </row>
    <row r="2259" spans="1:13" ht="12.75">
      <c r="A2259" s="584"/>
      <c r="B2259" s="40">
        <v>700000519</v>
      </c>
      <c r="C2259" s="40"/>
      <c r="D2259" s="40">
        <v>7</v>
      </c>
      <c r="E2259" s="42" t="s">
        <v>55</v>
      </c>
      <c r="F2259" s="42" t="str">
        <f t="shared" si="111"/>
        <v>7 кг</v>
      </c>
      <c r="G2259" s="40">
        <v>1</v>
      </c>
      <c r="H2259" s="42" t="s">
        <v>1063</v>
      </c>
      <c r="I2259" s="41">
        <v>363</v>
      </c>
      <c r="J2259" s="55">
        <f>IF(C2259="СТОП цена",I2259,ROUND(I2259*(1-VLOOKUP(L2259,Оглавление!D:G,3,FALSE)),2))</f>
        <v>363</v>
      </c>
      <c r="K2259" s="58"/>
      <c r="L2259" s="58" t="str">
        <f t="shared" si="112"/>
        <v>ТЕКС</v>
      </c>
      <c r="M2259" s="52">
        <v>43</v>
      </c>
    </row>
    <row r="2260" spans="1:13" ht="12.75">
      <c r="A2260" s="584"/>
      <c r="B2260" s="40">
        <v>700000517</v>
      </c>
      <c r="C2260" s="40"/>
      <c r="D2260" s="40">
        <v>14</v>
      </c>
      <c r="E2260" s="42" t="s">
        <v>55</v>
      </c>
      <c r="F2260" s="42" t="str">
        <f t="shared" si="111"/>
        <v>14 кг</v>
      </c>
      <c r="G2260" s="42">
        <v>1</v>
      </c>
      <c r="H2260" s="42" t="s">
        <v>1063</v>
      </c>
      <c r="I2260" s="41">
        <v>683</v>
      </c>
      <c r="J2260" s="55">
        <f>IF(C2260="СТОП цена",I2260,ROUND(I2260*(1-VLOOKUP(L2260,Оглавление!D:G,3,FALSE)),2))</f>
        <v>683</v>
      </c>
      <c r="K2260" s="58"/>
      <c r="L2260" s="58" t="str">
        <f t="shared" si="112"/>
        <v>ТЕКС</v>
      </c>
      <c r="M2260" s="52">
        <v>43</v>
      </c>
    </row>
    <row r="2261" spans="1:13" ht="12.75">
      <c r="A2261" s="580" t="s">
        <v>927</v>
      </c>
      <c r="B2261" s="40">
        <v>700000521</v>
      </c>
      <c r="C2261" s="40"/>
      <c r="D2261" s="40">
        <v>3</v>
      </c>
      <c r="E2261" s="42" t="s">
        <v>55</v>
      </c>
      <c r="F2261" s="42" t="str">
        <f t="shared" si="111"/>
        <v>3 кг</v>
      </c>
      <c r="G2261" s="40">
        <v>9</v>
      </c>
      <c r="H2261" s="42" t="s">
        <v>1063</v>
      </c>
      <c r="I2261" s="41">
        <v>127</v>
      </c>
      <c r="J2261" s="55">
        <f>IF(C2261="СТОП цена",I2261,ROUND(I2261*(1-VLOOKUP(L2261,Оглавление!D:G,3,FALSE)),2))</f>
        <v>127</v>
      </c>
      <c r="K2261" s="58"/>
      <c r="L2261" s="58" t="str">
        <f t="shared" si="112"/>
        <v>ТЕКС</v>
      </c>
      <c r="M2261" s="52">
        <v>43</v>
      </c>
    </row>
    <row r="2262" spans="1:13" ht="12.75">
      <c r="A2262" s="584"/>
      <c r="B2262" s="40">
        <v>700000522</v>
      </c>
      <c r="C2262" s="40"/>
      <c r="D2262" s="40">
        <v>7</v>
      </c>
      <c r="E2262" s="42" t="s">
        <v>55</v>
      </c>
      <c r="F2262" s="42" t="str">
        <f t="shared" si="111"/>
        <v>7 кг</v>
      </c>
      <c r="G2262" s="40">
        <v>1</v>
      </c>
      <c r="H2262" s="42" t="s">
        <v>1063</v>
      </c>
      <c r="I2262" s="41">
        <v>286</v>
      </c>
      <c r="J2262" s="55">
        <f>IF(C2262="СТОП цена",I2262,ROUND(I2262*(1-VLOOKUP(L2262,Оглавление!D:G,3,FALSE)),2))</f>
        <v>286</v>
      </c>
      <c r="K2262" s="58"/>
      <c r="L2262" s="58" t="str">
        <f t="shared" si="112"/>
        <v>ТЕКС</v>
      </c>
      <c r="M2262" s="52">
        <v>43</v>
      </c>
    </row>
    <row r="2263" spans="1:13" ht="12.75">
      <c r="A2263" s="584"/>
      <c r="B2263" s="40">
        <v>700000520</v>
      </c>
      <c r="C2263" s="40"/>
      <c r="D2263" s="40">
        <v>14</v>
      </c>
      <c r="E2263" s="42" t="s">
        <v>55</v>
      </c>
      <c r="F2263" s="42" t="str">
        <f t="shared" si="111"/>
        <v>14 кг</v>
      </c>
      <c r="G2263" s="42">
        <v>1</v>
      </c>
      <c r="H2263" s="42" t="s">
        <v>1063</v>
      </c>
      <c r="I2263" s="41">
        <v>531</v>
      </c>
      <c r="J2263" s="55">
        <f>IF(C2263="СТОП цена",I2263,ROUND(I2263*(1-VLOOKUP(L2263,Оглавление!D:G,3,FALSE)),2))</f>
        <v>531</v>
      </c>
      <c r="K2263" s="58"/>
      <c r="L2263" s="58" t="str">
        <f t="shared" si="112"/>
        <v>ТЕКС</v>
      </c>
      <c r="M2263" s="52">
        <v>43</v>
      </c>
    </row>
    <row r="2264" spans="1:13" ht="12.75">
      <c r="A2264" s="588" t="s">
        <v>641</v>
      </c>
      <c r="B2264" s="40">
        <v>700000527</v>
      </c>
      <c r="C2264" s="40"/>
      <c r="D2264" s="40">
        <v>3</v>
      </c>
      <c r="E2264" s="42" t="s">
        <v>55</v>
      </c>
      <c r="F2264" s="42" t="str">
        <f t="shared" si="111"/>
        <v>3 кг</v>
      </c>
      <c r="G2264" s="42">
        <v>1</v>
      </c>
      <c r="H2264" s="42" t="s">
        <v>1063</v>
      </c>
      <c r="I2264" s="41">
        <v>111</v>
      </c>
      <c r="J2264" s="55">
        <f>IF(C2264="СТОП цена",I2264,ROUND(I2264*(1-VLOOKUP(L2264,Оглавление!D:G,3,FALSE)),2))</f>
        <v>111</v>
      </c>
      <c r="K2264" s="58"/>
      <c r="L2264" s="58" t="str">
        <f t="shared" si="112"/>
        <v>ТЕКС</v>
      </c>
      <c r="M2264" s="52">
        <v>43</v>
      </c>
    </row>
    <row r="2265" spans="1:13" ht="12.75">
      <c r="A2265" s="589"/>
      <c r="B2265" s="40">
        <v>700000528</v>
      </c>
      <c r="C2265" s="40"/>
      <c r="D2265" s="40">
        <v>7</v>
      </c>
      <c r="E2265" s="42" t="s">
        <v>55</v>
      </c>
      <c r="F2265" s="42" t="str">
        <f t="shared" si="111"/>
        <v>7 кг</v>
      </c>
      <c r="G2265" s="42">
        <v>1</v>
      </c>
      <c r="H2265" s="42" t="s">
        <v>1063</v>
      </c>
      <c r="I2265" s="41">
        <v>249</v>
      </c>
      <c r="J2265" s="55">
        <f>IF(C2265="СТОП цена",I2265,ROUND(I2265*(1-VLOOKUP(L2265,Оглавление!D:G,3,FALSE)),2))</f>
        <v>249</v>
      </c>
      <c r="K2265" s="58"/>
      <c r="L2265" s="58" t="str">
        <f t="shared" si="112"/>
        <v>ТЕКС</v>
      </c>
      <c r="M2265" s="52">
        <v>43</v>
      </c>
    </row>
    <row r="2266" spans="1:13" ht="12.75">
      <c r="A2266" s="589"/>
      <c r="B2266" s="40">
        <v>700000526</v>
      </c>
      <c r="C2266" s="40"/>
      <c r="D2266" s="40">
        <v>14</v>
      </c>
      <c r="E2266" s="42" t="s">
        <v>55</v>
      </c>
      <c r="F2266" s="42" t="str">
        <f t="shared" si="111"/>
        <v>14 кг</v>
      </c>
      <c r="G2266" s="42">
        <v>1</v>
      </c>
      <c r="H2266" s="42" t="s">
        <v>1063</v>
      </c>
      <c r="I2266" s="41">
        <v>444</v>
      </c>
      <c r="J2266" s="55">
        <f>IF(C2266="СТОП цена",I2266,ROUND(I2266*(1-VLOOKUP(L2266,Оглавление!D:G,3,FALSE)),2))</f>
        <v>444</v>
      </c>
      <c r="K2266" s="58"/>
      <c r="L2266" s="58" t="str">
        <f t="shared" si="112"/>
        <v>ТЕКС</v>
      </c>
      <c r="M2266" s="52">
        <v>43</v>
      </c>
    </row>
    <row r="2267" spans="1:13" s="1" customFormat="1" ht="26.25" customHeight="1">
      <c r="A2267" s="591" t="s">
        <v>51</v>
      </c>
      <c r="B2267" s="592"/>
      <c r="C2267" s="592"/>
      <c r="D2267" s="592"/>
      <c r="E2267" s="592"/>
      <c r="F2267" s="592"/>
      <c r="G2267" s="592"/>
      <c r="H2267" s="592"/>
      <c r="I2267" s="592"/>
      <c r="J2267" s="592"/>
      <c r="K2267" s="58"/>
      <c r="L2267" s="58" t="str">
        <f t="shared" si="112"/>
        <v>ТЕКС</v>
      </c>
      <c r="M2267" s="52">
        <v>43</v>
      </c>
    </row>
    <row r="2268" spans="1:13" ht="22.5" customHeight="1">
      <c r="A2268" s="580" t="s">
        <v>642</v>
      </c>
      <c r="B2268" s="40">
        <v>700001620</v>
      </c>
      <c r="C2268" s="40"/>
      <c r="D2268" s="40">
        <v>0.9</v>
      </c>
      <c r="E2268" s="42" t="s">
        <v>55</v>
      </c>
      <c r="F2268" s="42" t="str">
        <f>CONCATENATE(D2268," ",E2268)</f>
        <v>0,9 кг</v>
      </c>
      <c r="G2268" s="40">
        <v>14</v>
      </c>
      <c r="H2268" s="42" t="s">
        <v>1063</v>
      </c>
      <c r="I2268" s="41">
        <v>296</v>
      </c>
      <c r="J2268" s="55">
        <f>IF(C2268="СТОП цена",I2268,ROUND(I2268*(1-VLOOKUP(L2268,Оглавление!D:G,3,FALSE)),2))</f>
        <v>296</v>
      </c>
      <c r="K2268" s="58"/>
      <c r="L2268" s="58" t="str">
        <f t="shared" si="112"/>
        <v>ТЕКС</v>
      </c>
      <c r="M2268" s="52">
        <v>43</v>
      </c>
    </row>
    <row r="2269" spans="1:13" ht="26.25" customHeight="1">
      <c r="A2269" s="585"/>
      <c r="B2269" s="41">
        <v>700001622</v>
      </c>
      <c r="C2269" s="41" t="s">
        <v>223</v>
      </c>
      <c r="D2269" s="40">
        <v>2</v>
      </c>
      <c r="E2269" s="42" t="s">
        <v>55</v>
      </c>
      <c r="F2269" s="42" t="str">
        <f>CONCATENATE(D2269," ",E2269)</f>
        <v>2 кг</v>
      </c>
      <c r="G2269" s="40">
        <v>4</v>
      </c>
      <c r="H2269" s="42" t="s">
        <v>1063</v>
      </c>
      <c r="I2269" s="41">
        <v>630</v>
      </c>
      <c r="J2269" s="55">
        <f>IF(C2269="СТОП цена",I2269,ROUND(I2269*(1-VLOOKUP(L2269,Оглавление!D:G,3,FALSE)),2))</f>
        <v>630</v>
      </c>
      <c r="K2269" s="58"/>
      <c r="L2269" s="58" t="str">
        <f t="shared" si="112"/>
        <v>ТЕКС</v>
      </c>
      <c r="M2269" s="52">
        <v>43</v>
      </c>
    </row>
    <row r="2270" spans="1:13" s="170" customFormat="1" ht="35.25" customHeight="1">
      <c r="A2270" s="389" t="s">
        <v>1391</v>
      </c>
      <c r="B2270" s="41">
        <v>700006538</v>
      </c>
      <c r="C2270" s="41" t="s">
        <v>223</v>
      </c>
      <c r="D2270" s="40"/>
      <c r="E2270" s="42"/>
      <c r="F2270" s="42" t="s">
        <v>1319</v>
      </c>
      <c r="G2270" s="40">
        <v>14</v>
      </c>
      <c r="H2270" s="42" t="s">
        <v>1063</v>
      </c>
      <c r="I2270" s="41">
        <v>325</v>
      </c>
      <c r="J2270" s="55">
        <f>IF(C2270="СТОП цена",I2270,ROUND(I2270*(1-VLOOKUP(L2270,Оглавление!D:G,3,FALSE)),2))</f>
        <v>325</v>
      </c>
      <c r="K2270" s="58"/>
      <c r="L2270" s="58" t="str">
        <f t="shared" si="112"/>
        <v>ТЕКС</v>
      </c>
      <c r="M2270" s="52">
        <v>43</v>
      </c>
    </row>
    <row r="2271" spans="1:13" s="1" customFormat="1" ht="25.5" customHeight="1">
      <c r="A2271" s="591" t="s">
        <v>771</v>
      </c>
      <c r="B2271" s="592"/>
      <c r="C2271" s="592"/>
      <c r="D2271" s="592"/>
      <c r="E2271" s="592"/>
      <c r="F2271" s="592"/>
      <c r="G2271" s="592"/>
      <c r="H2271" s="592"/>
      <c r="I2271" s="592"/>
      <c r="J2271" s="592"/>
      <c r="K2271" s="58"/>
      <c r="L2271" s="58" t="str">
        <f t="shared" si="112"/>
        <v>ТЕКС</v>
      </c>
      <c r="M2271" s="52">
        <v>43</v>
      </c>
    </row>
    <row r="2272" spans="1:13" ht="16.5" customHeight="1">
      <c r="A2272" s="389" t="s">
        <v>389</v>
      </c>
      <c r="B2272" s="42">
        <v>700000562</v>
      </c>
      <c r="C2272" s="42"/>
      <c r="D2272" s="40">
        <v>3</v>
      </c>
      <c r="E2272" s="42" t="s">
        <v>55</v>
      </c>
      <c r="F2272" s="42" t="str">
        <f>CONCATENATE(D2272," ",E2272)</f>
        <v>3 кг</v>
      </c>
      <c r="G2272" s="40">
        <v>9</v>
      </c>
      <c r="H2272" s="42" t="s">
        <v>1063</v>
      </c>
      <c r="I2272" s="41">
        <v>121</v>
      </c>
      <c r="J2272" s="55">
        <f>IF(C2272="СТОП цена",I2272,ROUND(I2272*(1-VLOOKUP(L2272,Оглавление!D:G,3,FALSE)),2))</f>
        <v>121</v>
      </c>
      <c r="K2272" s="58"/>
      <c r="L2272" s="58" t="str">
        <f t="shared" si="112"/>
        <v>ТЕКС</v>
      </c>
      <c r="M2272" s="52">
        <v>43</v>
      </c>
    </row>
    <row r="2273" spans="1:13" s="1" customFormat="1" ht="24.75" customHeight="1">
      <c r="A2273" s="591" t="s">
        <v>47</v>
      </c>
      <c r="B2273" s="592"/>
      <c r="C2273" s="592"/>
      <c r="D2273" s="592"/>
      <c r="E2273" s="592"/>
      <c r="F2273" s="592"/>
      <c r="G2273" s="592"/>
      <c r="H2273" s="592"/>
      <c r="I2273" s="592"/>
      <c r="J2273" s="592"/>
      <c r="K2273" s="58"/>
      <c r="L2273" s="58" t="str">
        <f t="shared" si="112"/>
        <v>ТЕКС</v>
      </c>
      <c r="M2273" s="52">
        <v>43</v>
      </c>
    </row>
    <row r="2274" spans="1:13" ht="15.75" customHeight="1">
      <c r="A2274" s="384" t="s">
        <v>1102</v>
      </c>
      <c r="B2274" s="41">
        <v>700001186</v>
      </c>
      <c r="C2274" s="41"/>
      <c r="D2274" s="41">
        <v>9</v>
      </c>
      <c r="E2274" s="41" t="s">
        <v>564</v>
      </c>
      <c r="F2274" s="42" t="str">
        <f>CONCATENATE(D2274," ",E2274)</f>
        <v>9 л</v>
      </c>
      <c r="G2274" s="41">
        <v>1</v>
      </c>
      <c r="H2274" s="42" t="s">
        <v>1063</v>
      </c>
      <c r="I2274" s="41">
        <v>2537</v>
      </c>
      <c r="J2274" s="55">
        <f>IF(C2274="СТОП цена",I2274,ROUND(I2274*(1-VLOOKUP(L2274,Оглавление!D:G,3,FALSE)),2))</f>
        <v>2537</v>
      </c>
      <c r="K2274" s="58"/>
      <c r="L2274" s="58" t="str">
        <f t="shared" si="112"/>
        <v>ТЕКС</v>
      </c>
      <c r="M2274" s="52">
        <v>43</v>
      </c>
    </row>
    <row r="2275" spans="1:13" ht="15.75" customHeight="1">
      <c r="A2275" s="384" t="s">
        <v>1105</v>
      </c>
      <c r="B2275" s="41">
        <v>700001187</v>
      </c>
      <c r="C2275" s="41" t="s">
        <v>223</v>
      </c>
      <c r="D2275" s="41"/>
      <c r="E2275" s="41"/>
      <c r="F2275" s="42" t="s">
        <v>236</v>
      </c>
      <c r="G2275" s="41">
        <v>1</v>
      </c>
      <c r="H2275" s="42" t="s">
        <v>1063</v>
      </c>
      <c r="I2275" s="41">
        <v>2537</v>
      </c>
      <c r="J2275" s="55">
        <f>IF(C2275="СТОП цена",I2275,ROUND(I2275*(1-VLOOKUP(L2275,Оглавление!D:G,3,FALSE)),2))</f>
        <v>2537</v>
      </c>
      <c r="K2275" s="58"/>
      <c r="L2275" s="58" t="str">
        <f t="shared" si="112"/>
        <v>ТЕКС</v>
      </c>
      <c r="M2275" s="52">
        <v>43</v>
      </c>
    </row>
    <row r="2276" spans="1:13" ht="12.75">
      <c r="A2276" s="588" t="s">
        <v>501</v>
      </c>
      <c r="B2276" s="41">
        <v>700001207</v>
      </c>
      <c r="C2276" s="41"/>
      <c r="D2276" s="41">
        <v>6.5</v>
      </c>
      <c r="E2276" s="42" t="s">
        <v>55</v>
      </c>
      <c r="F2276" s="42" t="str">
        <f>CONCATENATE(D2276," ",E2276)</f>
        <v>6,5 кг</v>
      </c>
      <c r="G2276" s="41">
        <v>1</v>
      </c>
      <c r="H2276" s="42" t="s">
        <v>1063</v>
      </c>
      <c r="I2276" s="41">
        <v>407</v>
      </c>
      <c r="J2276" s="55">
        <f>IF(C2276="СТОП цена",I2276,ROUND(I2276*(1-VLOOKUP(L2276,Оглавление!D:G,3,FALSE)),2))</f>
        <v>407</v>
      </c>
      <c r="K2276" s="58"/>
      <c r="L2276" s="58" t="str">
        <f t="shared" si="112"/>
        <v>ТЕКС</v>
      </c>
      <c r="M2276" s="52">
        <v>43</v>
      </c>
    </row>
    <row r="2277" spans="1:13" ht="12.75">
      <c r="A2277" s="589"/>
      <c r="B2277" s="41">
        <v>700001204</v>
      </c>
      <c r="C2277" s="41" t="s">
        <v>312</v>
      </c>
      <c r="D2277" s="41">
        <v>13</v>
      </c>
      <c r="E2277" s="41" t="s">
        <v>55</v>
      </c>
      <c r="F2277" s="42" t="str">
        <f>CONCATENATE(D2277," ",E2277)</f>
        <v>13 кг</v>
      </c>
      <c r="G2277" s="42">
        <v>1</v>
      </c>
      <c r="H2277" s="42" t="s">
        <v>1063</v>
      </c>
      <c r="I2277" s="41">
        <v>617.52</v>
      </c>
      <c r="J2277" s="55">
        <f>IF(C2277="СТОП цена",I2277,ROUND(I2277*(1-VLOOKUP(L2277,Оглавление!D:G,3,FALSE)),2))</f>
        <v>617.52</v>
      </c>
      <c r="K2277" s="58"/>
      <c r="L2277" s="58" t="str">
        <f t="shared" si="112"/>
        <v>ТЕКС</v>
      </c>
      <c r="M2277" s="52">
        <v>43</v>
      </c>
    </row>
    <row r="2278" spans="1:13" s="132" customFormat="1" ht="12.75">
      <c r="A2278" s="590"/>
      <c r="B2278" s="41">
        <v>700001206</v>
      </c>
      <c r="C2278" s="41" t="s">
        <v>312</v>
      </c>
      <c r="D2278" s="41"/>
      <c r="E2278" s="41"/>
      <c r="F2278" s="42" t="s">
        <v>1265</v>
      </c>
      <c r="G2278" s="42">
        <v>1</v>
      </c>
      <c r="H2278" s="42" t="s">
        <v>1063</v>
      </c>
      <c r="I2278" s="41">
        <v>1763.28</v>
      </c>
      <c r="J2278" s="55">
        <f>IF(C2278="СТОП цена",I2278,ROUND(I2278*(1-VLOOKUP(L2278,Оглавление!D:G,3,FALSE)),2))</f>
        <v>1763.28</v>
      </c>
      <c r="K2278" s="58"/>
      <c r="L2278" s="58" t="str">
        <f t="shared" si="112"/>
        <v>ТЕКС</v>
      </c>
      <c r="M2278" s="52">
        <v>43</v>
      </c>
    </row>
    <row r="2279" spans="1:13" s="1" customFormat="1" ht="25.5" customHeight="1">
      <c r="A2279" s="591" t="s">
        <v>454</v>
      </c>
      <c r="B2279" s="592"/>
      <c r="C2279" s="592"/>
      <c r="D2279" s="592"/>
      <c r="E2279" s="592"/>
      <c r="F2279" s="592"/>
      <c r="G2279" s="592"/>
      <c r="H2279" s="592"/>
      <c r="I2279" s="592"/>
      <c r="J2279" s="592"/>
      <c r="K2279" s="58"/>
      <c r="L2279" s="58" t="str">
        <f t="shared" si="112"/>
        <v>ТЕКС</v>
      </c>
      <c r="M2279" s="52">
        <v>43</v>
      </c>
    </row>
    <row r="2280" spans="1:13" ht="28.5" customHeight="1">
      <c r="A2280" s="389" t="s">
        <v>390</v>
      </c>
      <c r="B2280" s="41">
        <v>700002010</v>
      </c>
      <c r="C2280" s="41" t="s">
        <v>223</v>
      </c>
      <c r="D2280" s="40">
        <v>1.8</v>
      </c>
      <c r="E2280" s="42" t="s">
        <v>55</v>
      </c>
      <c r="F2280" s="42" t="str">
        <f t="shared" ref="F2280:F2289" si="113">CONCATENATE(D2280," ",E2280)</f>
        <v>1,8 кг</v>
      </c>
      <c r="G2280" s="40">
        <v>6</v>
      </c>
      <c r="H2280" s="42" t="s">
        <v>1063</v>
      </c>
      <c r="I2280" s="41">
        <v>423</v>
      </c>
      <c r="J2280" s="55">
        <f>IF(C2280="СТОП цена",I2280,ROUND(I2280*(1-VLOOKUP(L2280,Оглавление!D:G,3,FALSE)),2))</f>
        <v>423</v>
      </c>
      <c r="K2280" s="58"/>
      <c r="L2280" s="58" t="str">
        <f t="shared" si="112"/>
        <v>ТЕКС</v>
      </c>
      <c r="M2280" s="52">
        <v>43</v>
      </c>
    </row>
    <row r="2281" spans="1:13" ht="12.75">
      <c r="A2281" s="580" t="s">
        <v>391</v>
      </c>
      <c r="B2281" s="40">
        <v>700000887</v>
      </c>
      <c r="C2281" s="40"/>
      <c r="D2281" s="40">
        <v>0.8</v>
      </c>
      <c r="E2281" s="41" t="s">
        <v>55</v>
      </c>
      <c r="F2281" s="42" t="str">
        <f t="shared" si="113"/>
        <v>0,8 кг</v>
      </c>
      <c r="G2281" s="40">
        <v>14</v>
      </c>
      <c r="H2281" s="42" t="s">
        <v>1063</v>
      </c>
      <c r="I2281" s="41">
        <v>136</v>
      </c>
      <c r="J2281" s="55">
        <f>IF(C2281="СТОП цена",I2281,ROUND(I2281*(1-VLOOKUP(L2281,Оглавление!D:G,3,FALSE)),2))</f>
        <v>136</v>
      </c>
      <c r="K2281" s="58"/>
      <c r="L2281" s="58" t="str">
        <f t="shared" si="112"/>
        <v>ТЕКС</v>
      </c>
      <c r="M2281" s="52">
        <v>43</v>
      </c>
    </row>
    <row r="2282" spans="1:13" ht="12.75">
      <c r="A2282" s="584"/>
      <c r="B2282" s="40">
        <v>700000889</v>
      </c>
      <c r="C2282" s="40"/>
      <c r="D2282" s="40">
        <v>1.8</v>
      </c>
      <c r="E2282" s="42" t="s">
        <v>55</v>
      </c>
      <c r="F2282" s="42" t="str">
        <f t="shared" si="113"/>
        <v>1,8 кг</v>
      </c>
      <c r="G2282" s="40">
        <v>4</v>
      </c>
      <c r="H2282" s="42" t="s">
        <v>1063</v>
      </c>
      <c r="I2282" s="41">
        <v>294</v>
      </c>
      <c r="J2282" s="55">
        <f>IF(C2282="СТОП цена",I2282,ROUND(I2282*(1-VLOOKUP(L2282,Оглавление!D:G,3,FALSE)),2))</f>
        <v>294</v>
      </c>
      <c r="K2282" s="58"/>
      <c r="L2282" s="58" t="str">
        <f t="shared" si="112"/>
        <v>ТЕКС</v>
      </c>
      <c r="M2282" s="52">
        <v>43</v>
      </c>
    </row>
    <row r="2283" spans="1:13" ht="12.75">
      <c r="A2283" s="585"/>
      <c r="B2283" s="40">
        <v>700000890</v>
      </c>
      <c r="C2283" s="40"/>
      <c r="D2283" s="40">
        <v>17</v>
      </c>
      <c r="E2283" s="42" t="s">
        <v>55</v>
      </c>
      <c r="F2283" s="42" t="str">
        <f t="shared" si="113"/>
        <v>17 кг</v>
      </c>
      <c r="G2283" s="40">
        <v>1</v>
      </c>
      <c r="H2283" s="42" t="s">
        <v>1063</v>
      </c>
      <c r="I2283" s="41">
        <v>2547</v>
      </c>
      <c r="J2283" s="55">
        <f>IF(C2283="СТОП цена",I2283,ROUND(I2283*(1-VLOOKUP(L2283,Оглавление!D:G,3,FALSE)),2))</f>
        <v>2547</v>
      </c>
      <c r="K2283" s="58"/>
      <c r="L2283" s="58" t="str">
        <f t="shared" si="112"/>
        <v>ТЕКС</v>
      </c>
      <c r="M2283" s="52">
        <v>43</v>
      </c>
    </row>
    <row r="2284" spans="1:13" ht="20.25" customHeight="1">
      <c r="A2284" s="580" t="s">
        <v>1127</v>
      </c>
      <c r="B2284" s="41">
        <v>700000858</v>
      </c>
      <c r="C2284" s="41"/>
      <c r="D2284" s="40">
        <v>2</v>
      </c>
      <c r="E2284" s="40" t="s">
        <v>564</v>
      </c>
      <c r="F2284" s="42" t="str">
        <f t="shared" si="113"/>
        <v>2 л</v>
      </c>
      <c r="G2284" s="42">
        <v>1</v>
      </c>
      <c r="H2284" s="42" t="s">
        <v>1063</v>
      </c>
      <c r="I2284" s="41">
        <v>602</v>
      </c>
      <c r="J2284" s="55">
        <f>IF(C2284="СТОП цена",I2284,ROUND(I2284*(1-VLOOKUP(L2284,Оглавление!D:G,3,FALSE)),2))</f>
        <v>602</v>
      </c>
      <c r="K2284" s="58"/>
      <c r="L2284" s="58" t="str">
        <f t="shared" si="112"/>
        <v>ТЕКС</v>
      </c>
      <c r="M2284" s="52">
        <v>43</v>
      </c>
    </row>
    <row r="2285" spans="1:13" ht="12" customHeight="1">
      <c r="A2285" s="584"/>
      <c r="B2285" s="41">
        <v>700000859</v>
      </c>
      <c r="C2285" s="41"/>
      <c r="D2285" s="40">
        <v>5</v>
      </c>
      <c r="E2285" s="42" t="s">
        <v>564</v>
      </c>
      <c r="F2285" s="42" t="str">
        <f t="shared" si="113"/>
        <v>5 л</v>
      </c>
      <c r="G2285" s="42">
        <v>1</v>
      </c>
      <c r="H2285" s="42" t="s">
        <v>1063</v>
      </c>
      <c r="I2285" s="41">
        <v>1471</v>
      </c>
      <c r="J2285" s="55">
        <f>IF(C2285="СТОП цена",I2285,ROUND(I2285*(1-VLOOKUP(L2285,Оглавление!D:G,3,FALSE)),2))</f>
        <v>1471</v>
      </c>
      <c r="K2285" s="58"/>
      <c r="L2285" s="58" t="str">
        <f t="shared" si="112"/>
        <v>ТЕКС</v>
      </c>
      <c r="M2285" s="52">
        <v>43</v>
      </c>
    </row>
    <row r="2286" spans="1:13" ht="12.75">
      <c r="A2286" s="585"/>
      <c r="B2286" s="41">
        <v>700000857</v>
      </c>
      <c r="C2286" s="41" t="s">
        <v>312</v>
      </c>
      <c r="D2286" s="40">
        <v>10</v>
      </c>
      <c r="E2286" s="41" t="s">
        <v>564</v>
      </c>
      <c r="F2286" s="42" t="str">
        <f t="shared" si="113"/>
        <v>10 л</v>
      </c>
      <c r="G2286" s="42">
        <v>1</v>
      </c>
      <c r="H2286" s="42" t="s">
        <v>1063</v>
      </c>
      <c r="I2286" s="41">
        <v>1757.05</v>
      </c>
      <c r="J2286" s="55">
        <f>IF(C2286="СТОП цена",I2286,ROUND(I2286*(1-VLOOKUP(L2286,Оглавление!D:G,3,FALSE)),2))</f>
        <v>1757.05</v>
      </c>
      <c r="K2286" s="58"/>
      <c r="L2286" s="58" t="str">
        <f t="shared" si="112"/>
        <v>ТЕКС</v>
      </c>
      <c r="M2286" s="52">
        <v>43</v>
      </c>
    </row>
    <row r="2287" spans="1:13" s="151" customFormat="1" ht="15.75" customHeight="1">
      <c r="A2287" s="580" t="s">
        <v>392</v>
      </c>
      <c r="B2287" s="41">
        <v>700000855</v>
      </c>
      <c r="C2287" s="41"/>
      <c r="D2287" s="40"/>
      <c r="E2287" s="41"/>
      <c r="F2287" s="42" t="s">
        <v>1360</v>
      </c>
      <c r="G2287" s="42">
        <v>1</v>
      </c>
      <c r="H2287" s="42" t="s">
        <v>1063</v>
      </c>
      <c r="I2287" s="41">
        <v>602</v>
      </c>
      <c r="J2287" s="55">
        <f>IF(C2287="СТОП цена",I2287,ROUND(I2287*(1-VLOOKUP(L2287,Оглавление!D:G,3,FALSE)),2))</f>
        <v>602</v>
      </c>
      <c r="K2287" s="58"/>
      <c r="L2287" s="58" t="str">
        <f t="shared" si="112"/>
        <v>ТЕКС</v>
      </c>
      <c r="M2287" s="52">
        <v>43</v>
      </c>
    </row>
    <row r="2288" spans="1:13" s="134" customFormat="1" ht="12.75">
      <c r="A2288" s="584"/>
      <c r="B2288" s="41">
        <v>700000856</v>
      </c>
      <c r="C2288" s="42" t="s">
        <v>223</v>
      </c>
      <c r="D2288" s="40"/>
      <c r="E2288" s="41"/>
      <c r="F2288" s="42" t="s">
        <v>929</v>
      </c>
      <c r="G2288" s="42">
        <v>1</v>
      </c>
      <c r="H2288" s="42" t="s">
        <v>1063</v>
      </c>
      <c r="I2288" s="41">
        <v>1471</v>
      </c>
      <c r="J2288" s="55">
        <f>IF(C2288="СТОП цена",I2288,ROUND(I2288*(1-VLOOKUP(L2288,Оглавление!D:G,3,FALSE)),2))</f>
        <v>1471</v>
      </c>
      <c r="K2288" s="58"/>
      <c r="L2288" s="58" t="str">
        <f>IF(ISBLANK(K2288)=FALSE,A2287,L2286)</f>
        <v>ТЕКС</v>
      </c>
      <c r="M2288" s="52">
        <v>43</v>
      </c>
    </row>
    <row r="2289" spans="1:13" ht="18" customHeight="1">
      <c r="A2289" s="585"/>
      <c r="B2289" s="41">
        <v>700000854</v>
      </c>
      <c r="C2289" s="41" t="s">
        <v>312</v>
      </c>
      <c r="D2289" s="41">
        <v>10</v>
      </c>
      <c r="E2289" s="42" t="s">
        <v>564</v>
      </c>
      <c r="F2289" s="42" t="str">
        <f t="shared" si="113"/>
        <v>10 л</v>
      </c>
      <c r="G2289" s="42">
        <v>1</v>
      </c>
      <c r="H2289" s="42" t="s">
        <v>1063</v>
      </c>
      <c r="I2289" s="41">
        <v>1757.05</v>
      </c>
      <c r="J2289" s="55">
        <f>IF(C2289="СТОП цена",I2289,ROUND(I2289*(1-VLOOKUP(L2289,Оглавление!D:G,3,FALSE)),2))</f>
        <v>1757.05</v>
      </c>
      <c r="K2289" s="58"/>
      <c r="L2289" s="58" t="str">
        <f t="shared" si="112"/>
        <v>ТЕКС</v>
      </c>
      <c r="M2289" s="52">
        <v>43</v>
      </c>
    </row>
    <row r="2290" spans="1:13" s="310" customFormat="1" ht="18" customHeight="1">
      <c r="A2290" s="588" t="s">
        <v>2888</v>
      </c>
      <c r="B2290" s="41">
        <v>700010650</v>
      </c>
      <c r="C2290" s="41"/>
      <c r="D2290" s="41"/>
      <c r="E2290" s="42"/>
      <c r="F2290" s="42" t="s">
        <v>1352</v>
      </c>
      <c r="G2290" s="42">
        <v>18</v>
      </c>
      <c r="H2290" s="42" t="s">
        <v>1063</v>
      </c>
      <c r="I2290" s="41">
        <v>180</v>
      </c>
      <c r="J2290" s="55">
        <f>IF(C2290="СТОП цена",I2290,ROUND(I2290*(1-VLOOKUP(L2290,Оглавление!D:G,3,FALSE)),2))</f>
        <v>180</v>
      </c>
      <c r="K2290" s="58"/>
      <c r="L2290" s="58" t="str">
        <f t="shared" si="112"/>
        <v>ТЕКС</v>
      </c>
      <c r="M2290" s="52">
        <v>43</v>
      </c>
    </row>
    <row r="2291" spans="1:13" s="310" customFormat="1" ht="18" customHeight="1">
      <c r="A2291" s="590"/>
      <c r="B2291" s="41">
        <v>700010651</v>
      </c>
      <c r="C2291" s="41"/>
      <c r="D2291" s="41"/>
      <c r="E2291" s="42"/>
      <c r="F2291" s="42" t="s">
        <v>1360</v>
      </c>
      <c r="G2291" s="42">
        <v>1</v>
      </c>
      <c r="H2291" s="42" t="s">
        <v>1063</v>
      </c>
      <c r="I2291" s="41">
        <v>340</v>
      </c>
      <c r="J2291" s="55">
        <f>IF(C2291="СТОП цена",I2291,ROUND(I2291*(1-VLOOKUP(L2291,Оглавление!D:G,3,FALSE)),2))</f>
        <v>340</v>
      </c>
      <c r="K2291" s="58"/>
      <c r="L2291" s="58" t="str">
        <f t="shared" si="112"/>
        <v>ТЕКС</v>
      </c>
      <c r="M2291" s="52">
        <v>43</v>
      </c>
    </row>
    <row r="2292" spans="1:13" s="1" customFormat="1" ht="25.5" customHeight="1">
      <c r="A2292" s="591" t="s">
        <v>11</v>
      </c>
      <c r="B2292" s="592"/>
      <c r="C2292" s="592"/>
      <c r="D2292" s="592"/>
      <c r="E2292" s="592"/>
      <c r="F2292" s="592"/>
      <c r="G2292" s="592"/>
      <c r="H2292" s="592"/>
      <c r="I2292" s="592"/>
      <c r="J2292" s="592"/>
      <c r="K2292" s="58"/>
      <c r="L2292" s="58" t="str">
        <f>IF(ISBLANK(K2292)=FALSE,A2292,L2289)</f>
        <v>ТЕКС</v>
      </c>
      <c r="M2292" s="52">
        <v>43</v>
      </c>
    </row>
    <row r="2293" spans="1:13" ht="12.75">
      <c r="A2293" s="580" t="s">
        <v>393</v>
      </c>
      <c r="B2293" s="40">
        <v>700002187</v>
      </c>
      <c r="C2293" s="40"/>
      <c r="D2293" s="41">
        <v>0.45</v>
      </c>
      <c r="E2293" s="42" t="s">
        <v>564</v>
      </c>
      <c r="F2293" s="42" t="str">
        <f>CONCATENATE(D2293," ",E2293)</f>
        <v>0,45 л</v>
      </c>
      <c r="G2293" s="41">
        <v>30</v>
      </c>
      <c r="H2293" s="42" t="s">
        <v>1063</v>
      </c>
      <c r="I2293" s="41">
        <v>68</v>
      </c>
      <c r="J2293" s="55">
        <f>IF(C2293="СТОП цена",I2293,ROUND(I2293*(1-VLOOKUP(L2293,Оглавление!D:G,3,FALSE)),2))</f>
        <v>68</v>
      </c>
      <c r="K2293" s="58"/>
      <c r="L2293" s="58" t="str">
        <f t="shared" si="112"/>
        <v>ТЕКС</v>
      </c>
      <c r="M2293" s="52">
        <v>43</v>
      </c>
    </row>
    <row r="2294" spans="1:13" ht="12.75">
      <c r="A2294" s="584"/>
      <c r="B2294" s="40">
        <v>700002188</v>
      </c>
      <c r="C2294" s="40"/>
      <c r="D2294" s="41">
        <v>1</v>
      </c>
      <c r="E2294" s="42" t="s">
        <v>564</v>
      </c>
      <c r="F2294" s="42" t="str">
        <f t="shared" ref="F2294:F2302" si="114">CONCATENATE(D2294," ",E2294)</f>
        <v>1 л</v>
      </c>
      <c r="G2294" s="41">
        <v>20</v>
      </c>
      <c r="H2294" s="42" t="s">
        <v>1063</v>
      </c>
      <c r="I2294" s="41">
        <v>132</v>
      </c>
      <c r="J2294" s="55">
        <f>IF(C2294="СТОП цена",I2294,ROUND(I2294*(1-VLOOKUP(L2294,Оглавление!D:G,3,FALSE)),2))</f>
        <v>132</v>
      </c>
      <c r="K2294" s="58"/>
      <c r="L2294" s="58" t="str">
        <f t="shared" si="112"/>
        <v>ТЕКС</v>
      </c>
      <c r="M2294" s="52">
        <v>43</v>
      </c>
    </row>
    <row r="2295" spans="1:13" ht="12.75">
      <c r="A2295" s="580" t="s">
        <v>675</v>
      </c>
      <c r="B2295" s="42">
        <v>700002182</v>
      </c>
      <c r="C2295" s="42"/>
      <c r="D2295" s="41">
        <v>0.5</v>
      </c>
      <c r="E2295" s="42" t="s">
        <v>564</v>
      </c>
      <c r="F2295" s="42" t="str">
        <f t="shared" si="114"/>
        <v>0,5 л</v>
      </c>
      <c r="G2295" s="41">
        <v>25</v>
      </c>
      <c r="H2295" s="42" t="s">
        <v>1063</v>
      </c>
      <c r="I2295" s="41">
        <v>68</v>
      </c>
      <c r="J2295" s="55">
        <f>IF(C2295="СТОП цена",I2295,ROUND(I2295*(1-VLOOKUP(L2295,Оглавление!D:G,3,FALSE)),2))</f>
        <v>68</v>
      </c>
      <c r="K2295" s="58"/>
      <c r="L2295" s="58" t="str">
        <f t="shared" si="112"/>
        <v>ТЕКС</v>
      </c>
      <c r="M2295" s="52">
        <v>43</v>
      </c>
    </row>
    <row r="2296" spans="1:13" ht="12.75">
      <c r="A2296" s="584"/>
      <c r="B2296" s="42">
        <v>700002183</v>
      </c>
      <c r="C2296" s="42"/>
      <c r="D2296" s="41">
        <v>1</v>
      </c>
      <c r="E2296" s="42" t="s">
        <v>564</v>
      </c>
      <c r="F2296" s="42" t="str">
        <f t="shared" si="114"/>
        <v>1 л</v>
      </c>
      <c r="G2296" s="41">
        <v>20</v>
      </c>
      <c r="H2296" s="42" t="s">
        <v>1063</v>
      </c>
      <c r="I2296" s="41">
        <v>115</v>
      </c>
      <c r="J2296" s="55">
        <f>IF(C2296="СТОП цена",I2296,ROUND(I2296*(1-VLOOKUP(L2296,Оглавление!D:G,3,FALSE)),2))</f>
        <v>115</v>
      </c>
      <c r="K2296" s="58"/>
      <c r="L2296" s="58" t="str">
        <f t="shared" si="112"/>
        <v>ТЕКС</v>
      </c>
      <c r="M2296" s="52">
        <v>43</v>
      </c>
    </row>
    <row r="2297" spans="1:13" ht="12.75">
      <c r="A2297" s="584"/>
      <c r="B2297" s="42">
        <v>700002185</v>
      </c>
      <c r="C2297" s="42" t="s">
        <v>223</v>
      </c>
      <c r="D2297" s="41">
        <v>5</v>
      </c>
      <c r="E2297" s="42" t="s">
        <v>564</v>
      </c>
      <c r="F2297" s="42" t="str">
        <f t="shared" si="114"/>
        <v>5 л</v>
      </c>
      <c r="G2297" s="42">
        <v>1</v>
      </c>
      <c r="H2297" s="42" t="s">
        <v>1063</v>
      </c>
      <c r="I2297" s="41">
        <v>540</v>
      </c>
      <c r="J2297" s="55">
        <f>IF(C2297="СТОП цена",I2297,ROUND(I2297*(1-VLOOKUP(L2297,Оглавление!D:G,3,FALSE)),2))</f>
        <v>540</v>
      </c>
      <c r="K2297" s="58"/>
      <c r="L2297" s="58" t="str">
        <f t="shared" si="112"/>
        <v>ТЕКС</v>
      </c>
      <c r="M2297" s="52">
        <v>43</v>
      </c>
    </row>
    <row r="2298" spans="1:13" ht="12.75">
      <c r="A2298" s="580" t="s">
        <v>394</v>
      </c>
      <c r="B2298" s="42">
        <v>700002192</v>
      </c>
      <c r="C2298" s="42" t="s">
        <v>312</v>
      </c>
      <c r="D2298" s="41">
        <v>0.5</v>
      </c>
      <c r="E2298" s="42" t="s">
        <v>564</v>
      </c>
      <c r="F2298" s="42" t="str">
        <f t="shared" si="114"/>
        <v>0,5 л</v>
      </c>
      <c r="G2298" s="41">
        <v>25</v>
      </c>
      <c r="H2298" s="42" t="s">
        <v>1063</v>
      </c>
      <c r="I2298" s="41">
        <v>44.52</v>
      </c>
      <c r="J2298" s="55">
        <f>IF(C2298="СТОП цена",I2298,ROUND(I2298*(1-VLOOKUP(L2298,Оглавление!D:G,3,FALSE)),2))</f>
        <v>44.52</v>
      </c>
      <c r="K2298" s="58"/>
      <c r="L2298" s="58" t="str">
        <f t="shared" si="112"/>
        <v>ТЕКС</v>
      </c>
      <c r="M2298" s="52">
        <v>43</v>
      </c>
    </row>
    <row r="2299" spans="1:13" ht="12.75">
      <c r="A2299" s="584"/>
      <c r="B2299" s="42">
        <v>700002193</v>
      </c>
      <c r="C2299" s="42" t="s">
        <v>312</v>
      </c>
      <c r="D2299" s="41">
        <v>1</v>
      </c>
      <c r="E2299" s="42" t="s">
        <v>564</v>
      </c>
      <c r="F2299" s="42" t="str">
        <f t="shared" si="114"/>
        <v>1 л</v>
      </c>
      <c r="G2299" s="41">
        <v>20</v>
      </c>
      <c r="H2299" s="42" t="s">
        <v>1063</v>
      </c>
      <c r="I2299" s="41">
        <v>78.12</v>
      </c>
      <c r="J2299" s="55">
        <f>IF(C2299="СТОП цена",I2299,ROUND(I2299*(1-VLOOKUP(L2299,Оглавление!D:G,3,FALSE)),2))</f>
        <v>78.12</v>
      </c>
      <c r="K2299" s="58"/>
      <c r="L2299" s="58" t="str">
        <f t="shared" si="112"/>
        <v>ТЕКС</v>
      </c>
      <c r="M2299" s="52">
        <v>43</v>
      </c>
    </row>
    <row r="2300" spans="1:13" ht="12.75">
      <c r="A2300" s="584"/>
      <c r="B2300" s="42">
        <v>700002195</v>
      </c>
      <c r="C2300" s="42" t="s">
        <v>312</v>
      </c>
      <c r="D2300" s="41">
        <v>3</v>
      </c>
      <c r="E2300" s="42" t="s">
        <v>564</v>
      </c>
      <c r="F2300" s="42" t="str">
        <f t="shared" si="114"/>
        <v>3 л</v>
      </c>
      <c r="G2300" s="41">
        <v>1</v>
      </c>
      <c r="H2300" s="42" t="s">
        <v>1063</v>
      </c>
      <c r="I2300" s="41">
        <v>232.68</v>
      </c>
      <c r="J2300" s="55">
        <f>IF(C2300="СТОП цена",I2300,ROUND(I2300*(1-VLOOKUP(L2300,Оглавление!D:G,3,FALSE)),2))</f>
        <v>232.68</v>
      </c>
      <c r="K2300" s="58"/>
      <c r="L2300" s="58" t="str">
        <f t="shared" si="112"/>
        <v>ТЕКС</v>
      </c>
      <c r="M2300" s="52">
        <v>43</v>
      </c>
    </row>
    <row r="2301" spans="1:13" ht="12.75">
      <c r="A2301" s="584"/>
      <c r="B2301" s="42">
        <v>700002196</v>
      </c>
      <c r="C2301" s="42" t="s">
        <v>312</v>
      </c>
      <c r="D2301" s="41">
        <v>5</v>
      </c>
      <c r="E2301" s="42" t="s">
        <v>564</v>
      </c>
      <c r="F2301" s="42" t="str">
        <f t="shared" si="114"/>
        <v>5 л</v>
      </c>
      <c r="G2301" s="42">
        <v>1</v>
      </c>
      <c r="H2301" s="42" t="s">
        <v>1063</v>
      </c>
      <c r="I2301" s="41">
        <v>371.28</v>
      </c>
      <c r="J2301" s="55">
        <f>IF(C2301="СТОП цена",I2301,ROUND(I2301*(1-VLOOKUP(L2301,Оглавление!D:G,3,FALSE)),2))</f>
        <v>371.28</v>
      </c>
      <c r="K2301" s="58"/>
      <c r="L2301" s="58" t="str">
        <f t="shared" si="112"/>
        <v>ТЕКС</v>
      </c>
      <c r="M2301" s="52">
        <v>43</v>
      </c>
    </row>
    <row r="2302" spans="1:13" ht="12.75">
      <c r="A2302" s="585"/>
      <c r="B2302" s="42">
        <v>700002197</v>
      </c>
      <c r="C2302" s="42" t="s">
        <v>312</v>
      </c>
      <c r="D2302" s="41">
        <v>10</v>
      </c>
      <c r="E2302" s="42" t="s">
        <v>564</v>
      </c>
      <c r="F2302" s="42" t="str">
        <f t="shared" si="114"/>
        <v>10 л</v>
      </c>
      <c r="G2302" s="42">
        <v>1</v>
      </c>
      <c r="H2302" s="42" t="s">
        <v>1063</v>
      </c>
      <c r="I2302" s="41">
        <v>727.44</v>
      </c>
      <c r="J2302" s="55">
        <f>IF(C2302="СТОП цена",I2302,ROUND(I2302*(1-VLOOKUP(L2302,Оглавление!D:G,3,FALSE)),2))</f>
        <v>727.44</v>
      </c>
      <c r="K2302" s="58"/>
      <c r="L2302" s="58" t="str">
        <f t="shared" si="112"/>
        <v>ТЕКС</v>
      </c>
      <c r="M2302" s="52">
        <v>43</v>
      </c>
    </row>
    <row r="2303" spans="1:13" s="1" customFormat="1" ht="23.25" customHeight="1">
      <c r="A2303" s="591" t="s">
        <v>315</v>
      </c>
      <c r="B2303" s="592"/>
      <c r="C2303" s="592"/>
      <c r="D2303" s="592"/>
      <c r="E2303" s="592"/>
      <c r="F2303" s="592"/>
      <c r="G2303" s="592"/>
      <c r="H2303" s="592"/>
      <c r="I2303" s="592"/>
      <c r="J2303" s="592"/>
      <c r="K2303" s="592"/>
      <c r="L2303" s="58" t="str">
        <f t="shared" si="112"/>
        <v>ТЕКС</v>
      </c>
      <c r="M2303" s="52">
        <v>43</v>
      </c>
    </row>
    <row r="2304" spans="1:13" ht="12.75">
      <c r="A2304" s="580" t="s">
        <v>395</v>
      </c>
      <c r="B2304" s="42">
        <v>700000530</v>
      </c>
      <c r="C2304" s="42" t="s">
        <v>223</v>
      </c>
      <c r="D2304" s="41">
        <v>8</v>
      </c>
      <c r="E2304" s="41" t="s">
        <v>55</v>
      </c>
      <c r="F2304" s="42" t="str">
        <f>CONCATENATE(D2304," ",E2304)</f>
        <v>8 кг</v>
      </c>
      <c r="G2304" s="42">
        <v>1</v>
      </c>
      <c r="H2304" s="42" t="s">
        <v>1063</v>
      </c>
      <c r="I2304" s="41">
        <v>547</v>
      </c>
      <c r="J2304" s="55">
        <f>IF(C2304="СТОП цена",I2304,ROUND(I2304*(1-VLOOKUP(L2304,Оглавление!D:G,3,FALSE)),2))</f>
        <v>547</v>
      </c>
      <c r="K2304" s="58"/>
      <c r="L2304" s="58" t="str">
        <f t="shared" si="112"/>
        <v>ТЕКС</v>
      </c>
      <c r="M2304" s="52">
        <v>43</v>
      </c>
    </row>
    <row r="2305" spans="1:13" ht="22.5" customHeight="1">
      <c r="A2305" s="585"/>
      <c r="B2305" s="42">
        <v>700000529</v>
      </c>
      <c r="C2305" s="42"/>
      <c r="D2305" s="41">
        <v>16</v>
      </c>
      <c r="E2305" s="42" t="s">
        <v>55</v>
      </c>
      <c r="F2305" s="42" t="str">
        <f>CONCATENATE(D2305," ",E2305)</f>
        <v>16 кг</v>
      </c>
      <c r="G2305" s="42">
        <v>1</v>
      </c>
      <c r="H2305" s="42" t="s">
        <v>1063</v>
      </c>
      <c r="I2305" s="41">
        <v>1023</v>
      </c>
      <c r="J2305" s="55">
        <f>IF(C2305="СТОП цена",I2305,ROUND(I2305*(1-VLOOKUP(L2305,Оглавление!D:G,3,FALSE)),2))</f>
        <v>1023</v>
      </c>
      <c r="K2305" s="58"/>
      <c r="L2305" s="58" t="str">
        <f t="shared" si="112"/>
        <v>ТЕКС</v>
      </c>
      <c r="M2305" s="52">
        <v>43</v>
      </c>
    </row>
    <row r="2306" spans="1:13" s="1" customFormat="1" ht="18" customHeight="1">
      <c r="A2306" s="591" t="s">
        <v>13</v>
      </c>
      <c r="B2306" s="592"/>
      <c r="C2306" s="592"/>
      <c r="D2306" s="592"/>
      <c r="E2306" s="592"/>
      <c r="F2306" s="592"/>
      <c r="G2306" s="592"/>
      <c r="H2306" s="592"/>
      <c r="I2306" s="592"/>
      <c r="J2306" s="592"/>
      <c r="K2306" s="592"/>
      <c r="L2306" s="58" t="str">
        <f t="shared" si="112"/>
        <v>ТЕКС</v>
      </c>
      <c r="M2306" s="52">
        <v>43</v>
      </c>
    </row>
    <row r="2307" spans="1:13" ht="12.75">
      <c r="A2307" s="580" t="s">
        <v>396</v>
      </c>
      <c r="B2307" s="43">
        <v>700001327</v>
      </c>
      <c r="C2307" s="43"/>
      <c r="D2307" s="40">
        <v>5</v>
      </c>
      <c r="E2307" s="42" t="s">
        <v>55</v>
      </c>
      <c r="F2307" s="42" t="str">
        <f t="shared" ref="F2307:F2326" si="115">CONCATENATE(D2307," ",E2307)</f>
        <v>5 кг</v>
      </c>
      <c r="G2307" s="42">
        <v>1</v>
      </c>
      <c r="H2307" s="42" t="s">
        <v>1063</v>
      </c>
      <c r="I2307" s="41">
        <v>307</v>
      </c>
      <c r="J2307" s="55">
        <f>IF(C2307="СТОП цена",I2307,ROUND(I2307*(1-VLOOKUP(L2307,Оглавление!D:G,3,FALSE)),2))</f>
        <v>307</v>
      </c>
      <c r="K2307" s="58"/>
      <c r="L2307" s="58" t="str">
        <f t="shared" si="112"/>
        <v>ТЕКС</v>
      </c>
      <c r="M2307" s="52">
        <v>43</v>
      </c>
    </row>
    <row r="2308" spans="1:13" ht="12.75">
      <c r="A2308" s="584"/>
      <c r="B2308" s="43">
        <v>700001329</v>
      </c>
      <c r="C2308" s="43"/>
      <c r="D2308" s="40">
        <v>8</v>
      </c>
      <c r="E2308" s="42" t="s">
        <v>55</v>
      </c>
      <c r="F2308" s="42" t="str">
        <f t="shared" si="115"/>
        <v>8 кг</v>
      </c>
      <c r="G2308" s="42">
        <v>1</v>
      </c>
      <c r="H2308" s="42" t="s">
        <v>1063</v>
      </c>
      <c r="I2308" s="41">
        <v>491</v>
      </c>
      <c r="J2308" s="55">
        <f>IF(C2308="СТОП цена",I2308,ROUND(I2308*(1-VLOOKUP(L2308,Оглавление!D:G,3,FALSE)),2))</f>
        <v>491</v>
      </c>
      <c r="K2308" s="58"/>
      <c r="L2308" s="58" t="str">
        <f t="shared" si="112"/>
        <v>ТЕКС</v>
      </c>
      <c r="M2308" s="52">
        <v>43</v>
      </c>
    </row>
    <row r="2309" spans="1:13" ht="12.75">
      <c r="A2309" s="585"/>
      <c r="B2309" s="43">
        <v>700001324</v>
      </c>
      <c r="C2309" s="43"/>
      <c r="D2309" s="40">
        <v>16</v>
      </c>
      <c r="E2309" s="42" t="s">
        <v>55</v>
      </c>
      <c r="F2309" s="42" t="str">
        <f t="shared" si="115"/>
        <v>16 кг</v>
      </c>
      <c r="G2309" s="42">
        <v>1</v>
      </c>
      <c r="H2309" s="42" t="s">
        <v>1063</v>
      </c>
      <c r="I2309" s="41">
        <v>944</v>
      </c>
      <c r="J2309" s="55">
        <f>IF(C2309="СТОП цена",I2309,ROUND(I2309*(1-VLOOKUP(L2309,Оглавление!D:G,3,FALSE)),2))</f>
        <v>944</v>
      </c>
      <c r="K2309" s="58"/>
      <c r="L2309" s="58" t="str">
        <f t="shared" si="112"/>
        <v>ТЕКС</v>
      </c>
      <c r="M2309" s="52">
        <v>43</v>
      </c>
    </row>
    <row r="2310" spans="1:13" s="265" customFormat="1" ht="21" customHeight="1">
      <c r="A2310" s="385" t="s">
        <v>1637</v>
      </c>
      <c r="B2310" s="43">
        <v>700001286</v>
      </c>
      <c r="C2310" s="43"/>
      <c r="D2310" s="40"/>
      <c r="E2310" s="42"/>
      <c r="F2310" s="42" t="s">
        <v>1638</v>
      </c>
      <c r="G2310" s="42">
        <v>18</v>
      </c>
      <c r="H2310" s="42" t="s">
        <v>1063</v>
      </c>
      <c r="I2310" s="41">
        <v>119</v>
      </c>
      <c r="J2310" s="55">
        <f>IF(C2310="СТОП цена",I2310,ROUND(I2310*(1-VLOOKUP(L2310,Оглавление!D:G,3,FALSE)),2))</f>
        <v>119</v>
      </c>
      <c r="K2310" s="58"/>
      <c r="L2310" s="58" t="str">
        <f t="shared" si="112"/>
        <v>ТЕКС</v>
      </c>
      <c r="M2310" s="52">
        <v>43</v>
      </c>
    </row>
    <row r="2311" spans="1:13" ht="15">
      <c r="A2311" s="406" t="s">
        <v>482</v>
      </c>
      <c r="B2311" s="41">
        <v>700001318</v>
      </c>
      <c r="C2311" s="41"/>
      <c r="D2311" s="40">
        <v>0.9</v>
      </c>
      <c r="E2311" s="40" t="s">
        <v>564</v>
      </c>
      <c r="F2311" s="42" t="str">
        <f t="shared" si="115"/>
        <v>0,9 л</v>
      </c>
      <c r="G2311" s="40">
        <v>18</v>
      </c>
      <c r="H2311" s="42" t="s">
        <v>1063</v>
      </c>
      <c r="I2311" s="41">
        <v>105</v>
      </c>
      <c r="J2311" s="55">
        <f>IF(C2311="СТОП цена",I2311,ROUND(I2311*(1-VLOOKUP(L2311,Оглавление!D:G,3,FALSE)),2))</f>
        <v>105</v>
      </c>
      <c r="K2311" s="58"/>
      <c r="L2311" s="58" t="str">
        <f>IF(ISBLANK(K2311)=FALSE,A2311,L2309)</f>
        <v>ТЕКС</v>
      </c>
      <c r="M2311" s="52">
        <v>43</v>
      </c>
    </row>
    <row r="2312" spans="1:13" ht="12.75">
      <c r="A2312" s="580" t="s">
        <v>483</v>
      </c>
      <c r="B2312" s="40">
        <v>700001291</v>
      </c>
      <c r="C2312" s="40"/>
      <c r="D2312" s="40">
        <v>1.5</v>
      </c>
      <c r="E2312" s="40" t="s">
        <v>55</v>
      </c>
      <c r="F2312" s="42" t="str">
        <f t="shared" si="115"/>
        <v>1,5 кг</v>
      </c>
      <c r="G2312" s="40">
        <v>18</v>
      </c>
      <c r="H2312" s="42" t="s">
        <v>1063</v>
      </c>
      <c r="I2312" s="41">
        <v>51</v>
      </c>
      <c r="J2312" s="55">
        <f>IF(C2312="СТОП цена",I2312,ROUND(I2312*(1-VLOOKUP(L2312,Оглавление!D:G,3,FALSE)),2))</f>
        <v>51</v>
      </c>
      <c r="K2312" s="58"/>
      <c r="L2312" s="58" t="str">
        <f t="shared" si="112"/>
        <v>ТЕКС</v>
      </c>
      <c r="M2312" s="52">
        <v>43</v>
      </c>
    </row>
    <row r="2313" spans="1:13" ht="12.75">
      <c r="A2313" s="584"/>
      <c r="B2313" s="40">
        <v>700001298</v>
      </c>
      <c r="C2313" s="40"/>
      <c r="D2313" s="40">
        <v>5</v>
      </c>
      <c r="E2313" s="42" t="s">
        <v>55</v>
      </c>
      <c r="F2313" s="42" t="str">
        <f t="shared" si="115"/>
        <v>5 кг</v>
      </c>
      <c r="G2313" s="40">
        <v>1</v>
      </c>
      <c r="H2313" s="42" t="s">
        <v>1063</v>
      </c>
      <c r="I2313" s="41">
        <v>170</v>
      </c>
      <c r="J2313" s="55">
        <f>IF(C2313="СТОП цена",I2313,ROUND(I2313*(1-VLOOKUP(L2313,Оглавление!D:G,3,FALSE)),2))</f>
        <v>170</v>
      </c>
      <c r="K2313" s="58"/>
      <c r="L2313" s="58" t="str">
        <f t="shared" ref="L2313:L2371" si="116">IF(ISBLANK(K2313)=FALSE,A2313,L2312)</f>
        <v>ТЕКС</v>
      </c>
      <c r="M2313" s="52">
        <v>43</v>
      </c>
    </row>
    <row r="2314" spans="1:13" ht="12.75">
      <c r="A2314" s="584"/>
      <c r="B2314" s="40">
        <v>700001302</v>
      </c>
      <c r="C2314" s="40"/>
      <c r="D2314" s="40">
        <v>8</v>
      </c>
      <c r="E2314" s="42" t="s">
        <v>55</v>
      </c>
      <c r="F2314" s="42" t="str">
        <f t="shared" si="115"/>
        <v>8 кг</v>
      </c>
      <c r="G2314" s="42">
        <v>1</v>
      </c>
      <c r="H2314" s="42" t="s">
        <v>1063</v>
      </c>
      <c r="I2314" s="41">
        <v>225</v>
      </c>
      <c r="J2314" s="55">
        <f>IF(C2314="СТОП цена",I2314,ROUND(I2314*(1-VLOOKUP(L2314,Оглавление!D:G,3,FALSE)),2))</f>
        <v>225</v>
      </c>
      <c r="K2314" s="58"/>
      <c r="L2314" s="58" t="str">
        <f t="shared" si="116"/>
        <v>ТЕКС</v>
      </c>
      <c r="M2314" s="52">
        <v>43</v>
      </c>
    </row>
    <row r="2315" spans="1:13" ht="12.75">
      <c r="A2315" s="584"/>
      <c r="B2315" s="40">
        <v>700001294</v>
      </c>
      <c r="C2315" s="40"/>
      <c r="D2315" s="40">
        <v>16</v>
      </c>
      <c r="E2315" s="42" t="s">
        <v>55</v>
      </c>
      <c r="F2315" s="42" t="str">
        <f t="shared" si="115"/>
        <v>16 кг</v>
      </c>
      <c r="G2315" s="42">
        <v>1</v>
      </c>
      <c r="H2315" s="42" t="s">
        <v>1063</v>
      </c>
      <c r="I2315" s="41">
        <v>397</v>
      </c>
      <c r="J2315" s="55">
        <f>IF(C2315="СТОП цена",I2315,ROUND(I2315*(1-VLOOKUP(L2315,Оглавление!D:G,3,FALSE)),2))</f>
        <v>397</v>
      </c>
      <c r="K2315" s="58"/>
      <c r="L2315" s="58" t="str">
        <f t="shared" si="116"/>
        <v>ТЕКС</v>
      </c>
      <c r="M2315" s="52">
        <v>43</v>
      </c>
    </row>
    <row r="2316" spans="1:13" ht="12.75">
      <c r="A2316" s="585"/>
      <c r="B2316" s="40">
        <v>700001296</v>
      </c>
      <c r="C2316" s="41" t="s">
        <v>223</v>
      </c>
      <c r="D2316" s="40">
        <v>30</v>
      </c>
      <c r="E2316" s="41" t="s">
        <v>55</v>
      </c>
      <c r="F2316" s="42" t="str">
        <f t="shared" si="115"/>
        <v>30 кг</v>
      </c>
      <c r="G2316" s="42">
        <v>1</v>
      </c>
      <c r="H2316" s="42" t="s">
        <v>1063</v>
      </c>
      <c r="I2316" s="41">
        <v>740</v>
      </c>
      <c r="J2316" s="55">
        <f>IF(C2316="СТОП цена",I2316,ROUND(I2316*(1-VLOOKUP(L2316,Оглавление!D:G,3,FALSE)),2))</f>
        <v>740</v>
      </c>
      <c r="K2316" s="58"/>
      <c r="L2316" s="58" t="str">
        <f t="shared" si="116"/>
        <v>ТЕКС</v>
      </c>
      <c r="M2316" s="52">
        <v>43</v>
      </c>
    </row>
    <row r="2317" spans="1:13" ht="12.75">
      <c r="A2317" s="580" t="s">
        <v>484</v>
      </c>
      <c r="B2317" s="40">
        <v>700001309</v>
      </c>
      <c r="C2317" s="40"/>
      <c r="D2317" s="40">
        <v>1.5</v>
      </c>
      <c r="E2317" s="42" t="s">
        <v>55</v>
      </c>
      <c r="F2317" s="42" t="str">
        <f t="shared" si="115"/>
        <v>1,5 кг</v>
      </c>
      <c r="G2317" s="40">
        <v>18</v>
      </c>
      <c r="H2317" s="42" t="s">
        <v>1063</v>
      </c>
      <c r="I2317" s="41">
        <v>51</v>
      </c>
      <c r="J2317" s="55">
        <f>IF(C2317="СТОП цена",I2317,ROUND(I2317*(1-VLOOKUP(L2317,Оглавление!D:G,3,FALSE)),2))</f>
        <v>51</v>
      </c>
      <c r="K2317" s="58"/>
      <c r="L2317" s="58" t="str">
        <f t="shared" si="116"/>
        <v>ТЕКС</v>
      </c>
      <c r="M2317" s="52">
        <v>43</v>
      </c>
    </row>
    <row r="2318" spans="1:13" ht="12.75">
      <c r="A2318" s="584"/>
      <c r="B2318" s="40">
        <v>700001314</v>
      </c>
      <c r="C2318" s="40"/>
      <c r="D2318" s="40">
        <v>5</v>
      </c>
      <c r="E2318" s="42" t="s">
        <v>55</v>
      </c>
      <c r="F2318" s="42" t="str">
        <f t="shared" si="115"/>
        <v>5 кг</v>
      </c>
      <c r="G2318" s="40">
        <v>1</v>
      </c>
      <c r="H2318" s="42" t="s">
        <v>1063</v>
      </c>
      <c r="I2318" s="41">
        <v>161</v>
      </c>
      <c r="J2318" s="55">
        <f>IF(C2318="СТОП цена",I2318,ROUND(I2318*(1-VLOOKUP(L2318,Оглавление!D:G,3,FALSE)),2))</f>
        <v>161</v>
      </c>
      <c r="K2318" s="58"/>
      <c r="L2318" s="58" t="str">
        <f t="shared" si="116"/>
        <v>ТЕКС</v>
      </c>
      <c r="M2318" s="52">
        <v>43</v>
      </c>
    </row>
    <row r="2319" spans="1:13" ht="12" customHeight="1">
      <c r="A2319" s="584"/>
      <c r="B2319" s="40">
        <v>700001316</v>
      </c>
      <c r="C2319" s="40"/>
      <c r="D2319" s="40">
        <v>8</v>
      </c>
      <c r="E2319" s="42" t="s">
        <v>55</v>
      </c>
      <c r="F2319" s="42" t="str">
        <f t="shared" si="115"/>
        <v>8 кг</v>
      </c>
      <c r="G2319" s="42">
        <v>1</v>
      </c>
      <c r="H2319" s="42" t="s">
        <v>1063</v>
      </c>
      <c r="I2319" s="41">
        <v>234</v>
      </c>
      <c r="J2319" s="55">
        <f>IF(C2319="СТОП цена",I2319,ROUND(I2319*(1-VLOOKUP(L2319,Оглавление!D:G,3,FALSE)),2))</f>
        <v>234</v>
      </c>
      <c r="K2319" s="58"/>
      <c r="L2319" s="58" t="str">
        <f t="shared" si="116"/>
        <v>ТЕКС</v>
      </c>
      <c r="M2319" s="52">
        <v>43</v>
      </c>
    </row>
    <row r="2320" spans="1:13" ht="21.75" customHeight="1">
      <c r="A2320" s="389" t="s">
        <v>485</v>
      </c>
      <c r="B2320" s="42">
        <v>700001310</v>
      </c>
      <c r="C2320" s="42" t="s">
        <v>223</v>
      </c>
      <c r="D2320" s="41">
        <v>15</v>
      </c>
      <c r="E2320" s="42" t="s">
        <v>55</v>
      </c>
      <c r="F2320" s="42" t="str">
        <f t="shared" si="115"/>
        <v>15 кг</v>
      </c>
      <c r="G2320" s="42">
        <v>1</v>
      </c>
      <c r="H2320" s="42" t="s">
        <v>1063</v>
      </c>
      <c r="I2320" s="41">
        <v>260</v>
      </c>
      <c r="J2320" s="55">
        <f>IF(C2320="СТОП цена",I2320,ROUND(I2320*(1-VLOOKUP(L2320,Оглавление!D:G,3,FALSE)),2))</f>
        <v>260</v>
      </c>
      <c r="K2320" s="58"/>
      <c r="L2320" s="58" t="str">
        <f t="shared" si="116"/>
        <v>ТЕКС</v>
      </c>
      <c r="M2320" s="52">
        <v>43</v>
      </c>
    </row>
    <row r="2321" spans="1:13" ht="15.75" customHeight="1">
      <c r="A2321" s="580" t="s">
        <v>1415</v>
      </c>
      <c r="B2321" s="44">
        <v>700001372</v>
      </c>
      <c r="C2321" s="44"/>
      <c r="D2321" s="40">
        <v>0.25</v>
      </c>
      <c r="E2321" s="42" t="s">
        <v>55</v>
      </c>
      <c r="F2321" s="42" t="str">
        <f t="shared" si="115"/>
        <v>0,25 кг</v>
      </c>
      <c r="G2321" s="42">
        <v>1</v>
      </c>
      <c r="H2321" s="42" t="s">
        <v>1063</v>
      </c>
      <c r="I2321" s="41">
        <v>35</v>
      </c>
      <c r="J2321" s="55">
        <f>IF(C2321="СТОП цена",I2321,ROUND(I2321*(1-VLOOKUP(L2321,Оглавление!D:G,3,FALSE)),2))</f>
        <v>35</v>
      </c>
      <c r="K2321" s="58"/>
      <c r="L2321" s="58" t="str">
        <f t="shared" si="116"/>
        <v>ТЕКС</v>
      </c>
      <c r="M2321" s="52">
        <v>44</v>
      </c>
    </row>
    <row r="2322" spans="1:13" ht="18.75" customHeight="1">
      <c r="A2322" s="585"/>
      <c r="B2322" s="44">
        <v>700001373</v>
      </c>
      <c r="C2322" s="44"/>
      <c r="D2322" s="40">
        <v>0.75</v>
      </c>
      <c r="E2322" s="42" t="s">
        <v>55</v>
      </c>
      <c r="F2322" s="42" t="str">
        <f t="shared" si="115"/>
        <v>0,75 кг</v>
      </c>
      <c r="G2322" s="40">
        <v>16</v>
      </c>
      <c r="H2322" s="42" t="s">
        <v>1063</v>
      </c>
      <c r="I2322" s="41">
        <v>85</v>
      </c>
      <c r="J2322" s="55">
        <f>IF(C2322="СТОП цена",I2322,ROUND(I2322*(1-VLOOKUP(L2322,Оглавление!D:G,3,FALSE)),2))</f>
        <v>85</v>
      </c>
      <c r="K2322" s="58"/>
      <c r="L2322" s="58" t="str">
        <f t="shared" si="116"/>
        <v>ТЕКС</v>
      </c>
      <c r="M2322" s="52">
        <v>44</v>
      </c>
    </row>
    <row r="2323" spans="1:13" ht="17.25" customHeight="1">
      <c r="A2323" s="580" t="s">
        <v>486</v>
      </c>
      <c r="B2323" s="41">
        <v>700001304</v>
      </c>
      <c r="C2323" s="41"/>
      <c r="D2323" s="40">
        <v>1.5</v>
      </c>
      <c r="E2323" s="42" t="s">
        <v>55</v>
      </c>
      <c r="F2323" s="42" t="str">
        <f t="shared" si="115"/>
        <v>1,5 кг</v>
      </c>
      <c r="G2323" s="40">
        <v>18</v>
      </c>
      <c r="H2323" s="42" t="s">
        <v>1063</v>
      </c>
      <c r="I2323" s="41">
        <v>66</v>
      </c>
      <c r="J2323" s="55">
        <f>IF(C2323="СТОП цена",I2323,ROUND(I2323*(1-VLOOKUP(L2323,Оглавление!D:G,3,FALSE)),2))</f>
        <v>66</v>
      </c>
      <c r="K2323" s="58"/>
      <c r="L2323" s="58" t="str">
        <f t="shared" si="116"/>
        <v>ТЕКС</v>
      </c>
      <c r="M2323" s="52">
        <v>44</v>
      </c>
    </row>
    <row r="2324" spans="1:13" ht="24" customHeight="1">
      <c r="A2324" s="584"/>
      <c r="B2324" s="41">
        <v>700001307</v>
      </c>
      <c r="C2324" s="41"/>
      <c r="D2324" s="40">
        <v>5</v>
      </c>
      <c r="E2324" s="42" t="s">
        <v>55</v>
      </c>
      <c r="F2324" s="42" t="str">
        <f t="shared" si="115"/>
        <v>5 кг</v>
      </c>
      <c r="G2324" s="40">
        <v>1</v>
      </c>
      <c r="H2324" s="42" t="s">
        <v>1063</v>
      </c>
      <c r="I2324" s="41">
        <v>211</v>
      </c>
      <c r="J2324" s="55">
        <f>IF(C2324="СТОП цена",I2324,ROUND(I2324*(1-VLOOKUP(L2324,Оглавление!D:G,3,FALSE)),2))</f>
        <v>211</v>
      </c>
      <c r="K2324" s="58"/>
      <c r="L2324" s="58" t="str">
        <f t="shared" si="116"/>
        <v>ТЕКС</v>
      </c>
      <c r="M2324" s="52">
        <v>44</v>
      </c>
    </row>
    <row r="2325" spans="1:13" ht="28.5" customHeight="1">
      <c r="A2325" s="584"/>
      <c r="B2325" s="41">
        <v>700001308</v>
      </c>
      <c r="C2325" s="41"/>
      <c r="D2325" s="40">
        <v>8</v>
      </c>
      <c r="E2325" s="42" t="s">
        <v>55</v>
      </c>
      <c r="F2325" s="42" t="str">
        <f t="shared" si="115"/>
        <v>8 кг</v>
      </c>
      <c r="G2325" s="42">
        <v>1</v>
      </c>
      <c r="H2325" s="42" t="s">
        <v>1063</v>
      </c>
      <c r="I2325" s="41">
        <v>279</v>
      </c>
      <c r="J2325" s="55">
        <f>IF(C2325="СТОП цена",I2325,ROUND(I2325*(1-VLOOKUP(L2325,Оглавление!D:G,3,FALSE)),2))</f>
        <v>279</v>
      </c>
      <c r="K2325" s="58"/>
      <c r="L2325" s="58" t="str">
        <f t="shared" si="116"/>
        <v>ТЕКС</v>
      </c>
      <c r="M2325" s="52">
        <v>44</v>
      </c>
    </row>
    <row r="2326" spans="1:13" ht="27" customHeight="1">
      <c r="A2326" s="584"/>
      <c r="B2326" s="41">
        <v>700001305</v>
      </c>
      <c r="C2326" s="41"/>
      <c r="D2326" s="40">
        <v>16</v>
      </c>
      <c r="E2326" s="42" t="s">
        <v>55</v>
      </c>
      <c r="F2326" s="42" t="str">
        <f t="shared" si="115"/>
        <v>16 кг</v>
      </c>
      <c r="G2326" s="42">
        <v>1</v>
      </c>
      <c r="H2326" s="42" t="s">
        <v>1063</v>
      </c>
      <c r="I2326" s="41">
        <v>519</v>
      </c>
      <c r="J2326" s="55">
        <f>IF(C2326="СТОП цена",I2326,ROUND(I2326*(1-VLOOKUP(L2326,Оглавление!D:G,3,FALSE)),2))</f>
        <v>519</v>
      </c>
      <c r="K2326" s="58"/>
      <c r="L2326" s="58" t="str">
        <f t="shared" si="116"/>
        <v>ТЕКС</v>
      </c>
      <c r="M2326" s="52">
        <v>44</v>
      </c>
    </row>
    <row r="2327" spans="1:13" s="1" customFormat="1" ht="18" customHeight="1">
      <c r="A2327" s="591" t="s">
        <v>15</v>
      </c>
      <c r="B2327" s="592"/>
      <c r="C2327" s="592"/>
      <c r="D2327" s="592"/>
      <c r="E2327" s="592"/>
      <c r="F2327" s="592"/>
      <c r="G2327" s="592"/>
      <c r="H2327" s="592"/>
      <c r="I2327" s="592"/>
      <c r="J2327" s="592"/>
      <c r="K2327" s="592"/>
      <c r="L2327" s="58" t="str">
        <f t="shared" si="116"/>
        <v>ТЕКС</v>
      </c>
      <c r="M2327" s="52">
        <v>44</v>
      </c>
    </row>
    <row r="2328" spans="1:13" s="1" customFormat="1" ht="18" customHeight="1">
      <c r="A2328" s="586" t="s">
        <v>2962</v>
      </c>
      <c r="B2328" s="40">
        <v>700010639</v>
      </c>
      <c r="C2328" s="519" t="s">
        <v>223</v>
      </c>
      <c r="D2328" s="42"/>
      <c r="E2328" s="42"/>
      <c r="F2328" s="42" t="s">
        <v>1352</v>
      </c>
      <c r="G2328" s="42">
        <v>18</v>
      </c>
      <c r="H2328" s="42" t="s">
        <v>1063</v>
      </c>
      <c r="I2328" s="42">
        <v>263</v>
      </c>
      <c r="J2328" s="55">
        <f>IF(C2328="СТОП цена",I2328,ROUND(I2328*(1-VLOOKUP(L2328,Оглавление!D:G,3,FALSE)),2))</f>
        <v>263</v>
      </c>
      <c r="K2328" s="515"/>
      <c r="L2328" s="58" t="str">
        <f t="shared" si="116"/>
        <v>ТЕКС</v>
      </c>
      <c r="M2328" s="52">
        <v>44</v>
      </c>
    </row>
    <row r="2329" spans="1:13" s="1" customFormat="1" ht="18" customHeight="1">
      <c r="A2329" s="586"/>
      <c r="B2329" s="40">
        <v>700010640</v>
      </c>
      <c r="C2329" s="519" t="s">
        <v>223</v>
      </c>
      <c r="D2329" s="42"/>
      <c r="E2329" s="42"/>
      <c r="F2329" s="42" t="s">
        <v>1368</v>
      </c>
      <c r="G2329" s="42">
        <v>18</v>
      </c>
      <c r="H2329" s="42" t="s">
        <v>1063</v>
      </c>
      <c r="I2329" s="42">
        <v>764</v>
      </c>
      <c r="J2329" s="55">
        <f>IF(C2329="СТОП цена",I2329,ROUND(I2329*(1-VLOOKUP(L2329,Оглавление!D:G,3,FALSE)),2))</f>
        <v>764</v>
      </c>
      <c r="K2329" s="515"/>
      <c r="L2329" s="58" t="str">
        <f t="shared" si="116"/>
        <v>ТЕКС</v>
      </c>
      <c r="M2329" s="52">
        <v>44</v>
      </c>
    </row>
    <row r="2330" spans="1:13" ht="12.75" customHeight="1">
      <c r="A2330" s="586" t="s">
        <v>487</v>
      </c>
      <c r="B2330" s="40">
        <v>700001618</v>
      </c>
      <c r="C2330" s="42"/>
      <c r="D2330" s="42">
        <v>0.55000000000000004</v>
      </c>
      <c r="E2330" s="42" t="s">
        <v>55</v>
      </c>
      <c r="F2330" s="42" t="str">
        <f t="shared" ref="F2330:F2379" si="117">CONCATENATE(D2330," ",E2330)</f>
        <v>0,55 кг</v>
      </c>
      <c r="G2330" s="42">
        <v>24</v>
      </c>
      <c r="H2330" s="42" t="s">
        <v>1063</v>
      </c>
      <c r="I2330" s="42">
        <v>188</v>
      </c>
      <c r="J2330" s="55">
        <f>IF(C2330="СТОП цена",I2330,ROUND(I2330*(1-VLOOKUP(L2330,Оглавление!D:G,3,FALSE)),2))</f>
        <v>188</v>
      </c>
      <c r="K2330" s="58"/>
      <c r="L2330" s="58" t="str">
        <f>IF(ISBLANK(K2330)=FALSE,A2330,L2327)</f>
        <v>ТЕКС</v>
      </c>
      <c r="M2330" s="52">
        <v>44</v>
      </c>
    </row>
    <row r="2331" spans="1:13" ht="12.75" customHeight="1">
      <c r="A2331" s="586"/>
      <c r="B2331" s="40">
        <v>700001619</v>
      </c>
      <c r="C2331" s="40"/>
      <c r="D2331" s="40">
        <v>0.9</v>
      </c>
      <c r="E2331" s="42" t="s">
        <v>55</v>
      </c>
      <c r="F2331" s="42" t="str">
        <f t="shared" si="117"/>
        <v>0,9 кг</v>
      </c>
      <c r="G2331" s="40">
        <v>14</v>
      </c>
      <c r="H2331" s="42" t="s">
        <v>1063</v>
      </c>
      <c r="I2331" s="41">
        <v>301</v>
      </c>
      <c r="J2331" s="55">
        <f>IF(C2331="СТОП цена",I2331,ROUND(I2331*(1-VLOOKUP(L2331,Оглавление!D:G,3,FALSE)),2))</f>
        <v>301</v>
      </c>
      <c r="K2331" s="58"/>
      <c r="L2331" s="58" t="str">
        <f t="shared" si="116"/>
        <v>ТЕКС</v>
      </c>
      <c r="M2331" s="52">
        <v>44</v>
      </c>
    </row>
    <row r="2332" spans="1:13" ht="13.5" customHeight="1">
      <c r="A2332" s="580" t="s">
        <v>488</v>
      </c>
      <c r="B2332" s="42">
        <v>700002034</v>
      </c>
      <c r="C2332" s="42" t="s">
        <v>172</v>
      </c>
      <c r="D2332" s="40">
        <v>0.8</v>
      </c>
      <c r="E2332" s="42" t="s">
        <v>55</v>
      </c>
      <c r="F2332" s="42" t="str">
        <f t="shared" si="117"/>
        <v>0,8 кг</v>
      </c>
      <c r="G2332" s="40">
        <v>14</v>
      </c>
      <c r="H2332" s="42" t="s">
        <v>1063</v>
      </c>
      <c r="I2332" s="41">
        <v>166</v>
      </c>
      <c r="J2332" s="55">
        <f>IF(C2332="СТОП цена",I2332,ROUND(I2332*(1-VLOOKUP(L2332,Оглавление!D:G,3,FALSE)),2))</f>
        <v>166</v>
      </c>
      <c r="K2332" s="58"/>
      <c r="L2332" s="58" t="str">
        <f t="shared" si="116"/>
        <v>ТЕКС</v>
      </c>
      <c r="M2332" s="52">
        <v>44</v>
      </c>
    </row>
    <row r="2333" spans="1:13" ht="24.75" customHeight="1">
      <c r="A2333" s="585"/>
      <c r="B2333" s="42">
        <v>700002034</v>
      </c>
      <c r="C2333" s="42" t="s">
        <v>172</v>
      </c>
      <c r="D2333" s="40">
        <v>1.8</v>
      </c>
      <c r="E2333" s="42" t="s">
        <v>55</v>
      </c>
      <c r="F2333" s="42" t="s">
        <v>2336</v>
      </c>
      <c r="G2333" s="40">
        <v>14</v>
      </c>
      <c r="H2333" s="42" t="s">
        <v>1063</v>
      </c>
      <c r="I2333" s="41">
        <v>166</v>
      </c>
      <c r="J2333" s="55">
        <f>IF(C2333="СТОП цена",I2333,ROUND(I2333*(1-VLOOKUP(L2333,Оглавление!D:G,3,FALSE)),2))</f>
        <v>166</v>
      </c>
      <c r="K2333" s="58"/>
      <c r="L2333" s="58" t="str">
        <f t="shared" si="116"/>
        <v>ТЕКС</v>
      </c>
      <c r="M2333" s="52">
        <v>44</v>
      </c>
    </row>
    <row r="2334" spans="1:13" ht="22.5" customHeight="1">
      <c r="A2334" s="580" t="s">
        <v>489</v>
      </c>
      <c r="B2334" s="41">
        <v>700001721</v>
      </c>
      <c r="C2334" s="41"/>
      <c r="D2334" s="40">
        <v>0.9</v>
      </c>
      <c r="E2334" s="42" t="s">
        <v>55</v>
      </c>
      <c r="F2334" s="42" t="str">
        <f t="shared" si="117"/>
        <v>0,9 кг</v>
      </c>
      <c r="G2334" s="40">
        <v>14</v>
      </c>
      <c r="H2334" s="42" t="s">
        <v>1063</v>
      </c>
      <c r="I2334" s="41">
        <v>167</v>
      </c>
      <c r="J2334" s="55">
        <f>IF(C2334="СТОП цена",I2334,ROUND(I2334*(1-VLOOKUP(L2334,Оглавление!D:G,3,FALSE)),2))</f>
        <v>167</v>
      </c>
      <c r="K2334" s="58"/>
      <c r="L2334" s="58" t="str">
        <f t="shared" si="116"/>
        <v>ТЕКС</v>
      </c>
      <c r="M2334" s="52">
        <v>44</v>
      </c>
    </row>
    <row r="2335" spans="1:13" ht="21" customHeight="1">
      <c r="A2335" s="584"/>
      <c r="B2335" s="41">
        <v>700001722</v>
      </c>
      <c r="C2335" s="41"/>
      <c r="D2335" s="40">
        <v>2.5</v>
      </c>
      <c r="E2335" s="42" t="s">
        <v>55</v>
      </c>
      <c r="F2335" s="42" t="str">
        <f t="shared" si="117"/>
        <v>2,5 кг</v>
      </c>
      <c r="G2335" s="40">
        <v>6</v>
      </c>
      <c r="H2335" s="42" t="s">
        <v>1063</v>
      </c>
      <c r="I2335" s="41">
        <v>432</v>
      </c>
      <c r="J2335" s="55">
        <f>IF(C2335="СТОП цена",I2335,ROUND(I2335*(1-VLOOKUP(L2335,Оглавление!D:G,3,FALSE)),2))</f>
        <v>432</v>
      </c>
      <c r="K2335" s="58"/>
      <c r="L2335" s="58" t="str">
        <f t="shared" si="116"/>
        <v>ТЕКС</v>
      </c>
      <c r="M2335" s="52">
        <v>44</v>
      </c>
    </row>
    <row r="2336" spans="1:13" ht="21" customHeight="1">
      <c r="A2336" s="580" t="s">
        <v>490</v>
      </c>
      <c r="B2336" s="40">
        <v>700001679</v>
      </c>
      <c r="C2336" s="40"/>
      <c r="D2336" s="40">
        <v>0.9</v>
      </c>
      <c r="E2336" s="42" t="s">
        <v>55</v>
      </c>
      <c r="F2336" s="42" t="str">
        <f t="shared" si="117"/>
        <v>0,9 кг</v>
      </c>
      <c r="G2336" s="40">
        <v>14</v>
      </c>
      <c r="H2336" s="42" t="s">
        <v>1063</v>
      </c>
      <c r="I2336" s="41">
        <v>167</v>
      </c>
      <c r="J2336" s="55">
        <f>IF(C2336="СТОП цена",I2336,ROUND(I2336*(1-VLOOKUP(L2336,Оглавление!D:G,3,FALSE)),2))</f>
        <v>167</v>
      </c>
      <c r="K2336" s="58"/>
      <c r="L2336" s="58" t="str">
        <f t="shared" si="116"/>
        <v>ТЕКС</v>
      </c>
      <c r="M2336" s="52">
        <v>44</v>
      </c>
    </row>
    <row r="2337" spans="1:13" ht="24.75" customHeight="1">
      <c r="A2337" s="584"/>
      <c r="B2337" s="40">
        <v>700001681</v>
      </c>
      <c r="C2337" s="42" t="s">
        <v>223</v>
      </c>
      <c r="D2337" s="40">
        <v>2.5</v>
      </c>
      <c r="E2337" s="42" t="s">
        <v>55</v>
      </c>
      <c r="F2337" s="42" t="str">
        <f t="shared" si="117"/>
        <v>2,5 кг</v>
      </c>
      <c r="G2337" s="40">
        <v>6</v>
      </c>
      <c r="H2337" s="42" t="s">
        <v>1063</v>
      </c>
      <c r="I2337" s="41">
        <v>432</v>
      </c>
      <c r="J2337" s="55">
        <f>IF(C2337="СТОП цена",I2337,ROUND(I2337*(1-VLOOKUP(L2337,Оглавление!D:G,3,FALSE)),2))</f>
        <v>432</v>
      </c>
      <c r="K2337" s="58"/>
      <c r="L2337" s="58" t="str">
        <f t="shared" si="116"/>
        <v>ТЕКС</v>
      </c>
      <c r="M2337" s="52">
        <v>44</v>
      </c>
    </row>
    <row r="2338" spans="1:13" ht="12.75" customHeight="1">
      <c r="A2338" s="580" t="s">
        <v>491</v>
      </c>
      <c r="B2338" s="40">
        <v>700001676</v>
      </c>
      <c r="C2338" s="40"/>
      <c r="D2338" s="40">
        <v>0.9</v>
      </c>
      <c r="E2338" s="42" t="s">
        <v>55</v>
      </c>
      <c r="F2338" s="42" t="str">
        <f t="shared" si="117"/>
        <v>0,9 кг</v>
      </c>
      <c r="G2338" s="40">
        <v>14</v>
      </c>
      <c r="H2338" s="42" t="s">
        <v>1063</v>
      </c>
      <c r="I2338" s="41">
        <v>167</v>
      </c>
      <c r="J2338" s="55">
        <f>IF(C2338="СТОП цена",I2338,ROUND(I2338*(1-VLOOKUP(L2338,Оглавление!D:G,3,FALSE)),2))</f>
        <v>167</v>
      </c>
      <c r="K2338" s="58"/>
      <c r="L2338" s="58" t="str">
        <f t="shared" si="116"/>
        <v>ТЕКС</v>
      </c>
      <c r="M2338" s="52">
        <v>44</v>
      </c>
    </row>
    <row r="2339" spans="1:13" ht="12.75" customHeight="1">
      <c r="A2339" s="584"/>
      <c r="B2339" s="40">
        <v>700001678</v>
      </c>
      <c r="C2339" s="40"/>
      <c r="D2339" s="40">
        <v>2.5</v>
      </c>
      <c r="E2339" s="42" t="s">
        <v>55</v>
      </c>
      <c r="F2339" s="42" t="str">
        <f t="shared" si="117"/>
        <v>2,5 кг</v>
      </c>
      <c r="G2339" s="40">
        <v>6</v>
      </c>
      <c r="H2339" s="42" t="s">
        <v>1063</v>
      </c>
      <c r="I2339" s="41">
        <v>432</v>
      </c>
      <c r="J2339" s="55">
        <f>IF(C2339="СТОП цена",I2339,ROUND(I2339*(1-VLOOKUP(L2339,Оглавление!D:G,3,FALSE)),2))</f>
        <v>432</v>
      </c>
      <c r="K2339" s="58"/>
      <c r="L2339" s="58" t="str">
        <f t="shared" si="116"/>
        <v>ТЕКС</v>
      </c>
      <c r="M2339" s="52">
        <v>44</v>
      </c>
    </row>
    <row r="2340" spans="1:13" ht="12.75" customHeight="1">
      <c r="A2340" s="585"/>
      <c r="B2340" s="41">
        <v>700001673</v>
      </c>
      <c r="C2340" s="41" t="s">
        <v>312</v>
      </c>
      <c r="D2340" s="40">
        <v>24</v>
      </c>
      <c r="E2340" s="42" t="s">
        <v>55</v>
      </c>
      <c r="F2340" s="42" t="str">
        <f t="shared" si="117"/>
        <v>24 кг</v>
      </c>
      <c r="G2340" s="40">
        <v>1</v>
      </c>
      <c r="H2340" s="42" t="s">
        <v>1063</v>
      </c>
      <c r="I2340" s="41">
        <v>2667.26</v>
      </c>
      <c r="J2340" s="55">
        <f>IF(C2340="СТОП цена",I2340,ROUND(I2340*(1-VLOOKUP(L2340,Оглавление!D:G,3,FALSE)),2))</f>
        <v>2667.26</v>
      </c>
      <c r="K2340" s="58"/>
      <c r="L2340" s="58" t="str">
        <f t="shared" si="116"/>
        <v>ТЕКС</v>
      </c>
      <c r="M2340" s="52">
        <v>44</v>
      </c>
    </row>
    <row r="2341" spans="1:13" ht="12.75" customHeight="1">
      <c r="A2341" s="580" t="s">
        <v>492</v>
      </c>
      <c r="B2341" s="40">
        <v>700001683</v>
      </c>
      <c r="C2341" s="42" t="s">
        <v>223</v>
      </c>
      <c r="D2341" s="40">
        <v>0.9</v>
      </c>
      <c r="E2341" s="42" t="s">
        <v>55</v>
      </c>
      <c r="F2341" s="42" t="str">
        <f t="shared" si="117"/>
        <v>0,9 кг</v>
      </c>
      <c r="G2341" s="40">
        <v>14</v>
      </c>
      <c r="H2341" s="42" t="s">
        <v>1063</v>
      </c>
      <c r="I2341" s="41">
        <v>167</v>
      </c>
      <c r="J2341" s="55">
        <f>IF(C2341="СТОП цена",I2341,ROUND(I2341*(1-VLOOKUP(L2341,Оглавление!D:G,3,FALSE)),2))</f>
        <v>167</v>
      </c>
      <c r="K2341" s="58"/>
      <c r="L2341" s="58" t="str">
        <f t="shared" si="116"/>
        <v>ТЕКС</v>
      </c>
      <c r="M2341" s="52">
        <v>44</v>
      </c>
    </row>
    <row r="2342" spans="1:13" ht="32.25" customHeight="1">
      <c r="A2342" s="584"/>
      <c r="B2342" s="40">
        <v>700001685</v>
      </c>
      <c r="C2342" s="42" t="s">
        <v>223</v>
      </c>
      <c r="D2342" s="40">
        <v>2.5</v>
      </c>
      <c r="E2342" s="42" t="s">
        <v>55</v>
      </c>
      <c r="F2342" s="42" t="str">
        <f t="shared" si="117"/>
        <v>2,5 кг</v>
      </c>
      <c r="G2342" s="40">
        <v>6</v>
      </c>
      <c r="H2342" s="42" t="s">
        <v>1063</v>
      </c>
      <c r="I2342" s="41">
        <v>432</v>
      </c>
      <c r="J2342" s="55">
        <f>IF(C2342="СТОП цена",I2342,ROUND(I2342*(1-VLOOKUP(L2342,Оглавление!D:G,3,FALSE)),2))</f>
        <v>432</v>
      </c>
      <c r="K2342" s="58"/>
      <c r="L2342" s="58" t="str">
        <f t="shared" si="116"/>
        <v>ТЕКС</v>
      </c>
      <c r="M2342" s="52">
        <v>44</v>
      </c>
    </row>
    <row r="2343" spans="1:13" s="146" customFormat="1" ht="12.75" customHeight="1">
      <c r="A2343" s="580" t="s">
        <v>1317</v>
      </c>
      <c r="B2343" s="41">
        <v>700001691</v>
      </c>
      <c r="C2343" s="41"/>
      <c r="D2343" s="40"/>
      <c r="E2343" s="42"/>
      <c r="F2343" s="42" t="s">
        <v>1319</v>
      </c>
      <c r="G2343" s="40">
        <v>14</v>
      </c>
      <c r="H2343" s="42" t="s">
        <v>1063</v>
      </c>
      <c r="I2343" s="41">
        <v>167</v>
      </c>
      <c r="J2343" s="55">
        <f>IF(C2343="СТОП цена",I2343,ROUND(I2343*(1-VLOOKUP(L2343,Оглавление!D:G,3,FALSE)),2))</f>
        <v>167</v>
      </c>
      <c r="K2343" s="58"/>
      <c r="L2343" s="58" t="str">
        <f t="shared" si="116"/>
        <v>ТЕКС</v>
      </c>
      <c r="M2343" s="52">
        <v>44</v>
      </c>
    </row>
    <row r="2344" spans="1:13" s="146" customFormat="1" ht="19.5" customHeight="1">
      <c r="A2344" s="584"/>
      <c r="B2344" s="41">
        <v>700001692</v>
      </c>
      <c r="C2344" s="42" t="s">
        <v>223</v>
      </c>
      <c r="D2344" s="40"/>
      <c r="E2344" s="42"/>
      <c r="F2344" s="42" t="s">
        <v>1320</v>
      </c>
      <c r="G2344" s="40">
        <v>6</v>
      </c>
      <c r="H2344" s="42" t="s">
        <v>1063</v>
      </c>
      <c r="I2344" s="41">
        <v>432</v>
      </c>
      <c r="J2344" s="55">
        <f>IF(C2344="СТОП цена",I2344,ROUND(I2344*(1-VLOOKUP(L2344,Оглавление!D:G,3,FALSE)),2))</f>
        <v>432</v>
      </c>
      <c r="K2344" s="58"/>
      <c r="L2344" s="58" t="str">
        <f t="shared" si="116"/>
        <v>ТЕКС</v>
      </c>
      <c r="M2344" s="52">
        <v>44</v>
      </c>
    </row>
    <row r="2345" spans="1:13" ht="12.75" customHeight="1">
      <c r="A2345" s="580" t="s">
        <v>1318</v>
      </c>
      <c r="B2345" s="40">
        <v>700001702</v>
      </c>
      <c r="C2345" s="40"/>
      <c r="D2345" s="40">
        <v>0.9</v>
      </c>
      <c r="E2345" s="42" t="s">
        <v>55</v>
      </c>
      <c r="F2345" s="42" t="str">
        <f t="shared" si="117"/>
        <v>0,9 кг</v>
      </c>
      <c r="G2345" s="40">
        <v>14</v>
      </c>
      <c r="H2345" s="42" t="s">
        <v>1063</v>
      </c>
      <c r="I2345" s="41">
        <v>167</v>
      </c>
      <c r="J2345" s="55">
        <f>IF(C2345="СТОП цена",I2345,ROUND(I2345*(1-VLOOKUP(L2345,Оглавление!D:G,3,FALSE)),2))</f>
        <v>167</v>
      </c>
      <c r="K2345" s="58"/>
      <c r="L2345" s="58" t="str">
        <f t="shared" si="116"/>
        <v>ТЕКС</v>
      </c>
      <c r="M2345" s="52">
        <v>44</v>
      </c>
    </row>
    <row r="2346" spans="1:13" ht="12.75" customHeight="1">
      <c r="A2346" s="584"/>
      <c r="B2346" s="40">
        <v>700001704</v>
      </c>
      <c r="C2346" s="40"/>
      <c r="D2346" s="40">
        <v>2.5</v>
      </c>
      <c r="E2346" s="42" t="s">
        <v>55</v>
      </c>
      <c r="F2346" s="42" t="str">
        <f t="shared" si="117"/>
        <v>2,5 кг</v>
      </c>
      <c r="G2346" s="40">
        <v>6</v>
      </c>
      <c r="H2346" s="42" t="s">
        <v>1063</v>
      </c>
      <c r="I2346" s="41">
        <v>432</v>
      </c>
      <c r="J2346" s="55">
        <f>IF(C2346="СТОП цена",I2346,ROUND(I2346*(1-VLOOKUP(L2346,Оглавление!D:G,3,FALSE)),2))</f>
        <v>432</v>
      </c>
      <c r="K2346" s="58"/>
      <c r="L2346" s="58" t="str">
        <f t="shared" si="116"/>
        <v>ТЕКС</v>
      </c>
      <c r="M2346" s="52">
        <v>44</v>
      </c>
    </row>
    <row r="2347" spans="1:13" ht="12.75" customHeight="1">
      <c r="A2347" s="585"/>
      <c r="B2347" s="41">
        <v>700001705</v>
      </c>
      <c r="C2347" s="41" t="s">
        <v>312</v>
      </c>
      <c r="D2347" s="40">
        <v>24</v>
      </c>
      <c r="E2347" s="42" t="s">
        <v>55</v>
      </c>
      <c r="F2347" s="42" t="str">
        <f t="shared" si="117"/>
        <v>24 кг</v>
      </c>
      <c r="G2347" s="40">
        <v>1</v>
      </c>
      <c r="H2347" s="42" t="s">
        <v>1063</v>
      </c>
      <c r="I2347" s="41">
        <v>2667.26</v>
      </c>
      <c r="J2347" s="55">
        <f>IF(C2347="СТОП цена",I2347,ROUND(I2347*(1-VLOOKUP(L2347,Оглавление!D:G,3,FALSE)),2))</f>
        <v>2667.26</v>
      </c>
      <c r="K2347" s="58"/>
      <c r="L2347" s="58" t="str">
        <f t="shared" si="116"/>
        <v>ТЕКС</v>
      </c>
      <c r="M2347" s="52">
        <v>44</v>
      </c>
    </row>
    <row r="2348" spans="1:13" s="265" customFormat="1" ht="12.75" customHeight="1">
      <c r="A2348" s="580" t="s">
        <v>1639</v>
      </c>
      <c r="B2348" s="41">
        <v>700001695</v>
      </c>
      <c r="C2348" s="42" t="s">
        <v>223</v>
      </c>
      <c r="D2348" s="40"/>
      <c r="E2348" s="42"/>
      <c r="F2348" s="42" t="s">
        <v>1319</v>
      </c>
      <c r="G2348" s="40">
        <v>14</v>
      </c>
      <c r="H2348" s="42" t="s">
        <v>1063</v>
      </c>
      <c r="I2348" s="41">
        <v>167</v>
      </c>
      <c r="J2348" s="55">
        <f>IF(C2348="СТОП цена",I2348,ROUND(I2348*(1-VLOOKUP(L2348,Оглавление!D:G,3,FALSE)),2))</f>
        <v>167</v>
      </c>
      <c r="K2348" s="58"/>
      <c r="L2348" s="58" t="str">
        <f t="shared" si="116"/>
        <v>ТЕКС</v>
      </c>
      <c r="M2348" s="52">
        <v>44</v>
      </c>
    </row>
    <row r="2349" spans="1:13" s="265" customFormat="1" ht="18.75" customHeight="1">
      <c r="A2349" s="584"/>
      <c r="B2349" s="41">
        <v>700001698</v>
      </c>
      <c r="C2349" s="42" t="s">
        <v>223</v>
      </c>
      <c r="D2349" s="40"/>
      <c r="E2349" s="42"/>
      <c r="F2349" s="42" t="s">
        <v>1320</v>
      </c>
      <c r="G2349" s="40">
        <v>6</v>
      </c>
      <c r="H2349" s="42" t="s">
        <v>1063</v>
      </c>
      <c r="I2349" s="41">
        <v>432</v>
      </c>
      <c r="J2349" s="55">
        <f>IF(C2349="СТОП цена",I2349,ROUND(I2349*(1-VLOOKUP(L2349,Оглавление!D:G,3,FALSE)),2))</f>
        <v>432</v>
      </c>
      <c r="K2349" s="58"/>
      <c r="L2349" s="58" t="str">
        <f t="shared" si="116"/>
        <v>ТЕКС</v>
      </c>
      <c r="M2349" s="52">
        <v>44</v>
      </c>
    </row>
    <row r="2350" spans="1:13" ht="12.75" customHeight="1">
      <c r="A2350" s="580" t="s">
        <v>1640</v>
      </c>
      <c r="B2350" s="40">
        <v>700001707</v>
      </c>
      <c r="C2350" s="40"/>
      <c r="D2350" s="40">
        <v>0.9</v>
      </c>
      <c r="E2350" s="42" t="s">
        <v>55</v>
      </c>
      <c r="F2350" s="42" t="str">
        <f t="shared" si="117"/>
        <v>0,9 кг</v>
      </c>
      <c r="G2350" s="40">
        <v>14</v>
      </c>
      <c r="H2350" s="42" t="s">
        <v>1063</v>
      </c>
      <c r="I2350" s="41">
        <v>167</v>
      </c>
      <c r="J2350" s="55">
        <f>IF(C2350="СТОП цена",I2350,ROUND(I2350*(1-VLOOKUP(L2350,Оглавление!D:G,3,FALSE)),2))</f>
        <v>167</v>
      </c>
      <c r="K2350" s="58"/>
      <c r="L2350" s="58" t="str">
        <f t="shared" si="116"/>
        <v>ТЕКС</v>
      </c>
      <c r="M2350" s="52">
        <v>44</v>
      </c>
    </row>
    <row r="2351" spans="1:13" ht="15" customHeight="1">
      <c r="A2351" s="584"/>
      <c r="B2351" s="41">
        <v>700001709</v>
      </c>
      <c r="C2351" s="41"/>
      <c r="D2351" s="40">
        <v>2.5</v>
      </c>
      <c r="E2351" s="42" t="s">
        <v>55</v>
      </c>
      <c r="F2351" s="42" t="str">
        <f t="shared" si="117"/>
        <v>2,5 кг</v>
      </c>
      <c r="G2351" s="40">
        <v>6</v>
      </c>
      <c r="H2351" s="42" t="s">
        <v>1063</v>
      </c>
      <c r="I2351" s="41">
        <v>432</v>
      </c>
      <c r="J2351" s="55">
        <f>IF(C2351="СТОП цена",I2351,ROUND(I2351*(1-VLOOKUP(L2351,Оглавление!D:G,3,FALSE)),2))</f>
        <v>432</v>
      </c>
      <c r="K2351" s="58"/>
      <c r="L2351" s="58" t="str">
        <f t="shared" si="116"/>
        <v>ТЕКС</v>
      </c>
      <c r="M2351" s="52">
        <v>44</v>
      </c>
    </row>
    <row r="2352" spans="1:13" ht="24.75" customHeight="1">
      <c r="A2352" s="585"/>
      <c r="B2352" s="41">
        <v>700001711</v>
      </c>
      <c r="C2352" s="41" t="s">
        <v>312</v>
      </c>
      <c r="D2352" s="40">
        <v>24</v>
      </c>
      <c r="E2352" s="42" t="s">
        <v>55</v>
      </c>
      <c r="F2352" s="42" t="str">
        <f t="shared" si="117"/>
        <v>24 кг</v>
      </c>
      <c r="G2352" s="40">
        <v>1</v>
      </c>
      <c r="H2352" s="42" t="s">
        <v>1063</v>
      </c>
      <c r="I2352" s="41">
        <v>2667.26</v>
      </c>
      <c r="J2352" s="55">
        <f>IF(C2352="СТОП цена",I2352,ROUND(I2352*(1-VLOOKUP(L2352,Оглавление!D:G,3,FALSE)),2))</f>
        <v>2667.26</v>
      </c>
      <c r="K2352" s="58"/>
      <c r="L2352" s="58" t="str">
        <f t="shared" si="116"/>
        <v>ТЕКС</v>
      </c>
      <c r="M2352" s="52">
        <v>44</v>
      </c>
    </row>
    <row r="2353" spans="1:13" ht="12.75" customHeight="1">
      <c r="A2353" s="580" t="s">
        <v>493</v>
      </c>
      <c r="B2353" s="43">
        <v>700001726</v>
      </c>
      <c r="C2353" s="43"/>
      <c r="D2353" s="41">
        <v>0.9</v>
      </c>
      <c r="E2353" s="42" t="s">
        <v>55</v>
      </c>
      <c r="F2353" s="42" t="str">
        <f t="shared" si="117"/>
        <v>0,9 кг</v>
      </c>
      <c r="G2353" s="41">
        <v>14</v>
      </c>
      <c r="H2353" s="42" t="s">
        <v>1063</v>
      </c>
      <c r="I2353" s="41">
        <v>167</v>
      </c>
      <c r="J2353" s="55">
        <f>IF(C2353="СТОП цена",I2353,ROUND(I2353*(1-VLOOKUP(L2353,Оглавление!D:G,3,FALSE)),2))</f>
        <v>167</v>
      </c>
      <c r="K2353" s="58"/>
      <c r="L2353" s="58" t="str">
        <f>IF(ISBLANK(K2353)=FALSE,A2353,L2352)</f>
        <v>ТЕКС</v>
      </c>
      <c r="M2353" s="52">
        <v>44</v>
      </c>
    </row>
    <row r="2354" spans="1:13" ht="12.75" customHeight="1">
      <c r="A2354" s="584"/>
      <c r="B2354" s="43">
        <v>700001727</v>
      </c>
      <c r="C2354" s="43"/>
      <c r="D2354" s="41">
        <v>2</v>
      </c>
      <c r="E2354" s="42" t="s">
        <v>55</v>
      </c>
      <c r="F2354" s="42" t="str">
        <f t="shared" si="117"/>
        <v>2 кг</v>
      </c>
      <c r="G2354" s="40">
        <v>6</v>
      </c>
      <c r="H2354" s="42" t="s">
        <v>1063</v>
      </c>
      <c r="I2354" s="41">
        <v>358</v>
      </c>
      <c r="J2354" s="55">
        <f>IF(C2354="СТОП цена",I2354,ROUND(I2354*(1-VLOOKUP(L2354,Оглавление!D:G,3,FALSE)),2))</f>
        <v>358</v>
      </c>
      <c r="K2354" s="58"/>
      <c r="L2354" s="58" t="str">
        <f t="shared" si="116"/>
        <v>ТЕКС</v>
      </c>
      <c r="M2354" s="52">
        <v>44</v>
      </c>
    </row>
    <row r="2355" spans="1:13" ht="12.75" customHeight="1">
      <c r="A2355" s="585"/>
      <c r="B2355" s="43">
        <v>700001728</v>
      </c>
      <c r="C2355" s="43" t="s">
        <v>312</v>
      </c>
      <c r="D2355" s="40">
        <v>20</v>
      </c>
      <c r="E2355" s="42" t="s">
        <v>55</v>
      </c>
      <c r="F2355" s="42" t="str">
        <f t="shared" si="117"/>
        <v>20 кг</v>
      </c>
      <c r="G2355" s="40">
        <v>1</v>
      </c>
      <c r="H2355" s="42" t="s">
        <v>1063</v>
      </c>
      <c r="I2355" s="41">
        <v>2388.48</v>
      </c>
      <c r="J2355" s="55">
        <f>IF(C2355="СТОП цена",I2355,ROUND(I2355*(1-VLOOKUP(L2355,Оглавление!D:G,3,FALSE)),2))</f>
        <v>2388.48</v>
      </c>
      <c r="K2355" s="58"/>
      <c r="L2355" s="58" t="str">
        <f t="shared" si="116"/>
        <v>ТЕКС</v>
      </c>
      <c r="M2355" s="52">
        <v>44</v>
      </c>
    </row>
    <row r="2356" spans="1:13" ht="12.75" customHeight="1">
      <c r="A2356" s="580" t="s">
        <v>1321</v>
      </c>
      <c r="B2356" s="40"/>
      <c r="C2356" s="42" t="s">
        <v>223</v>
      </c>
      <c r="D2356" s="40">
        <v>0.9</v>
      </c>
      <c r="E2356" s="42" t="s">
        <v>55</v>
      </c>
      <c r="F2356" s="42" t="str">
        <f t="shared" si="117"/>
        <v>0,9 кг</v>
      </c>
      <c r="G2356" s="40">
        <v>14</v>
      </c>
      <c r="H2356" s="42" t="s">
        <v>1063</v>
      </c>
      <c r="I2356" s="41">
        <v>167</v>
      </c>
      <c r="J2356" s="55">
        <f>IF(C2356="СТОП цена",I2356,ROUND(I2356*(1-VLOOKUP(L2356,Оглавление!D:G,3,FALSE)),2))</f>
        <v>167</v>
      </c>
      <c r="K2356" s="58"/>
      <c r="L2356" s="58" t="str">
        <f t="shared" si="116"/>
        <v>ТЕКС</v>
      </c>
      <c r="M2356" s="52">
        <v>44</v>
      </c>
    </row>
    <row r="2357" spans="1:13" ht="24.75" customHeight="1">
      <c r="A2357" s="584"/>
      <c r="B2357" s="41"/>
      <c r="C2357" s="41" t="s">
        <v>223</v>
      </c>
      <c r="D2357" s="40">
        <v>2.5</v>
      </c>
      <c r="E2357" s="42" t="s">
        <v>55</v>
      </c>
      <c r="F2357" s="42" t="str">
        <f t="shared" si="117"/>
        <v>2,5 кг</v>
      </c>
      <c r="G2357" s="40">
        <v>6</v>
      </c>
      <c r="H2357" s="42" t="s">
        <v>1063</v>
      </c>
      <c r="I2357" s="41">
        <v>432</v>
      </c>
      <c r="J2357" s="55">
        <f>IF(C2357="СТОП цена",I2357,ROUND(I2357*(1-VLOOKUP(L2357,Оглавление!D:G,3,FALSE)),2))</f>
        <v>432</v>
      </c>
      <c r="K2357" s="58"/>
      <c r="L2357" s="58" t="str">
        <f t="shared" si="116"/>
        <v>ТЕКС</v>
      </c>
      <c r="M2357" s="52">
        <v>44</v>
      </c>
    </row>
    <row r="2358" spans="1:13" s="265" customFormat="1" ht="29.25" customHeight="1">
      <c r="A2358" s="389" t="s">
        <v>1642</v>
      </c>
      <c r="B2358" s="41">
        <v>700001734</v>
      </c>
      <c r="C2358" s="42" t="s">
        <v>223</v>
      </c>
      <c r="D2358" s="40"/>
      <c r="E2358" s="42"/>
      <c r="F2358" s="42" t="s">
        <v>1319</v>
      </c>
      <c r="G2358" s="40">
        <v>14</v>
      </c>
      <c r="H2358" s="42" t="s">
        <v>1063</v>
      </c>
      <c r="I2358" s="41">
        <v>167</v>
      </c>
      <c r="J2358" s="55">
        <f>IF(C2358="СТОП цена",I2358,ROUND(I2358*(1-VLOOKUP(L2358,Оглавление!D:G,3,FALSE)),2))</f>
        <v>167</v>
      </c>
      <c r="K2358" s="58"/>
      <c r="L2358" s="58" t="str">
        <f t="shared" si="116"/>
        <v>ТЕКС</v>
      </c>
      <c r="M2358" s="52">
        <v>44</v>
      </c>
    </row>
    <row r="2359" spans="1:13" s="146" customFormat="1" ht="37.5" customHeight="1">
      <c r="A2359" s="384" t="s">
        <v>1641</v>
      </c>
      <c r="B2359" s="41">
        <v>700001717</v>
      </c>
      <c r="C2359" s="42" t="s">
        <v>223</v>
      </c>
      <c r="D2359" s="40"/>
      <c r="E2359" s="42"/>
      <c r="F2359" s="42" t="s">
        <v>1319</v>
      </c>
      <c r="G2359" s="40">
        <v>14</v>
      </c>
      <c r="H2359" s="42" t="s">
        <v>1063</v>
      </c>
      <c r="I2359" s="41">
        <v>167</v>
      </c>
      <c r="J2359" s="55">
        <f>IF(C2359="СТОП цена",I2359,ROUND(I2359*(1-VLOOKUP(L2359,Оглавление!D:G,3,FALSE)),2))</f>
        <v>167</v>
      </c>
      <c r="K2359" s="58"/>
      <c r="L2359" s="58" t="str">
        <f>IF(ISBLANK(K2359)=FALSE,A2359,L2357)</f>
        <v>ТЕКС</v>
      </c>
      <c r="M2359" s="52">
        <v>44</v>
      </c>
    </row>
    <row r="2360" spans="1:13" ht="12.75" customHeight="1">
      <c r="A2360" s="580" t="s">
        <v>1322</v>
      </c>
      <c r="B2360" s="41">
        <v>700001754</v>
      </c>
      <c r="C2360" s="41"/>
      <c r="D2360" s="40">
        <v>0.9</v>
      </c>
      <c r="E2360" s="42" t="s">
        <v>55</v>
      </c>
      <c r="F2360" s="42" t="str">
        <f t="shared" si="117"/>
        <v>0,9 кг</v>
      </c>
      <c r="G2360" s="40">
        <v>14</v>
      </c>
      <c r="H2360" s="42" t="s">
        <v>1063</v>
      </c>
      <c r="I2360" s="41">
        <v>167</v>
      </c>
      <c r="J2360" s="55">
        <f>IF(C2360="СТОП цена",I2360,ROUND(I2360*(1-VLOOKUP(L2360,Оглавление!D:G,3,FALSE)),2))</f>
        <v>167</v>
      </c>
      <c r="K2360" s="58"/>
      <c r="L2360" s="58" t="str">
        <f t="shared" si="116"/>
        <v>ТЕКС</v>
      </c>
      <c r="M2360" s="52">
        <v>44</v>
      </c>
    </row>
    <row r="2361" spans="1:13" ht="12.75" customHeight="1">
      <c r="A2361" s="584"/>
      <c r="B2361" s="41">
        <v>700001756</v>
      </c>
      <c r="C2361" s="42" t="s">
        <v>223</v>
      </c>
      <c r="D2361" s="40">
        <v>2.5</v>
      </c>
      <c r="E2361" s="42" t="s">
        <v>55</v>
      </c>
      <c r="F2361" s="42" t="str">
        <f t="shared" si="117"/>
        <v>2,5 кг</v>
      </c>
      <c r="G2361" s="40">
        <v>6</v>
      </c>
      <c r="H2361" s="42" t="s">
        <v>1063</v>
      </c>
      <c r="I2361" s="41">
        <v>432</v>
      </c>
      <c r="J2361" s="55">
        <f>IF(C2361="СТОП цена",I2361,ROUND(I2361*(1-VLOOKUP(L2361,Оглавление!D:G,3,FALSE)),2))</f>
        <v>432</v>
      </c>
      <c r="K2361" s="58"/>
      <c r="L2361" s="58" t="str">
        <f t="shared" si="116"/>
        <v>ТЕКС</v>
      </c>
      <c r="M2361" s="52">
        <v>44</v>
      </c>
    </row>
    <row r="2362" spans="1:13" ht="12.75" customHeight="1">
      <c r="A2362" s="585"/>
      <c r="B2362" s="41">
        <v>700001757</v>
      </c>
      <c r="C2362" s="41" t="s">
        <v>312</v>
      </c>
      <c r="D2362" s="40">
        <v>24</v>
      </c>
      <c r="E2362" s="42" t="s">
        <v>55</v>
      </c>
      <c r="F2362" s="42" t="str">
        <f t="shared" si="117"/>
        <v>24 кг</v>
      </c>
      <c r="G2362" s="40">
        <v>1</v>
      </c>
      <c r="H2362" s="42" t="s">
        <v>1063</v>
      </c>
      <c r="I2362" s="41">
        <v>2667.26</v>
      </c>
      <c r="J2362" s="55">
        <f>IF(C2362="СТОП цена",I2362,ROUND(I2362*(1-VLOOKUP(L2362,Оглавление!D:G,3,FALSE)),2))</f>
        <v>2667.26</v>
      </c>
      <c r="K2362" s="58"/>
      <c r="L2362" s="58" t="str">
        <f t="shared" si="116"/>
        <v>ТЕКС</v>
      </c>
      <c r="M2362" s="52">
        <v>44</v>
      </c>
    </row>
    <row r="2363" spans="1:13" ht="12.75" customHeight="1">
      <c r="A2363" s="580" t="s">
        <v>494</v>
      </c>
      <c r="B2363" s="40">
        <v>700001759</v>
      </c>
      <c r="C2363" s="40"/>
      <c r="D2363" s="40">
        <v>0.9</v>
      </c>
      <c r="E2363" s="42" t="s">
        <v>55</v>
      </c>
      <c r="F2363" s="42" t="str">
        <f t="shared" si="117"/>
        <v>0,9 кг</v>
      </c>
      <c r="G2363" s="40">
        <v>14</v>
      </c>
      <c r="H2363" s="42" t="s">
        <v>1063</v>
      </c>
      <c r="I2363" s="41">
        <v>167</v>
      </c>
      <c r="J2363" s="55">
        <f>IF(C2363="СТОП цена",I2363,ROUND(I2363*(1-VLOOKUP(L2363,Оглавление!D:G,3,FALSE)),2))</f>
        <v>167</v>
      </c>
      <c r="K2363" s="58"/>
      <c r="L2363" s="58" t="str">
        <f t="shared" si="116"/>
        <v>ТЕКС</v>
      </c>
      <c r="M2363" s="52">
        <v>44</v>
      </c>
    </row>
    <row r="2364" spans="1:13" ht="12.75" customHeight="1">
      <c r="A2364" s="584"/>
      <c r="B2364" s="40">
        <v>700001762</v>
      </c>
      <c r="C2364" s="42" t="s">
        <v>223</v>
      </c>
      <c r="D2364" s="40">
        <v>2.5</v>
      </c>
      <c r="E2364" s="42" t="s">
        <v>55</v>
      </c>
      <c r="F2364" s="42" t="str">
        <f t="shared" si="117"/>
        <v>2,5 кг</v>
      </c>
      <c r="G2364" s="40">
        <v>6</v>
      </c>
      <c r="H2364" s="42" t="s">
        <v>1063</v>
      </c>
      <c r="I2364" s="41">
        <v>432</v>
      </c>
      <c r="J2364" s="55">
        <f>IF(C2364="СТОП цена",I2364,ROUND(I2364*(1-VLOOKUP(L2364,Оглавление!D:G,3,FALSE)),2))</f>
        <v>432</v>
      </c>
      <c r="K2364" s="58"/>
      <c r="L2364" s="58" t="str">
        <f t="shared" si="116"/>
        <v>ТЕКС</v>
      </c>
      <c r="M2364" s="52">
        <v>44</v>
      </c>
    </row>
    <row r="2365" spans="1:13" ht="12.75" customHeight="1">
      <c r="A2365" s="585"/>
      <c r="B2365" s="41">
        <v>700001763</v>
      </c>
      <c r="C2365" s="41" t="s">
        <v>312</v>
      </c>
      <c r="D2365" s="40">
        <v>24</v>
      </c>
      <c r="E2365" s="42" t="s">
        <v>55</v>
      </c>
      <c r="F2365" s="42" t="str">
        <f t="shared" si="117"/>
        <v>24 кг</v>
      </c>
      <c r="G2365" s="40">
        <v>1</v>
      </c>
      <c r="H2365" s="42" t="s">
        <v>1063</v>
      </c>
      <c r="I2365" s="41">
        <v>2667.26</v>
      </c>
      <c r="J2365" s="55">
        <f>IF(C2365="СТОП цена",I2365,ROUND(I2365*(1-VLOOKUP(L2365,Оглавление!D:G,3,FALSE)),2))</f>
        <v>2667.26</v>
      </c>
      <c r="K2365" s="58"/>
      <c r="L2365" s="58" t="str">
        <f t="shared" si="116"/>
        <v>ТЕКС</v>
      </c>
      <c r="M2365" s="52">
        <v>44</v>
      </c>
    </row>
    <row r="2366" spans="1:13" ht="12.75" customHeight="1">
      <c r="A2366" s="580" t="s">
        <v>495</v>
      </c>
      <c r="B2366" s="40">
        <v>700001764</v>
      </c>
      <c r="C2366" s="40"/>
      <c r="D2366" s="40">
        <v>0.9</v>
      </c>
      <c r="E2366" s="42" t="s">
        <v>55</v>
      </c>
      <c r="F2366" s="42" t="str">
        <f t="shared" si="117"/>
        <v>0,9 кг</v>
      </c>
      <c r="G2366" s="40">
        <v>14</v>
      </c>
      <c r="H2366" s="42" t="s">
        <v>1063</v>
      </c>
      <c r="I2366" s="41">
        <v>167</v>
      </c>
      <c r="J2366" s="55">
        <f>IF(C2366="СТОП цена",I2366,ROUND(I2366*(1-VLOOKUP(L2366,Оглавление!D:G,3,FALSE)),2))</f>
        <v>167</v>
      </c>
      <c r="K2366" s="58"/>
      <c r="L2366" s="58" t="str">
        <f t="shared" si="116"/>
        <v>ТЕКС</v>
      </c>
      <c r="M2366" s="52">
        <v>44</v>
      </c>
    </row>
    <row r="2367" spans="1:13" ht="12.75" customHeight="1">
      <c r="A2367" s="584"/>
      <c r="B2367" s="40">
        <v>700001767</v>
      </c>
      <c r="C2367" s="42" t="s">
        <v>223</v>
      </c>
      <c r="D2367" s="40">
        <v>2</v>
      </c>
      <c r="E2367" s="42" t="s">
        <v>55</v>
      </c>
      <c r="F2367" s="42" t="str">
        <f t="shared" si="117"/>
        <v>2 кг</v>
      </c>
      <c r="G2367" s="40">
        <v>6</v>
      </c>
      <c r="H2367" s="42" t="s">
        <v>1063</v>
      </c>
      <c r="I2367" s="41">
        <v>358</v>
      </c>
      <c r="J2367" s="55">
        <f>IF(C2367="СТОП цена",I2367,ROUND(I2367*(1-VLOOKUP(L2367,Оглавление!D:G,3,FALSE)),2))</f>
        <v>358</v>
      </c>
      <c r="K2367" s="58"/>
      <c r="L2367" s="58" t="str">
        <f t="shared" si="116"/>
        <v>ТЕКС</v>
      </c>
      <c r="M2367" s="52">
        <v>44</v>
      </c>
    </row>
    <row r="2368" spans="1:13" ht="12.75" customHeight="1">
      <c r="A2368" s="585"/>
      <c r="B2368" s="41">
        <v>700001766</v>
      </c>
      <c r="C2368" s="41" t="s">
        <v>312</v>
      </c>
      <c r="D2368" s="40">
        <v>20</v>
      </c>
      <c r="E2368" s="42" t="s">
        <v>55</v>
      </c>
      <c r="F2368" s="42" t="str">
        <f t="shared" si="117"/>
        <v>20 кг</v>
      </c>
      <c r="G2368" s="40">
        <v>1</v>
      </c>
      <c r="H2368" s="42" t="s">
        <v>1063</v>
      </c>
      <c r="I2368" s="41">
        <v>2388.48</v>
      </c>
      <c r="J2368" s="55">
        <f>IF(C2368="СТОП цена",I2368,ROUND(I2368*(1-VLOOKUP(L2368,Оглавление!D:G,3,FALSE)),2))</f>
        <v>2388.48</v>
      </c>
      <c r="K2368" s="58"/>
      <c r="L2368" s="58" t="str">
        <f t="shared" si="116"/>
        <v>ТЕКС</v>
      </c>
      <c r="M2368" s="52">
        <v>44</v>
      </c>
    </row>
    <row r="2369" spans="1:13" ht="12.75" customHeight="1">
      <c r="A2369" s="586" t="s">
        <v>496</v>
      </c>
      <c r="B2369" s="40">
        <v>700001770</v>
      </c>
      <c r="C2369" s="40"/>
      <c r="D2369" s="40">
        <v>0.9</v>
      </c>
      <c r="E2369" s="42" t="s">
        <v>55</v>
      </c>
      <c r="F2369" s="42" t="str">
        <f t="shared" si="117"/>
        <v>0,9 кг</v>
      </c>
      <c r="G2369" s="40">
        <v>14</v>
      </c>
      <c r="H2369" s="42" t="s">
        <v>1063</v>
      </c>
      <c r="I2369" s="41">
        <v>167</v>
      </c>
      <c r="J2369" s="55">
        <f>IF(C2369="СТОП цена",I2369,ROUND(I2369*(1-VLOOKUP(L2369,Оглавление!D:G,3,FALSE)),2))</f>
        <v>167</v>
      </c>
      <c r="K2369" s="58"/>
      <c r="L2369" s="58" t="str">
        <f t="shared" si="116"/>
        <v>ТЕКС</v>
      </c>
      <c r="M2369" s="52">
        <v>44</v>
      </c>
    </row>
    <row r="2370" spans="1:13" ht="25.5" customHeight="1">
      <c r="A2370" s="586"/>
      <c r="B2370" s="40">
        <v>700001773</v>
      </c>
      <c r="C2370" s="42" t="s">
        <v>223</v>
      </c>
      <c r="D2370" s="40">
        <v>2.5</v>
      </c>
      <c r="E2370" s="42" t="s">
        <v>55</v>
      </c>
      <c r="F2370" s="42" t="str">
        <f t="shared" si="117"/>
        <v>2,5 кг</v>
      </c>
      <c r="G2370" s="40">
        <v>6</v>
      </c>
      <c r="H2370" s="42" t="s">
        <v>1063</v>
      </c>
      <c r="I2370" s="41">
        <v>432</v>
      </c>
      <c r="J2370" s="55">
        <f>IF(C2370="СТОП цена",I2370,ROUND(I2370*(1-VLOOKUP(L2370,Оглавление!D:G,3,FALSE)),2))</f>
        <v>432</v>
      </c>
      <c r="K2370" s="58"/>
      <c r="L2370" s="58" t="str">
        <f t="shared" si="116"/>
        <v>ТЕКС</v>
      </c>
      <c r="M2370" s="52">
        <v>44</v>
      </c>
    </row>
    <row r="2371" spans="1:13" s="310" customFormat="1" ht="57" customHeight="1">
      <c r="A2371" s="413" t="s">
        <v>2442</v>
      </c>
      <c r="B2371" s="40"/>
      <c r="C2371" s="41" t="s">
        <v>312</v>
      </c>
      <c r="D2371" s="40"/>
      <c r="E2371" s="42"/>
      <c r="F2371" s="66" t="s">
        <v>1301</v>
      </c>
      <c r="G2371" s="74">
        <v>1</v>
      </c>
      <c r="H2371" s="66" t="s">
        <v>1063</v>
      </c>
      <c r="I2371" s="54">
        <v>1100</v>
      </c>
      <c r="J2371" s="67">
        <f>IF(C2371="СТОП цена",I2371,ROUND(I2371*(1-VLOOKUP(L2371,Оглавление!D:G,3,FALSE)),2))</f>
        <v>1100</v>
      </c>
      <c r="K2371" s="58"/>
      <c r="L2371" s="58" t="str">
        <f t="shared" si="116"/>
        <v>ТЕКС</v>
      </c>
      <c r="M2371" s="52">
        <v>44</v>
      </c>
    </row>
    <row r="2372" spans="1:13" ht="12.75" customHeight="1">
      <c r="A2372" s="580" t="s">
        <v>497</v>
      </c>
      <c r="B2372" s="40"/>
      <c r="C2372" s="40"/>
      <c r="D2372" s="40">
        <v>1</v>
      </c>
      <c r="E2372" s="42" t="s">
        <v>55</v>
      </c>
      <c r="F2372" s="42" t="str">
        <f t="shared" si="117"/>
        <v>1 кг</v>
      </c>
      <c r="G2372" s="40">
        <v>14</v>
      </c>
      <c r="H2372" s="42" t="s">
        <v>1063</v>
      </c>
      <c r="I2372" s="41">
        <v>149</v>
      </c>
      <c r="J2372" s="55">
        <f>IF(C2372="СТОП цена",I2372,ROUND(I2372*(1-VLOOKUP(L2372,Оглавление!D:G,3,FALSE)),2))</f>
        <v>149</v>
      </c>
      <c r="K2372" s="58"/>
      <c r="L2372" s="58" t="str">
        <f>IF(ISBLANK(K2372)=FALSE,A2372,L2370)</f>
        <v>ТЕКС</v>
      </c>
      <c r="M2372" s="52">
        <v>44</v>
      </c>
    </row>
    <row r="2373" spans="1:13" ht="12.75" customHeight="1">
      <c r="A2373" s="584"/>
      <c r="B2373" s="40"/>
      <c r="C2373" s="40"/>
      <c r="D2373" s="40">
        <v>2.2000000000000002</v>
      </c>
      <c r="E2373" s="42" t="s">
        <v>55</v>
      </c>
      <c r="F2373" s="42" t="str">
        <f t="shared" si="117"/>
        <v>2,2 кг</v>
      </c>
      <c r="G2373" s="40">
        <v>6</v>
      </c>
      <c r="H2373" s="42" t="s">
        <v>1063</v>
      </c>
      <c r="I2373" s="41">
        <v>314</v>
      </c>
      <c r="J2373" s="55">
        <f>IF(C2373="СТОП цена",I2373,ROUND(I2373*(1-VLOOKUP(L2373,Оглавление!D:G,3,FALSE)),2))</f>
        <v>314</v>
      </c>
      <c r="K2373" s="58"/>
      <c r="L2373" s="58" t="str">
        <f>IF(ISBLANK(K2373)=FALSE,A2373,L2372)</f>
        <v>ТЕКС</v>
      </c>
      <c r="M2373" s="52">
        <v>44</v>
      </c>
    </row>
    <row r="2374" spans="1:13" ht="12.75" customHeight="1">
      <c r="A2374" s="585"/>
      <c r="B2374" s="40"/>
      <c r="C2374" s="40"/>
      <c r="D2374" s="40">
        <v>22</v>
      </c>
      <c r="E2374" s="42" t="s">
        <v>55</v>
      </c>
      <c r="F2374" s="42" t="str">
        <f t="shared" si="117"/>
        <v>22 кг</v>
      </c>
      <c r="G2374" s="40">
        <v>1</v>
      </c>
      <c r="H2374" s="42" t="s">
        <v>1063</v>
      </c>
      <c r="I2374" s="41">
        <v>2756</v>
      </c>
      <c r="J2374" s="55">
        <f>IF(C2374="СТОП цена",I2374,ROUND(I2374*(1-VLOOKUP(L2374,Оглавление!D:G,3,FALSE)),2))</f>
        <v>2756</v>
      </c>
      <c r="K2374" s="58"/>
      <c r="L2374" s="58" t="str">
        <f>IF(ISBLANK(K2374)=FALSE,A2374,L2373)</f>
        <v>ТЕКС</v>
      </c>
      <c r="M2374" s="52">
        <v>44</v>
      </c>
    </row>
    <row r="2375" spans="1:13" ht="12" customHeight="1">
      <c r="A2375" s="580" t="s">
        <v>498</v>
      </c>
      <c r="B2375" s="42">
        <v>700001418</v>
      </c>
      <c r="C2375" s="42"/>
      <c r="D2375" s="40">
        <v>1</v>
      </c>
      <c r="E2375" s="42" t="s">
        <v>55</v>
      </c>
      <c r="F2375" s="42" t="str">
        <f t="shared" si="117"/>
        <v>1 кг</v>
      </c>
      <c r="G2375" s="40">
        <v>14</v>
      </c>
      <c r="H2375" s="42" t="s">
        <v>1063</v>
      </c>
      <c r="I2375" s="41">
        <v>149</v>
      </c>
      <c r="J2375" s="55">
        <f>IF(C2375="СТОП цена",I2375,ROUND(I2375*(1-VLOOKUP(L2375,Оглавление!D:G,3,FALSE)),2))</f>
        <v>149</v>
      </c>
      <c r="K2375" s="58"/>
      <c r="L2375" s="58" t="str">
        <f>IF(ISBLANK(K2375)=FALSE,A2375,L2374)</f>
        <v>ТЕКС</v>
      </c>
      <c r="M2375" s="52">
        <v>44</v>
      </c>
    </row>
    <row r="2376" spans="1:13" ht="12" customHeight="1">
      <c r="A2376" s="584"/>
      <c r="B2376" s="42">
        <v>700001419</v>
      </c>
      <c r="C2376" s="42"/>
      <c r="D2376" s="40">
        <v>2.2000000000000002</v>
      </c>
      <c r="E2376" s="42" t="s">
        <v>55</v>
      </c>
      <c r="F2376" s="42" t="str">
        <f t="shared" si="117"/>
        <v>2,2 кг</v>
      </c>
      <c r="G2376" s="40">
        <v>6</v>
      </c>
      <c r="H2376" s="42" t="s">
        <v>1063</v>
      </c>
      <c r="I2376" s="41">
        <v>314</v>
      </c>
      <c r="J2376" s="55">
        <f>IF(C2376="СТОП цена",I2376,ROUND(I2376*(1-VLOOKUP(L2376,Оглавление!D:G,3,FALSE)),2))</f>
        <v>314</v>
      </c>
      <c r="K2376" s="58"/>
      <c r="L2376" s="58" t="str">
        <f>IF(ISBLANK(K2376)=FALSE,A2376,L2375)</f>
        <v>ТЕКС</v>
      </c>
      <c r="M2376" s="52">
        <v>44</v>
      </c>
    </row>
    <row r="2377" spans="1:13" ht="12" customHeight="1">
      <c r="A2377" s="585"/>
      <c r="B2377" s="42">
        <v>700001420</v>
      </c>
      <c r="C2377" s="42" t="s">
        <v>223</v>
      </c>
      <c r="D2377" s="40">
        <v>22</v>
      </c>
      <c r="E2377" s="42" t="s">
        <v>55</v>
      </c>
      <c r="F2377" s="42" t="str">
        <f t="shared" si="117"/>
        <v>22 кг</v>
      </c>
      <c r="G2377" s="40">
        <v>1</v>
      </c>
      <c r="H2377" s="42" t="s">
        <v>1063</v>
      </c>
      <c r="I2377" s="41">
        <v>2756</v>
      </c>
      <c r="J2377" s="55">
        <f>IF(C2377="СТОП цена",I2377,ROUND(I2377*(1-VLOOKUP(L2377,Оглавление!D:G,3,FALSE)),2))</f>
        <v>2756</v>
      </c>
      <c r="K2377" s="58"/>
      <c r="L2377" s="58" t="str">
        <f>IF(ISBLANK(K2377)=FALSE,A2377,L2376)</f>
        <v>ТЕКС</v>
      </c>
      <c r="M2377" s="52">
        <v>44</v>
      </c>
    </row>
    <row r="2378" spans="1:13" ht="12.75" customHeight="1">
      <c r="A2378" s="580" t="s">
        <v>499</v>
      </c>
      <c r="B2378" s="42">
        <v>700001415</v>
      </c>
      <c r="C2378" s="42" t="s">
        <v>1872</v>
      </c>
      <c r="D2378" s="40">
        <v>1</v>
      </c>
      <c r="E2378" s="42" t="s">
        <v>55</v>
      </c>
      <c r="F2378" s="42" t="str">
        <f t="shared" si="117"/>
        <v>1 кг</v>
      </c>
      <c r="G2378" s="40">
        <v>14</v>
      </c>
      <c r="H2378" s="42" t="s">
        <v>1063</v>
      </c>
      <c r="I2378" s="41">
        <v>149</v>
      </c>
      <c r="J2378" s="55">
        <f>IF(C2378="СТОП цена",I2378,ROUND(I2378*(1-VLOOKUP(L2378,Оглавление!D:G,3,FALSE)),2))</f>
        <v>149</v>
      </c>
      <c r="K2378" s="58"/>
      <c r="L2378" s="58" t="str">
        <f t="shared" ref="L2378:L2432" si="118">IF(ISBLANK(K2378)=FALSE,A2378,L2377)</f>
        <v>ТЕКС</v>
      </c>
      <c r="M2378" s="52">
        <v>44</v>
      </c>
    </row>
    <row r="2379" spans="1:13" ht="12.75" customHeight="1">
      <c r="A2379" s="585"/>
      <c r="B2379" s="42">
        <v>700001416</v>
      </c>
      <c r="C2379" s="42" t="s">
        <v>1872</v>
      </c>
      <c r="D2379" s="40">
        <v>2.2000000000000002</v>
      </c>
      <c r="E2379" s="42" t="s">
        <v>55</v>
      </c>
      <c r="F2379" s="42" t="str">
        <f t="shared" si="117"/>
        <v>2,2 кг</v>
      </c>
      <c r="G2379" s="40">
        <v>6</v>
      </c>
      <c r="H2379" s="42" t="s">
        <v>1063</v>
      </c>
      <c r="I2379" s="41">
        <v>314</v>
      </c>
      <c r="J2379" s="55">
        <f>IF(C2379="СТОП цена",I2379,ROUND(I2379*(1-VLOOKUP(L2379,Оглавление!D:G,3,FALSE)),2))</f>
        <v>314</v>
      </c>
      <c r="K2379" s="58"/>
      <c r="L2379" s="58" t="str">
        <f t="shared" si="118"/>
        <v>ТЕКС</v>
      </c>
      <c r="M2379" s="52">
        <v>44</v>
      </c>
    </row>
    <row r="2380" spans="1:13" ht="15.75" customHeight="1">
      <c r="A2380" s="580" t="s">
        <v>500</v>
      </c>
      <c r="B2380" s="42">
        <v>700001426</v>
      </c>
      <c r="C2380" s="42" t="s">
        <v>1872</v>
      </c>
      <c r="D2380" s="40">
        <v>1</v>
      </c>
      <c r="E2380" s="42" t="s">
        <v>55</v>
      </c>
      <c r="F2380" s="42" t="str">
        <f>CONCATENATE(D2380," ",E2380)</f>
        <v>1 кг</v>
      </c>
      <c r="G2380" s="40">
        <v>14</v>
      </c>
      <c r="H2380" s="42" t="s">
        <v>1063</v>
      </c>
      <c r="I2380" s="41">
        <v>149</v>
      </c>
      <c r="J2380" s="55">
        <f>IF(C2380="СТОП цена",I2380,ROUND(I2380*(1-VLOOKUP(L2380,Оглавление!D:G,3,FALSE)),2))</f>
        <v>149</v>
      </c>
      <c r="K2380" s="58"/>
      <c r="L2380" s="58" t="str">
        <f t="shared" si="118"/>
        <v>ТЕКС</v>
      </c>
      <c r="M2380" s="52">
        <v>45</v>
      </c>
    </row>
    <row r="2381" spans="1:13" ht="24" customHeight="1">
      <c r="A2381" s="585"/>
      <c r="B2381" s="42">
        <v>700001427</v>
      </c>
      <c r="C2381" s="42" t="s">
        <v>1872</v>
      </c>
      <c r="D2381" s="40">
        <v>2.2000000000000002</v>
      </c>
      <c r="E2381" s="42" t="s">
        <v>55</v>
      </c>
      <c r="F2381" s="42" t="str">
        <f>CONCATENATE(D2381," ",E2381)</f>
        <v>2,2 кг</v>
      </c>
      <c r="G2381" s="40">
        <v>6</v>
      </c>
      <c r="H2381" s="42" t="s">
        <v>1063</v>
      </c>
      <c r="I2381" s="41">
        <v>314</v>
      </c>
      <c r="J2381" s="55">
        <f>IF(C2381="СТОП цена",I2381,ROUND(I2381*(1-VLOOKUP(L2381,Оглавление!D:G,3,FALSE)),2))</f>
        <v>314</v>
      </c>
      <c r="K2381" s="58"/>
      <c r="L2381" s="58" t="str">
        <f t="shared" si="118"/>
        <v>ТЕКС</v>
      </c>
      <c r="M2381" s="52">
        <v>45</v>
      </c>
    </row>
    <row r="2382" spans="1:13" s="1" customFormat="1" ht="17.25" customHeight="1">
      <c r="A2382" s="593" t="s">
        <v>556</v>
      </c>
      <c r="B2382" s="594"/>
      <c r="C2382" s="594"/>
      <c r="D2382" s="594"/>
      <c r="E2382" s="594"/>
      <c r="F2382" s="594"/>
      <c r="G2382" s="594"/>
      <c r="H2382" s="594"/>
      <c r="I2382" s="594"/>
      <c r="J2382" s="595"/>
      <c r="K2382" s="58" t="s">
        <v>446</v>
      </c>
      <c r="L2382" s="58" t="str">
        <f>IF(ISBLANK(K2382)=FALSE,A2382,L2381)</f>
        <v>ТЕКС Ленинградские краски</v>
      </c>
      <c r="M2382" s="52">
        <v>45</v>
      </c>
    </row>
    <row r="2383" spans="1:13" s="1" customFormat="1" ht="18.75" customHeight="1">
      <c r="A2383" s="591" t="s">
        <v>824</v>
      </c>
      <c r="B2383" s="592"/>
      <c r="C2383" s="592"/>
      <c r="D2383" s="592"/>
      <c r="E2383" s="592"/>
      <c r="F2383" s="592"/>
      <c r="G2383" s="592"/>
      <c r="H2383" s="592"/>
      <c r="I2383" s="592"/>
      <c r="J2383" s="592"/>
      <c r="K2383" s="592"/>
      <c r="L2383" s="58" t="str">
        <f t="shared" si="118"/>
        <v>ТЕКС Ленинградские краски</v>
      </c>
      <c r="M2383" s="52">
        <v>45</v>
      </c>
    </row>
    <row r="2384" spans="1:13" ht="12.75">
      <c r="A2384" s="580" t="s">
        <v>334</v>
      </c>
      <c r="B2384" s="43">
        <v>700000277</v>
      </c>
      <c r="C2384" s="43" t="s">
        <v>1872</v>
      </c>
      <c r="D2384" s="40">
        <v>0.8</v>
      </c>
      <c r="E2384" s="42" t="s">
        <v>55</v>
      </c>
      <c r="F2384" s="42" t="str">
        <f t="shared" ref="F2384:F2393" si="119">CONCATENATE(D2384," ",E2384)</f>
        <v>0,8 кг</v>
      </c>
      <c r="G2384" s="40">
        <v>14</v>
      </c>
      <c r="H2384" s="42" t="s">
        <v>1063</v>
      </c>
      <c r="I2384" s="41">
        <v>89</v>
      </c>
      <c r="J2384" s="55">
        <f>IF(C2384="СТОП цена",I2384,ROUND(I2384*(1-VLOOKUP(L2384,Оглавление!D:G,3,FALSE)),2))</f>
        <v>89</v>
      </c>
      <c r="K2384" s="58"/>
      <c r="L2384" s="58" t="str">
        <f t="shared" si="118"/>
        <v>ТЕКС Ленинградские краски</v>
      </c>
      <c r="M2384" s="52">
        <v>45</v>
      </c>
    </row>
    <row r="2385" spans="1:13" ht="12.75">
      <c r="A2385" s="584"/>
      <c r="B2385" s="43">
        <v>700000279</v>
      </c>
      <c r="C2385" s="43" t="s">
        <v>1872</v>
      </c>
      <c r="D2385" s="40">
        <v>1.8</v>
      </c>
      <c r="E2385" s="42" t="s">
        <v>55</v>
      </c>
      <c r="F2385" s="42" t="str">
        <f t="shared" si="119"/>
        <v>1,8 кг</v>
      </c>
      <c r="G2385" s="40">
        <v>6</v>
      </c>
      <c r="H2385" s="42" t="s">
        <v>1063</v>
      </c>
      <c r="I2385" s="41">
        <v>185</v>
      </c>
      <c r="J2385" s="55">
        <f>IF(C2385="СТОП цена",I2385,ROUND(I2385*(1-VLOOKUP(L2385,Оглавление!D:G,3,FALSE)),2))</f>
        <v>185</v>
      </c>
      <c r="K2385" s="58"/>
      <c r="L2385" s="58" t="str">
        <f t="shared" si="118"/>
        <v>ТЕКС Ленинградские краски</v>
      </c>
      <c r="M2385" s="52">
        <v>45</v>
      </c>
    </row>
    <row r="2386" spans="1:13" ht="12.75">
      <c r="A2386" s="585"/>
      <c r="B2386" s="43">
        <v>700000282</v>
      </c>
      <c r="C2386" s="43" t="s">
        <v>312</v>
      </c>
      <c r="D2386" s="40">
        <v>20</v>
      </c>
      <c r="E2386" s="42" t="s">
        <v>55</v>
      </c>
      <c r="F2386" s="42" t="str">
        <f t="shared" si="119"/>
        <v>20 кг</v>
      </c>
      <c r="G2386" s="40">
        <v>1</v>
      </c>
      <c r="H2386" s="42" t="s">
        <v>1063</v>
      </c>
      <c r="I2386" s="41">
        <v>1375.49</v>
      </c>
      <c r="J2386" s="55">
        <f>IF(C2386="СТОП цена",I2386,ROUND(I2386*(1-VLOOKUP(L2386,Оглавление!D:G,3,FALSE)),2))</f>
        <v>1375.49</v>
      </c>
      <c r="K2386" s="58"/>
      <c r="L2386" s="58" t="str">
        <f t="shared" si="118"/>
        <v>ТЕКС Ленинградские краски</v>
      </c>
      <c r="M2386" s="52">
        <v>45</v>
      </c>
    </row>
    <row r="2387" spans="1:13" ht="12.75">
      <c r="A2387" s="580" t="s">
        <v>335</v>
      </c>
      <c r="B2387" s="40">
        <v>700000272</v>
      </c>
      <c r="C2387" s="41" t="s">
        <v>1872</v>
      </c>
      <c r="D2387" s="40">
        <v>0.8</v>
      </c>
      <c r="E2387" s="42" t="s">
        <v>55</v>
      </c>
      <c r="F2387" s="42" t="str">
        <f t="shared" si="119"/>
        <v>0,8 кг</v>
      </c>
      <c r="G2387" s="40">
        <v>14</v>
      </c>
      <c r="H2387" s="42" t="s">
        <v>1063</v>
      </c>
      <c r="I2387" s="41">
        <v>89</v>
      </c>
      <c r="J2387" s="55">
        <f>IF(C2387="СТОП цена",I2387,ROUND(I2387*(1-VLOOKUP(L2387,Оглавление!D:G,3,FALSE)),2))</f>
        <v>89</v>
      </c>
      <c r="K2387" s="58"/>
      <c r="L2387" s="58" t="str">
        <f t="shared" si="118"/>
        <v>ТЕКС Ленинградские краски</v>
      </c>
      <c r="M2387" s="52">
        <v>45</v>
      </c>
    </row>
    <row r="2388" spans="1:13" ht="12.75">
      <c r="A2388" s="584"/>
      <c r="B2388" s="40">
        <v>700000274</v>
      </c>
      <c r="C2388" s="41" t="s">
        <v>1872</v>
      </c>
      <c r="D2388" s="40">
        <v>1.8</v>
      </c>
      <c r="E2388" s="42" t="s">
        <v>55</v>
      </c>
      <c r="F2388" s="42" t="str">
        <f t="shared" si="119"/>
        <v>1,8 кг</v>
      </c>
      <c r="G2388" s="40">
        <v>6</v>
      </c>
      <c r="H2388" s="42" t="s">
        <v>1063</v>
      </c>
      <c r="I2388" s="41">
        <v>185</v>
      </c>
      <c r="J2388" s="55">
        <f>IF(C2388="СТОП цена",I2388,ROUND(I2388*(1-VLOOKUP(L2388,Оглавление!D:G,3,FALSE)),2))</f>
        <v>185</v>
      </c>
      <c r="K2388" s="58"/>
      <c r="L2388" s="58" t="str">
        <f t="shared" si="118"/>
        <v>ТЕКС Ленинградские краски</v>
      </c>
      <c r="M2388" s="52">
        <v>45</v>
      </c>
    </row>
    <row r="2389" spans="1:13" ht="12.75">
      <c r="A2389" s="585"/>
      <c r="B2389" s="43">
        <v>700000281</v>
      </c>
      <c r="C2389" s="43" t="s">
        <v>312</v>
      </c>
      <c r="D2389" s="40">
        <v>20</v>
      </c>
      <c r="E2389" s="42" t="s">
        <v>55</v>
      </c>
      <c r="F2389" s="42" t="str">
        <f t="shared" si="119"/>
        <v>20 кг</v>
      </c>
      <c r="G2389" s="40">
        <v>1</v>
      </c>
      <c r="H2389" s="42" t="s">
        <v>1063</v>
      </c>
      <c r="I2389" s="41">
        <v>1375.49</v>
      </c>
      <c r="J2389" s="55">
        <f>IF(C2389="СТОП цена",I2389,ROUND(I2389*(1-VLOOKUP(L2389,Оглавление!D:G,3,FALSE)),2))</f>
        <v>1375.49</v>
      </c>
      <c r="K2389" s="58"/>
      <c r="L2389" s="58" t="str">
        <f t="shared" si="118"/>
        <v>ТЕКС Ленинградские краски</v>
      </c>
      <c r="M2389" s="52">
        <v>45</v>
      </c>
    </row>
    <row r="2390" spans="1:13" ht="12.75">
      <c r="A2390" s="580" t="s">
        <v>336</v>
      </c>
      <c r="B2390" s="42">
        <v>700000285</v>
      </c>
      <c r="C2390" s="42"/>
      <c r="D2390" s="40">
        <v>0.8</v>
      </c>
      <c r="E2390" s="42" t="s">
        <v>55</v>
      </c>
      <c r="F2390" s="42" t="str">
        <f t="shared" si="119"/>
        <v>0,8 кг</v>
      </c>
      <c r="G2390" s="40">
        <v>20</v>
      </c>
      <c r="H2390" s="42" t="s">
        <v>1063</v>
      </c>
      <c r="I2390" s="41">
        <v>44</v>
      </c>
      <c r="J2390" s="55">
        <f>IF(C2390="СТОП цена",I2390,ROUND(I2390*(1-VLOOKUP(L2390,Оглавление!D:G,3,FALSE)),2))</f>
        <v>44</v>
      </c>
      <c r="K2390" s="58"/>
      <c r="L2390" s="58" t="str">
        <f t="shared" si="118"/>
        <v>ТЕКС Ленинградские краски</v>
      </c>
      <c r="M2390" s="52">
        <v>45</v>
      </c>
    </row>
    <row r="2391" spans="1:13" ht="12.75">
      <c r="A2391" s="584"/>
      <c r="B2391" s="42">
        <v>700000289</v>
      </c>
      <c r="C2391" s="42" t="s">
        <v>223</v>
      </c>
      <c r="D2391" s="40">
        <v>2.5</v>
      </c>
      <c r="E2391" s="42" t="s">
        <v>55</v>
      </c>
      <c r="F2391" s="42" t="str">
        <f t="shared" si="119"/>
        <v>2,5 кг</v>
      </c>
      <c r="G2391" s="40">
        <v>1</v>
      </c>
      <c r="H2391" s="42" t="s">
        <v>1063</v>
      </c>
      <c r="I2391" s="41">
        <v>116</v>
      </c>
      <c r="J2391" s="55">
        <f>IF(C2391="СТОП цена",I2391,ROUND(I2391*(1-VLOOKUP(L2391,Оглавление!D:G,3,FALSE)),2))</f>
        <v>116</v>
      </c>
      <c r="K2391" s="58"/>
      <c r="L2391" s="58" t="str">
        <f t="shared" si="118"/>
        <v>ТЕКС Ленинградские краски</v>
      </c>
      <c r="M2391" s="52">
        <v>45</v>
      </c>
    </row>
    <row r="2392" spans="1:13" ht="12.75">
      <c r="A2392" s="584"/>
      <c r="B2392" s="42">
        <v>700000292</v>
      </c>
      <c r="C2392" s="42"/>
      <c r="D2392" s="40">
        <v>5</v>
      </c>
      <c r="E2392" s="42" t="s">
        <v>55</v>
      </c>
      <c r="F2392" s="42" t="str">
        <f t="shared" si="119"/>
        <v>5 кг</v>
      </c>
      <c r="G2392" s="42">
        <v>1</v>
      </c>
      <c r="H2392" s="42" t="s">
        <v>1063</v>
      </c>
      <c r="I2392" s="41">
        <v>210</v>
      </c>
      <c r="J2392" s="55">
        <f>IF(C2392="СТОП цена",I2392,ROUND(I2392*(1-VLOOKUP(L2392,Оглавление!D:G,3,FALSE)),2))</f>
        <v>210</v>
      </c>
      <c r="K2392" s="58"/>
      <c r="L2392" s="58" t="str">
        <f t="shared" si="118"/>
        <v>ТЕКС Ленинградские краски</v>
      </c>
      <c r="M2392" s="52">
        <v>45</v>
      </c>
    </row>
    <row r="2393" spans="1:13" ht="12.75">
      <c r="A2393" s="585"/>
      <c r="B2393" s="42">
        <v>700000287</v>
      </c>
      <c r="C2393" s="42"/>
      <c r="D2393" s="40">
        <v>10</v>
      </c>
      <c r="E2393" s="42" t="s">
        <v>55</v>
      </c>
      <c r="F2393" s="42" t="str">
        <f t="shared" si="119"/>
        <v>10 кг</v>
      </c>
      <c r="G2393" s="42">
        <v>1</v>
      </c>
      <c r="H2393" s="42" t="s">
        <v>1063</v>
      </c>
      <c r="I2393" s="41">
        <v>415</v>
      </c>
      <c r="J2393" s="55">
        <f>IF(C2393="СТОП цена",I2393,ROUND(I2393*(1-VLOOKUP(L2393,Оглавление!D:G,3,FALSE)),2))</f>
        <v>415</v>
      </c>
      <c r="K2393" s="58"/>
      <c r="L2393" s="58" t="str">
        <f t="shared" si="118"/>
        <v>ТЕКС Ленинградские краски</v>
      </c>
      <c r="M2393" s="52">
        <v>45</v>
      </c>
    </row>
    <row r="2394" spans="1:13" s="1" customFormat="1" ht="21.75" customHeight="1">
      <c r="A2394" s="591" t="s">
        <v>271</v>
      </c>
      <c r="B2394" s="592"/>
      <c r="C2394" s="592"/>
      <c r="D2394" s="592"/>
      <c r="E2394" s="592"/>
      <c r="F2394" s="592"/>
      <c r="G2394" s="592"/>
      <c r="H2394" s="592"/>
      <c r="I2394" s="592"/>
      <c r="J2394" s="592"/>
      <c r="K2394" s="592"/>
      <c r="L2394" s="58" t="str">
        <f t="shared" si="118"/>
        <v>ТЕКС Ленинградские краски</v>
      </c>
      <c r="M2394" s="52">
        <v>45</v>
      </c>
    </row>
    <row r="2395" spans="1:13" ht="25.5" customHeight="1">
      <c r="A2395" s="580" t="s">
        <v>1647</v>
      </c>
      <c r="B2395" s="41"/>
      <c r="C2395" s="41" t="s">
        <v>312</v>
      </c>
      <c r="D2395" s="40">
        <v>0.9</v>
      </c>
      <c r="E2395" s="42" t="s">
        <v>55</v>
      </c>
      <c r="F2395" s="42" t="str">
        <f t="shared" ref="F2395:F2398" si="120">CONCATENATE(D2395," ",E2395)</f>
        <v>0,9 кг</v>
      </c>
      <c r="G2395" s="40">
        <v>14</v>
      </c>
      <c r="H2395" s="42" t="s">
        <v>1063</v>
      </c>
      <c r="I2395" s="41">
        <v>65</v>
      </c>
      <c r="J2395" s="55">
        <f>IF(C2395="СТОП цена",I2395,ROUND(I2395*(1-VLOOKUP(L2395,Оглавление!D:G,3,FALSE)),2))</f>
        <v>65</v>
      </c>
      <c r="K2395" s="58"/>
      <c r="L2395" s="58" t="str">
        <f t="shared" si="118"/>
        <v>ТЕКС Ленинградские краски</v>
      </c>
      <c r="M2395" s="52">
        <v>45</v>
      </c>
    </row>
    <row r="2396" spans="1:13" s="265" customFormat="1" ht="18.75" customHeight="1">
      <c r="A2396" s="585"/>
      <c r="B2396" s="41"/>
      <c r="C2396" s="41" t="s">
        <v>312</v>
      </c>
      <c r="D2396" s="40"/>
      <c r="E2396" s="42"/>
      <c r="F2396" s="42" t="s">
        <v>1325</v>
      </c>
      <c r="G2396" s="40">
        <v>6</v>
      </c>
      <c r="H2396" s="42" t="s">
        <v>1063</v>
      </c>
      <c r="I2396" s="41">
        <v>126</v>
      </c>
      <c r="J2396" s="55">
        <f>IF(C2396="СТОП цена",I2396,ROUND(I2396*(1-VLOOKUP(L2396,Оглавление!D:G,3,FALSE)),2))</f>
        <v>126</v>
      </c>
      <c r="K2396" s="58"/>
      <c r="L2396" s="58" t="str">
        <f t="shared" si="118"/>
        <v>ТЕКС Ленинградские краски</v>
      </c>
      <c r="M2396" s="52">
        <v>45</v>
      </c>
    </row>
    <row r="2397" spans="1:13" ht="18" customHeight="1">
      <c r="A2397" s="426" t="s">
        <v>1270</v>
      </c>
      <c r="B2397" s="41">
        <v>700000625</v>
      </c>
      <c r="C2397" s="41" t="s">
        <v>312</v>
      </c>
      <c r="D2397" s="40">
        <v>0.9</v>
      </c>
      <c r="E2397" s="42" t="s">
        <v>55</v>
      </c>
      <c r="F2397" s="42" t="str">
        <f t="shared" si="120"/>
        <v>0,9 кг</v>
      </c>
      <c r="G2397" s="40">
        <v>14</v>
      </c>
      <c r="H2397" s="42" t="s">
        <v>1063</v>
      </c>
      <c r="I2397" s="41">
        <v>84.84</v>
      </c>
      <c r="J2397" s="55">
        <f>IF(C2397="СТОП цена",I2397,ROUND(I2397*(1-VLOOKUP(L2397,Оглавление!D:G,3,FALSE)),2))</f>
        <v>84.84</v>
      </c>
      <c r="K2397" s="58"/>
      <c r="L2397" s="58" t="str">
        <f>IF(ISBLANK(K2397)=FALSE,A2397,L2395)</f>
        <v>ТЕКС Ленинградские краски</v>
      </c>
      <c r="M2397" s="52">
        <v>45</v>
      </c>
    </row>
    <row r="2398" spans="1:13" ht="17.25" customHeight="1">
      <c r="A2398" s="501" t="s">
        <v>337</v>
      </c>
      <c r="B2398" s="42">
        <v>700000653</v>
      </c>
      <c r="C2398" s="42" t="s">
        <v>312</v>
      </c>
      <c r="D2398" s="40">
        <v>0.9</v>
      </c>
      <c r="E2398" s="42" t="s">
        <v>55</v>
      </c>
      <c r="F2398" s="42" t="str">
        <f t="shared" si="120"/>
        <v>0,9 кг</v>
      </c>
      <c r="G2398" s="40">
        <v>14</v>
      </c>
      <c r="H2398" s="42" t="s">
        <v>1063</v>
      </c>
      <c r="I2398" s="41">
        <v>63</v>
      </c>
      <c r="J2398" s="55">
        <f>IF(C2398="СТОП цена",I2398,ROUND(I2398*(1-VLOOKUP(L2398,Оглавление!D:G,3,FALSE)),2))</f>
        <v>63</v>
      </c>
      <c r="K2398" s="58"/>
      <c r="L2398" s="58" t="str">
        <f t="shared" ref="L2398" si="121">IF(ISBLANK(K2398)=FALSE,A2398,L2396)</f>
        <v>ТЕКС Ленинградские краски</v>
      </c>
      <c r="M2398" s="52">
        <v>45</v>
      </c>
    </row>
    <row r="2399" spans="1:13" s="1" customFormat="1" ht="22.5" customHeight="1">
      <c r="A2399" s="591" t="s">
        <v>1064</v>
      </c>
      <c r="B2399" s="592"/>
      <c r="C2399" s="592"/>
      <c r="D2399" s="592"/>
      <c r="E2399" s="592"/>
      <c r="F2399" s="592"/>
      <c r="G2399" s="592"/>
      <c r="H2399" s="592"/>
      <c r="I2399" s="592"/>
      <c r="J2399" s="592"/>
      <c r="K2399" s="592"/>
      <c r="L2399" s="58" t="str">
        <f>IF(ISBLANK(K2399)=FALSE,A2399,L2398)</f>
        <v>ТЕКС Ленинградские краски</v>
      </c>
      <c r="M2399" s="52">
        <v>45</v>
      </c>
    </row>
    <row r="2400" spans="1:13" ht="12.75">
      <c r="A2400" s="580" t="s">
        <v>338</v>
      </c>
      <c r="B2400" s="41">
        <v>700000394</v>
      </c>
      <c r="C2400" s="41"/>
      <c r="D2400" s="40">
        <v>3</v>
      </c>
      <c r="E2400" s="42" t="s">
        <v>55</v>
      </c>
      <c r="F2400" s="42" t="str">
        <f t="shared" ref="F2400:F2407" si="122">CONCATENATE(D2400," ",E2400)</f>
        <v>3 кг</v>
      </c>
      <c r="G2400" s="40">
        <v>1</v>
      </c>
      <c r="H2400" s="42" t="s">
        <v>1063</v>
      </c>
      <c r="I2400" s="41">
        <v>116</v>
      </c>
      <c r="J2400" s="55">
        <f>IF(C2400="СТОП цена",I2400,ROUND(I2400*(1-VLOOKUP(L2400,Оглавление!D:G,3,FALSE)),2))</f>
        <v>116</v>
      </c>
      <c r="K2400" s="58"/>
      <c r="L2400" s="58" t="str">
        <f t="shared" si="118"/>
        <v>ТЕКС Ленинградские краски</v>
      </c>
      <c r="M2400" s="52">
        <v>45</v>
      </c>
    </row>
    <row r="2401" spans="1:13" ht="12.75">
      <c r="A2401" s="584"/>
      <c r="B2401" s="41">
        <v>700000396</v>
      </c>
      <c r="C2401" s="41"/>
      <c r="D2401" s="40">
        <v>7</v>
      </c>
      <c r="E2401" s="42" t="s">
        <v>55</v>
      </c>
      <c r="F2401" s="42" t="str">
        <f t="shared" si="122"/>
        <v>7 кг</v>
      </c>
      <c r="G2401" s="42">
        <v>1</v>
      </c>
      <c r="H2401" s="42" t="s">
        <v>1063</v>
      </c>
      <c r="I2401" s="41">
        <v>257</v>
      </c>
      <c r="J2401" s="55">
        <f>IF(C2401="СТОП цена",I2401,ROUND(I2401*(1-VLOOKUP(L2401,Оглавление!D:G,3,FALSE)),2))</f>
        <v>257</v>
      </c>
      <c r="K2401" s="58"/>
      <c r="L2401" s="58" t="str">
        <f t="shared" si="118"/>
        <v>ТЕКС Ленинградские краски</v>
      </c>
      <c r="M2401" s="52">
        <v>45</v>
      </c>
    </row>
    <row r="2402" spans="1:13" ht="12.75">
      <c r="A2402" s="584"/>
      <c r="B2402" s="41">
        <v>700000392</v>
      </c>
      <c r="C2402" s="41"/>
      <c r="D2402" s="40">
        <v>14</v>
      </c>
      <c r="E2402" s="42" t="s">
        <v>55</v>
      </c>
      <c r="F2402" s="42" t="str">
        <f t="shared" si="122"/>
        <v>14 кг</v>
      </c>
      <c r="G2402" s="42">
        <v>1</v>
      </c>
      <c r="H2402" s="42" t="s">
        <v>1063</v>
      </c>
      <c r="I2402" s="41">
        <v>483</v>
      </c>
      <c r="J2402" s="55">
        <f>IF(C2402="СТОП цена",I2402,ROUND(I2402*(1-VLOOKUP(L2402,Оглавление!D:G,3,FALSE)),2))</f>
        <v>483</v>
      </c>
      <c r="K2402" s="58"/>
      <c r="L2402" s="58" t="str">
        <f t="shared" si="118"/>
        <v>ТЕКС Ленинградские краски</v>
      </c>
      <c r="M2402" s="52">
        <v>45</v>
      </c>
    </row>
    <row r="2403" spans="1:13" ht="12.75">
      <c r="A2403" s="585"/>
      <c r="B2403" s="41">
        <v>700000395</v>
      </c>
      <c r="C2403" s="41"/>
      <c r="D2403" s="40">
        <v>40</v>
      </c>
      <c r="E2403" s="42" t="s">
        <v>55</v>
      </c>
      <c r="F2403" s="42" t="str">
        <f t="shared" si="122"/>
        <v>40 кг</v>
      </c>
      <c r="G2403" s="42">
        <v>1</v>
      </c>
      <c r="H2403" s="42" t="s">
        <v>1063</v>
      </c>
      <c r="I2403" s="41">
        <v>1298</v>
      </c>
      <c r="J2403" s="55">
        <f>IF(C2403="СТОП цена",I2403,ROUND(I2403*(1-VLOOKUP(L2403,Оглавление!D:G,3,FALSE)),2))</f>
        <v>1298</v>
      </c>
      <c r="K2403" s="58"/>
      <c r="L2403" s="58" t="str">
        <f t="shared" si="118"/>
        <v>ТЕКС Ленинградские краски</v>
      </c>
      <c r="M2403" s="52">
        <v>45</v>
      </c>
    </row>
    <row r="2404" spans="1:13" ht="12.75">
      <c r="A2404" s="580" t="s">
        <v>339</v>
      </c>
      <c r="B2404" s="43">
        <v>700000389</v>
      </c>
      <c r="C2404" s="43"/>
      <c r="D2404" s="40">
        <v>3</v>
      </c>
      <c r="E2404" s="42" t="s">
        <v>55</v>
      </c>
      <c r="F2404" s="42" t="str">
        <f t="shared" si="122"/>
        <v>3 кг</v>
      </c>
      <c r="G2404" s="42">
        <v>1</v>
      </c>
      <c r="H2404" s="42" t="s">
        <v>1063</v>
      </c>
      <c r="I2404" s="41">
        <v>101</v>
      </c>
      <c r="J2404" s="55">
        <f>IF(C2404="СТОП цена",I2404,ROUND(I2404*(1-VLOOKUP(L2404,Оглавление!D:G,3,FALSE)),2))</f>
        <v>101</v>
      </c>
      <c r="K2404" s="58"/>
      <c r="L2404" s="58" t="str">
        <f t="shared" si="118"/>
        <v>ТЕКС Ленинградские краски</v>
      </c>
      <c r="M2404" s="52">
        <v>45</v>
      </c>
    </row>
    <row r="2405" spans="1:13" ht="12.75">
      <c r="A2405" s="584"/>
      <c r="B2405" s="43">
        <v>700000391</v>
      </c>
      <c r="C2405" s="43"/>
      <c r="D2405" s="40">
        <v>7</v>
      </c>
      <c r="E2405" s="42" t="s">
        <v>55</v>
      </c>
      <c r="F2405" s="42" t="str">
        <f t="shared" si="122"/>
        <v>7 кг</v>
      </c>
      <c r="G2405" s="42">
        <v>1</v>
      </c>
      <c r="H2405" s="42" t="s">
        <v>1063</v>
      </c>
      <c r="I2405" s="41">
        <v>213</v>
      </c>
      <c r="J2405" s="55">
        <f>IF(C2405="СТОП цена",I2405,ROUND(I2405*(1-VLOOKUP(L2405,Оглавление!D:G,3,FALSE)),2))</f>
        <v>213</v>
      </c>
      <c r="K2405" s="58"/>
      <c r="L2405" s="58" t="str">
        <f t="shared" si="118"/>
        <v>ТЕКС Ленинградские краски</v>
      </c>
      <c r="M2405" s="52">
        <v>45</v>
      </c>
    </row>
    <row r="2406" spans="1:13" ht="12.75">
      <c r="A2406" s="584"/>
      <c r="B2406" s="43">
        <v>700000387</v>
      </c>
      <c r="C2406" s="43"/>
      <c r="D2406" s="40">
        <v>14</v>
      </c>
      <c r="E2406" s="42" t="s">
        <v>55</v>
      </c>
      <c r="F2406" s="42" t="str">
        <f t="shared" si="122"/>
        <v>14 кг</v>
      </c>
      <c r="G2406" s="42">
        <v>1</v>
      </c>
      <c r="H2406" s="42" t="s">
        <v>1063</v>
      </c>
      <c r="I2406" s="41">
        <v>386</v>
      </c>
      <c r="J2406" s="55">
        <f>IF(C2406="СТОП цена",I2406,ROUND(I2406*(1-VLOOKUP(L2406,Оглавление!D:G,3,FALSE)),2))</f>
        <v>386</v>
      </c>
      <c r="K2406" s="58"/>
      <c r="L2406" s="58" t="str">
        <f t="shared" si="118"/>
        <v>ТЕКС Ленинградские краски</v>
      </c>
      <c r="M2406" s="52">
        <v>45</v>
      </c>
    </row>
    <row r="2407" spans="1:13" ht="12.75">
      <c r="A2407" s="585"/>
      <c r="B2407" s="43">
        <v>700000390</v>
      </c>
      <c r="C2407" s="43"/>
      <c r="D2407" s="40">
        <v>40</v>
      </c>
      <c r="E2407" s="42" t="s">
        <v>55</v>
      </c>
      <c r="F2407" s="42" t="str">
        <f t="shared" si="122"/>
        <v>40 кг</v>
      </c>
      <c r="G2407" s="42">
        <v>1</v>
      </c>
      <c r="H2407" s="42" t="s">
        <v>1063</v>
      </c>
      <c r="I2407" s="41">
        <v>1048</v>
      </c>
      <c r="J2407" s="55">
        <f>IF(C2407="СТОП цена",I2407,ROUND(I2407*(1-VLOOKUP(L2407,Оглавление!D:G,3,FALSE)),2))</f>
        <v>1048</v>
      </c>
      <c r="K2407" s="58"/>
      <c r="L2407" s="58" t="str">
        <f t="shared" si="118"/>
        <v>ТЕКС Ленинградские краски</v>
      </c>
      <c r="M2407" s="52">
        <v>45</v>
      </c>
    </row>
    <row r="2408" spans="1:13" s="1" customFormat="1" ht="25.5" customHeight="1">
      <c r="A2408" s="591" t="s">
        <v>13</v>
      </c>
      <c r="B2408" s="592"/>
      <c r="C2408" s="592"/>
      <c r="D2408" s="592"/>
      <c r="E2408" s="592"/>
      <c r="F2408" s="592"/>
      <c r="G2408" s="592"/>
      <c r="H2408" s="592"/>
      <c r="I2408" s="592"/>
      <c r="J2408" s="592"/>
      <c r="K2408" s="592"/>
      <c r="L2408" s="58" t="str">
        <f t="shared" si="118"/>
        <v>ТЕКС Ленинградские краски</v>
      </c>
      <c r="M2408" s="52">
        <v>45</v>
      </c>
    </row>
    <row r="2409" spans="1:13" ht="12.75">
      <c r="A2409" s="580" t="s">
        <v>340</v>
      </c>
      <c r="B2409" s="40">
        <v>700001398</v>
      </c>
      <c r="C2409" s="40"/>
      <c r="D2409" s="40">
        <v>1</v>
      </c>
      <c r="E2409" s="42" t="s">
        <v>55</v>
      </c>
      <c r="F2409" s="42" t="str">
        <f>CONCATENATE(D2409," ",E2409)</f>
        <v>1 кг</v>
      </c>
      <c r="G2409" s="40">
        <v>18</v>
      </c>
      <c r="H2409" s="42" t="s">
        <v>1063</v>
      </c>
      <c r="I2409" s="41">
        <v>37</v>
      </c>
      <c r="J2409" s="55">
        <f>IF(C2409="СТОП цена",I2409,ROUND(I2409*(1-VLOOKUP(L2409,Оглавление!D:G,3,FALSE)),2))</f>
        <v>37</v>
      </c>
      <c r="K2409" s="58"/>
      <c r="L2409" s="58" t="str">
        <f t="shared" si="118"/>
        <v>ТЕКС Ленинградские краски</v>
      </c>
      <c r="M2409" s="52">
        <v>45</v>
      </c>
    </row>
    <row r="2410" spans="1:13" ht="12.75">
      <c r="A2410" s="585"/>
      <c r="B2410" s="40">
        <v>700001397</v>
      </c>
      <c r="C2410" s="40"/>
      <c r="D2410" s="40">
        <v>15</v>
      </c>
      <c r="E2410" s="42" t="s">
        <v>55</v>
      </c>
      <c r="F2410" s="42" t="str">
        <f>CONCATENATE(D2410," ",E2410)</f>
        <v>15 кг</v>
      </c>
      <c r="G2410" s="42">
        <v>1</v>
      </c>
      <c r="H2410" s="42" t="s">
        <v>1063</v>
      </c>
      <c r="I2410" s="41">
        <v>257</v>
      </c>
      <c r="J2410" s="55">
        <f>IF(C2410="СТОП цена",I2410,ROUND(I2410*(1-VLOOKUP(L2410,Оглавление!D:G,3,FALSE)),2))</f>
        <v>257</v>
      </c>
      <c r="K2410" s="58"/>
      <c r="L2410" s="58" t="str">
        <f t="shared" si="118"/>
        <v>ТЕКС Ленинградские краски</v>
      </c>
      <c r="M2410" s="52">
        <v>45</v>
      </c>
    </row>
    <row r="2411" spans="1:13" s="1" customFormat="1" ht="23.25" customHeight="1">
      <c r="A2411" s="591" t="s">
        <v>15</v>
      </c>
      <c r="B2411" s="592"/>
      <c r="C2411" s="592"/>
      <c r="D2411" s="592"/>
      <c r="E2411" s="592"/>
      <c r="F2411" s="592"/>
      <c r="G2411" s="592"/>
      <c r="H2411" s="592"/>
      <c r="I2411" s="592"/>
      <c r="J2411" s="592"/>
      <c r="K2411" s="592"/>
      <c r="L2411" s="58" t="str">
        <f t="shared" si="118"/>
        <v>ТЕКС Ленинградские краски</v>
      </c>
      <c r="M2411" s="52">
        <v>45</v>
      </c>
    </row>
    <row r="2412" spans="1:13" ht="12.75">
      <c r="A2412" s="580" t="s">
        <v>341</v>
      </c>
      <c r="B2412" s="41">
        <v>700001403</v>
      </c>
      <c r="C2412" s="42" t="s">
        <v>223</v>
      </c>
      <c r="D2412" s="40">
        <v>0.9</v>
      </c>
      <c r="E2412" s="42" t="s">
        <v>55</v>
      </c>
      <c r="F2412" s="42" t="str">
        <f t="shared" ref="F2412:F2484" si="123">CONCATENATE(D2412," ",E2412)</f>
        <v>0,9 кг</v>
      </c>
      <c r="G2412" s="40">
        <v>14</v>
      </c>
      <c r="H2412" s="42" t="s">
        <v>1063</v>
      </c>
      <c r="I2412" s="41">
        <v>129</v>
      </c>
      <c r="J2412" s="55">
        <f>IF(C2412="СТОП цена",I2412,ROUND(I2412*(1-VLOOKUP(L2412,Оглавление!D:G,3,FALSE)),2))</f>
        <v>129</v>
      </c>
      <c r="K2412" s="58"/>
      <c r="L2412" s="58" t="str">
        <f t="shared" si="118"/>
        <v>ТЕКС Ленинградские краски</v>
      </c>
      <c r="M2412" s="52">
        <v>45</v>
      </c>
    </row>
    <row r="2413" spans="1:13" ht="12.75">
      <c r="A2413" s="585"/>
      <c r="B2413" s="40">
        <v>700001406</v>
      </c>
      <c r="C2413" s="40"/>
      <c r="D2413" s="40">
        <v>2</v>
      </c>
      <c r="E2413" s="42" t="s">
        <v>55</v>
      </c>
      <c r="F2413" s="42" t="str">
        <f t="shared" si="123"/>
        <v>2 кг</v>
      </c>
      <c r="G2413" s="40">
        <v>6</v>
      </c>
      <c r="H2413" s="42" t="s">
        <v>1063</v>
      </c>
      <c r="I2413" s="41">
        <v>263</v>
      </c>
      <c r="J2413" s="55">
        <f>IF(C2413="СТОП цена",I2413,ROUND(I2413*(1-VLOOKUP(L2413,Оглавление!D:G,3,FALSE)),2))</f>
        <v>263</v>
      </c>
      <c r="K2413" s="58"/>
      <c r="L2413" s="58" t="str">
        <f t="shared" si="118"/>
        <v>ТЕКС Ленинградские краски</v>
      </c>
      <c r="M2413" s="52">
        <v>45</v>
      </c>
    </row>
    <row r="2414" spans="1:13" ht="12.75">
      <c r="A2414" s="580" t="s">
        <v>342</v>
      </c>
      <c r="B2414" s="41">
        <v>700001407</v>
      </c>
      <c r="C2414" s="41"/>
      <c r="D2414" s="40">
        <v>0.9</v>
      </c>
      <c r="E2414" s="42" t="s">
        <v>55</v>
      </c>
      <c r="F2414" s="42" t="str">
        <f t="shared" si="123"/>
        <v>0,9 кг</v>
      </c>
      <c r="G2414" s="40">
        <v>14</v>
      </c>
      <c r="H2414" s="42" t="s">
        <v>1063</v>
      </c>
      <c r="I2414" s="41">
        <v>126</v>
      </c>
      <c r="J2414" s="55">
        <f>IF(C2414="СТОП цена",I2414,ROUND(I2414*(1-VLOOKUP(L2414,Оглавление!D:G,3,FALSE)),2))</f>
        <v>126</v>
      </c>
      <c r="K2414" s="58"/>
      <c r="L2414" s="58" t="str">
        <f t="shared" si="118"/>
        <v>ТЕКС Ленинградские краски</v>
      </c>
      <c r="M2414" s="52">
        <v>45</v>
      </c>
    </row>
    <row r="2415" spans="1:13" ht="12.75">
      <c r="A2415" s="584"/>
      <c r="B2415" s="41">
        <v>700001410</v>
      </c>
      <c r="C2415" s="41"/>
      <c r="D2415" s="40">
        <v>2</v>
      </c>
      <c r="E2415" s="42" t="s">
        <v>55</v>
      </c>
      <c r="F2415" s="42" t="str">
        <f t="shared" si="123"/>
        <v>2 кг</v>
      </c>
      <c r="G2415" s="40">
        <v>6</v>
      </c>
      <c r="H2415" s="42" t="s">
        <v>1063</v>
      </c>
      <c r="I2415" s="41">
        <v>263</v>
      </c>
      <c r="J2415" s="55">
        <f>IF(C2415="СТОП цена",I2415,ROUND(I2415*(1-VLOOKUP(L2415,Оглавление!D:G,3,FALSE)),2))</f>
        <v>263</v>
      </c>
      <c r="K2415" s="58"/>
      <c r="L2415" s="58" t="str">
        <f t="shared" si="118"/>
        <v>ТЕКС Ленинградские краски</v>
      </c>
      <c r="M2415" s="52">
        <v>45</v>
      </c>
    </row>
    <row r="2416" spans="1:13" ht="12.75">
      <c r="A2416" s="580" t="s">
        <v>343</v>
      </c>
      <c r="B2416" s="40">
        <v>700001524</v>
      </c>
      <c r="C2416" s="40"/>
      <c r="D2416" s="40">
        <v>0.9</v>
      </c>
      <c r="E2416" s="42" t="s">
        <v>55</v>
      </c>
      <c r="F2416" s="42" t="str">
        <f t="shared" si="123"/>
        <v>0,9 кг</v>
      </c>
      <c r="G2416" s="40">
        <v>14</v>
      </c>
      <c r="H2416" s="42" t="s">
        <v>1063</v>
      </c>
      <c r="I2416" s="41">
        <v>133</v>
      </c>
      <c r="J2416" s="55">
        <f>IF(C2416="СТОП цена",I2416,ROUND(I2416*(1-VLOOKUP(L2416,Оглавление!D:G,3,FALSE)),2))</f>
        <v>133</v>
      </c>
      <c r="K2416" s="58"/>
      <c r="L2416" s="58" t="str">
        <f>IF(ISBLANK(K2416)=FALSE,A2416,L2415)</f>
        <v>ТЕКС Ленинградские краски</v>
      </c>
      <c r="M2416" s="52">
        <v>45</v>
      </c>
    </row>
    <row r="2417" spans="1:13" ht="12.75">
      <c r="A2417" s="584"/>
      <c r="B2417" s="40">
        <v>700001526</v>
      </c>
      <c r="C2417" s="40"/>
      <c r="D2417" s="40">
        <v>1.9</v>
      </c>
      <c r="E2417" s="42" t="s">
        <v>55</v>
      </c>
      <c r="F2417" s="42" t="str">
        <f t="shared" si="123"/>
        <v>1,9 кг</v>
      </c>
      <c r="G2417" s="40">
        <v>6</v>
      </c>
      <c r="H2417" s="42" t="s">
        <v>1063</v>
      </c>
      <c r="I2417" s="41">
        <v>252</v>
      </c>
      <c r="J2417" s="55">
        <f>IF(C2417="СТОП цена",I2417,ROUND(I2417*(1-VLOOKUP(L2417,Оглавление!D:G,3,FALSE)),2))</f>
        <v>252</v>
      </c>
      <c r="K2417" s="58"/>
      <c r="L2417" s="58" t="str">
        <f t="shared" si="118"/>
        <v>ТЕКС Ленинградские краски</v>
      </c>
      <c r="M2417" s="52">
        <v>45</v>
      </c>
    </row>
    <row r="2418" spans="1:13" ht="12.75">
      <c r="A2418" s="584"/>
      <c r="B2418" s="40">
        <v>700001527</v>
      </c>
      <c r="C2418" s="40"/>
      <c r="D2418" s="40">
        <v>2.7</v>
      </c>
      <c r="E2418" s="42" t="s">
        <v>55</v>
      </c>
      <c r="F2418" s="42" t="str">
        <f t="shared" si="123"/>
        <v>2,7 кг</v>
      </c>
      <c r="G2418" s="42">
        <v>6</v>
      </c>
      <c r="H2418" s="42" t="s">
        <v>1063</v>
      </c>
      <c r="I2418" s="41">
        <v>349</v>
      </c>
      <c r="J2418" s="55">
        <f>IF(C2418="СТОП цена",I2418,ROUND(I2418*(1-VLOOKUP(L2418,Оглавление!D:G,3,FALSE)),2))</f>
        <v>349</v>
      </c>
      <c r="K2418" s="58"/>
      <c r="L2418" s="58" t="str">
        <f t="shared" si="118"/>
        <v>ТЕКС Ленинградские краски</v>
      </c>
      <c r="M2418" s="52">
        <v>45</v>
      </c>
    </row>
    <row r="2419" spans="1:13" ht="12.75">
      <c r="A2419" s="585"/>
      <c r="B2419" s="41"/>
      <c r="C2419" s="41" t="s">
        <v>312</v>
      </c>
      <c r="D2419" s="40">
        <v>20</v>
      </c>
      <c r="E2419" s="42" t="s">
        <v>55</v>
      </c>
      <c r="F2419" s="42" t="str">
        <f t="shared" si="123"/>
        <v>20 кг</v>
      </c>
      <c r="G2419" s="40">
        <v>1</v>
      </c>
      <c r="H2419" s="42" t="s">
        <v>1063</v>
      </c>
      <c r="I2419" s="41">
        <v>1704.5</v>
      </c>
      <c r="J2419" s="55">
        <f>IF(C2419="СТОП цена",I2419,ROUND(I2419*(1-VLOOKUP(L2419,Оглавление!D:G,3,FALSE)),2))</f>
        <v>1704.5</v>
      </c>
      <c r="K2419" s="58"/>
      <c r="L2419" s="58" t="str">
        <f t="shared" si="118"/>
        <v>ТЕКС Ленинградские краски</v>
      </c>
      <c r="M2419" s="52">
        <v>45</v>
      </c>
    </row>
    <row r="2420" spans="1:13" ht="12.75">
      <c r="A2420" s="580" t="s">
        <v>344</v>
      </c>
      <c r="B2420" s="40">
        <v>700001601</v>
      </c>
      <c r="C2420" s="40"/>
      <c r="D2420" s="40">
        <v>0.9</v>
      </c>
      <c r="E2420" s="42" t="s">
        <v>55</v>
      </c>
      <c r="F2420" s="42" t="str">
        <f t="shared" si="123"/>
        <v>0,9 кг</v>
      </c>
      <c r="G2420" s="40">
        <v>14</v>
      </c>
      <c r="H2420" s="42" t="s">
        <v>1063</v>
      </c>
      <c r="I2420" s="41">
        <v>133</v>
      </c>
      <c r="J2420" s="55">
        <f>IF(C2420="СТОП цена",I2420,ROUND(I2420*(1-VLOOKUP(L2420,Оглавление!D:G,3,FALSE)),2))</f>
        <v>133</v>
      </c>
      <c r="K2420" s="58"/>
      <c r="L2420" s="58" t="str">
        <f t="shared" si="118"/>
        <v>ТЕКС Ленинградские краски</v>
      </c>
      <c r="M2420" s="52">
        <v>45</v>
      </c>
    </row>
    <row r="2421" spans="1:13" ht="12.75">
      <c r="A2421" s="584"/>
      <c r="B2421" s="41">
        <v>700001603</v>
      </c>
      <c r="C2421" s="41" t="s">
        <v>312</v>
      </c>
      <c r="D2421" s="40">
        <v>1.9</v>
      </c>
      <c r="E2421" s="42" t="s">
        <v>55</v>
      </c>
      <c r="F2421" s="42" t="str">
        <f t="shared" si="123"/>
        <v>1,9 кг</v>
      </c>
      <c r="G2421" s="40">
        <v>6</v>
      </c>
      <c r="H2421" s="42" t="s">
        <v>1063</v>
      </c>
      <c r="I2421" s="41">
        <v>190.51</v>
      </c>
      <c r="J2421" s="55">
        <f>IF(C2421="СТОП цена",I2421,ROUND(I2421*(1-VLOOKUP(L2421,Оглавление!D:G,3,FALSE)),2))</f>
        <v>190.51</v>
      </c>
      <c r="K2421" s="58"/>
      <c r="L2421" s="58" t="str">
        <f t="shared" si="118"/>
        <v>ТЕКС Ленинградские краски</v>
      </c>
      <c r="M2421" s="52">
        <v>45</v>
      </c>
    </row>
    <row r="2422" spans="1:13" ht="12.75">
      <c r="A2422" s="584"/>
      <c r="B2422" s="40">
        <v>700001605</v>
      </c>
      <c r="C2422" s="40"/>
      <c r="D2422" s="40">
        <v>2.7</v>
      </c>
      <c r="E2422" s="42" t="s">
        <v>55</v>
      </c>
      <c r="F2422" s="42" t="str">
        <f t="shared" si="123"/>
        <v>2,7 кг</v>
      </c>
      <c r="G2422" s="42">
        <v>6</v>
      </c>
      <c r="H2422" s="42" t="s">
        <v>1063</v>
      </c>
      <c r="I2422" s="41">
        <v>349</v>
      </c>
      <c r="J2422" s="55">
        <f>IF(C2422="СТОП цена",I2422,ROUND(I2422*(1-VLOOKUP(L2422,Оглавление!D:G,3,FALSE)),2))</f>
        <v>349</v>
      </c>
      <c r="K2422" s="58"/>
      <c r="L2422" s="58" t="str">
        <f t="shared" si="118"/>
        <v>ТЕКС Ленинградские краски</v>
      </c>
      <c r="M2422" s="52">
        <v>45</v>
      </c>
    </row>
    <row r="2423" spans="1:13" ht="12.75">
      <c r="A2423" s="585"/>
      <c r="B2423" s="41">
        <v>700001606</v>
      </c>
      <c r="C2423" s="41" t="s">
        <v>312</v>
      </c>
      <c r="D2423" s="40">
        <v>20</v>
      </c>
      <c r="E2423" s="42" t="s">
        <v>55</v>
      </c>
      <c r="F2423" s="42" t="str">
        <f t="shared" si="123"/>
        <v>20 кг</v>
      </c>
      <c r="G2423" s="40">
        <v>1</v>
      </c>
      <c r="H2423" s="42" t="s">
        <v>1063</v>
      </c>
      <c r="I2423" s="41">
        <v>1851.44</v>
      </c>
      <c r="J2423" s="55">
        <f>IF(C2423="СТОП цена",I2423,ROUND(I2423*(1-VLOOKUP(L2423,Оглавление!D:G,3,FALSE)),2))</f>
        <v>1851.44</v>
      </c>
      <c r="K2423" s="58"/>
      <c r="L2423" s="58" t="str">
        <f t="shared" si="118"/>
        <v>ТЕКС Ленинградские краски</v>
      </c>
      <c r="M2423" s="52">
        <v>45</v>
      </c>
    </row>
    <row r="2424" spans="1:13" ht="12.75">
      <c r="A2424" s="580" t="s">
        <v>345</v>
      </c>
      <c r="B2424" s="40">
        <v>700001608</v>
      </c>
      <c r="C2424" s="40"/>
      <c r="D2424" s="40">
        <v>0.9</v>
      </c>
      <c r="E2424" s="42" t="s">
        <v>55</v>
      </c>
      <c r="F2424" s="42" t="str">
        <f t="shared" si="123"/>
        <v>0,9 кг</v>
      </c>
      <c r="G2424" s="40">
        <v>14</v>
      </c>
      <c r="H2424" s="42" t="s">
        <v>1063</v>
      </c>
      <c r="I2424" s="41">
        <v>133</v>
      </c>
      <c r="J2424" s="55">
        <f>IF(C2424="СТОП цена",I2424,ROUND(I2424*(1-VLOOKUP(L2424,Оглавление!D:G,3,FALSE)),2))</f>
        <v>133</v>
      </c>
      <c r="K2424" s="58"/>
      <c r="L2424" s="58" t="str">
        <f t="shared" si="118"/>
        <v>ТЕКС Ленинградские краски</v>
      </c>
      <c r="M2424" s="52">
        <v>45</v>
      </c>
    </row>
    <row r="2425" spans="1:13" ht="12.75">
      <c r="A2425" s="584"/>
      <c r="B2425" s="41">
        <v>700001609</v>
      </c>
      <c r="C2425" s="41" t="s">
        <v>312</v>
      </c>
      <c r="D2425" s="40">
        <v>1.9</v>
      </c>
      <c r="E2425" s="42" t="s">
        <v>55</v>
      </c>
      <c r="F2425" s="42" t="str">
        <f t="shared" si="123"/>
        <v>1,9 кг</v>
      </c>
      <c r="G2425" s="40">
        <v>6</v>
      </c>
      <c r="H2425" s="42" t="s">
        <v>1063</v>
      </c>
      <c r="I2425" s="41">
        <v>190.51</v>
      </c>
      <c r="J2425" s="55">
        <f>IF(C2425="СТОП цена",I2425,ROUND(I2425*(1-VLOOKUP(L2425,Оглавление!D:G,3,FALSE)),2))</f>
        <v>190.51</v>
      </c>
      <c r="K2425" s="58"/>
      <c r="L2425" s="58" t="str">
        <f t="shared" si="118"/>
        <v>ТЕКС Ленинградские краски</v>
      </c>
      <c r="M2425" s="52">
        <v>45</v>
      </c>
    </row>
    <row r="2426" spans="1:13" ht="12.75">
      <c r="A2426" s="585"/>
      <c r="B2426" s="40">
        <v>700001611</v>
      </c>
      <c r="C2426" s="40"/>
      <c r="D2426" s="40">
        <v>2.7</v>
      </c>
      <c r="E2426" s="42" t="s">
        <v>55</v>
      </c>
      <c r="F2426" s="42" t="str">
        <f t="shared" si="123"/>
        <v>2,7 кг</v>
      </c>
      <c r="G2426" s="42">
        <v>6</v>
      </c>
      <c r="H2426" s="42" t="s">
        <v>1063</v>
      </c>
      <c r="I2426" s="41">
        <v>349</v>
      </c>
      <c r="J2426" s="55">
        <f>IF(C2426="СТОП цена",I2426,ROUND(I2426*(1-VLOOKUP(L2426,Оглавление!D:G,3,FALSE)),2))</f>
        <v>349</v>
      </c>
      <c r="K2426" s="58"/>
      <c r="L2426" s="58" t="str">
        <f t="shared" si="118"/>
        <v>ТЕКС Ленинградские краски</v>
      </c>
      <c r="M2426" s="52">
        <v>45</v>
      </c>
    </row>
    <row r="2427" spans="1:13" s="265" customFormat="1" ht="12.75" customHeight="1">
      <c r="A2427" s="580" t="s">
        <v>2395</v>
      </c>
      <c r="B2427" s="41"/>
      <c r="C2427" s="41"/>
      <c r="D2427" s="40"/>
      <c r="E2427" s="42"/>
      <c r="F2427" s="42" t="s">
        <v>1319</v>
      </c>
      <c r="G2427" s="40">
        <v>14</v>
      </c>
      <c r="H2427" s="42" t="s">
        <v>1063</v>
      </c>
      <c r="I2427" s="41">
        <v>133</v>
      </c>
      <c r="J2427" s="55">
        <f>IF(C2427="СТОП цена",I2427,ROUND(I2427*(1-VLOOKUP(L2427,Оглавление!D:G,3,FALSE)),2))</f>
        <v>133</v>
      </c>
      <c r="K2427" s="58"/>
      <c r="L2427" s="58" t="str">
        <f t="shared" si="118"/>
        <v>ТЕКС Ленинградские краски</v>
      </c>
      <c r="M2427" s="52">
        <v>45</v>
      </c>
    </row>
    <row r="2428" spans="1:13" s="265" customFormat="1" ht="12.75" customHeight="1">
      <c r="A2428" s="584"/>
      <c r="B2428" s="41"/>
      <c r="C2428" s="41"/>
      <c r="D2428" s="40"/>
      <c r="E2428" s="42"/>
      <c r="F2428" s="42" t="s">
        <v>1325</v>
      </c>
      <c r="G2428" s="40">
        <v>6</v>
      </c>
      <c r="H2428" s="42" t="s">
        <v>1063</v>
      </c>
      <c r="I2428" s="41">
        <v>252</v>
      </c>
      <c r="J2428" s="55">
        <f>IF(C2428="СТОП цена",I2428,ROUND(I2428*(1-VLOOKUP(L2428,Оглавление!D:G,3,FALSE)),2))</f>
        <v>252</v>
      </c>
      <c r="K2428" s="58"/>
      <c r="L2428" s="58" t="str">
        <f t="shared" si="118"/>
        <v>ТЕКС Ленинградские краски</v>
      </c>
      <c r="M2428" s="52">
        <v>45</v>
      </c>
    </row>
    <row r="2429" spans="1:13" s="265" customFormat="1" ht="12.75" customHeight="1">
      <c r="A2429" s="584"/>
      <c r="B2429" s="41"/>
      <c r="C2429" s="41" t="s">
        <v>223</v>
      </c>
      <c r="D2429" s="40"/>
      <c r="E2429" s="42"/>
      <c r="F2429" s="42" t="s">
        <v>1326</v>
      </c>
      <c r="G2429" s="40">
        <v>6</v>
      </c>
      <c r="H2429" s="42" t="s">
        <v>1063</v>
      </c>
      <c r="I2429" s="41">
        <v>349</v>
      </c>
      <c r="J2429" s="55">
        <f>IF(C2429="СТОП цена",I2429,ROUND(I2429*(1-VLOOKUP(L2429,Оглавление!D:G,3,FALSE)),2))</f>
        <v>349</v>
      </c>
      <c r="K2429" s="58"/>
      <c r="L2429" s="58" t="str">
        <f t="shared" si="118"/>
        <v>ТЕКС Ленинградские краски</v>
      </c>
      <c r="M2429" s="52">
        <v>45</v>
      </c>
    </row>
    <row r="2430" spans="1:13" s="265" customFormat="1" ht="12.75" customHeight="1">
      <c r="A2430" s="585"/>
      <c r="B2430" s="41"/>
      <c r="C2430" s="41" t="s">
        <v>312</v>
      </c>
      <c r="D2430" s="40"/>
      <c r="E2430" s="42"/>
      <c r="F2430" s="42" t="s">
        <v>1301</v>
      </c>
      <c r="G2430" s="40">
        <v>1</v>
      </c>
      <c r="H2430" s="42" t="s">
        <v>1063</v>
      </c>
      <c r="I2430" s="41">
        <v>1704.5</v>
      </c>
      <c r="J2430" s="55">
        <f>IF(C2430="СТОП цена",I2430,ROUND(I2430*(1-VLOOKUP(L2430,Оглавление!D:G,3,FALSE)),2))</f>
        <v>1704.5</v>
      </c>
      <c r="K2430" s="58"/>
      <c r="L2430" s="58" t="str">
        <f t="shared" si="118"/>
        <v>ТЕКС Ленинградские краски</v>
      </c>
      <c r="M2430" s="52">
        <v>45</v>
      </c>
    </row>
    <row r="2431" spans="1:13" ht="12.75">
      <c r="A2431" s="580" t="s">
        <v>1610</v>
      </c>
      <c r="B2431" s="40">
        <v>700001486</v>
      </c>
      <c r="C2431" s="40"/>
      <c r="D2431" s="40">
        <v>0.9</v>
      </c>
      <c r="E2431" s="42" t="s">
        <v>55</v>
      </c>
      <c r="F2431" s="42" t="str">
        <f t="shared" si="123"/>
        <v>0,9 кг</v>
      </c>
      <c r="G2431" s="40">
        <v>14</v>
      </c>
      <c r="H2431" s="42" t="s">
        <v>1063</v>
      </c>
      <c r="I2431" s="41">
        <v>133</v>
      </c>
      <c r="J2431" s="55">
        <f>IF(C2431="СТОП цена",I2431,ROUND(I2431*(1-VLOOKUP(L2431,Оглавление!D:G,3,FALSE)),2))</f>
        <v>133</v>
      </c>
      <c r="K2431" s="58"/>
      <c r="L2431" s="58" t="str">
        <f t="shared" si="118"/>
        <v>ТЕКС Ленинградские краски</v>
      </c>
      <c r="M2431" s="52">
        <v>45</v>
      </c>
    </row>
    <row r="2432" spans="1:13" ht="12.75">
      <c r="A2432" s="584"/>
      <c r="B2432" s="40">
        <v>700001488</v>
      </c>
      <c r="C2432" s="40"/>
      <c r="D2432" s="40">
        <v>1.9</v>
      </c>
      <c r="E2432" s="42" t="s">
        <v>55</v>
      </c>
      <c r="F2432" s="42" t="str">
        <f t="shared" si="123"/>
        <v>1,9 кг</v>
      </c>
      <c r="G2432" s="40">
        <v>6</v>
      </c>
      <c r="H2432" s="42" t="s">
        <v>1063</v>
      </c>
      <c r="I2432" s="41">
        <v>252</v>
      </c>
      <c r="J2432" s="55">
        <f>IF(C2432="СТОП цена",I2432,ROUND(I2432*(1-VLOOKUP(L2432,Оглавление!D:G,3,FALSE)),2))</f>
        <v>252</v>
      </c>
      <c r="K2432" s="58"/>
      <c r="L2432" s="58" t="str">
        <f t="shared" si="118"/>
        <v>ТЕКС Ленинградские краски</v>
      </c>
      <c r="M2432" s="52">
        <v>45</v>
      </c>
    </row>
    <row r="2433" spans="1:13" ht="12.75" customHeight="1">
      <c r="A2433" s="584"/>
      <c r="B2433" s="42">
        <v>700001489</v>
      </c>
      <c r="C2433" s="42" t="s">
        <v>223</v>
      </c>
      <c r="D2433" s="41">
        <v>2.7</v>
      </c>
      <c r="E2433" s="42" t="s">
        <v>55</v>
      </c>
      <c r="F2433" s="42" t="str">
        <f t="shared" si="123"/>
        <v>2,7 кг</v>
      </c>
      <c r="G2433" s="42">
        <v>6</v>
      </c>
      <c r="H2433" s="42" t="s">
        <v>1063</v>
      </c>
      <c r="I2433" s="41">
        <v>349</v>
      </c>
      <c r="J2433" s="55">
        <f>IF(C2433="СТОП цена",I2433,ROUND(I2433*(1-VLOOKUP(L2433,Оглавление!D:G,3,FALSE)),2))</f>
        <v>349</v>
      </c>
      <c r="K2433" s="58"/>
      <c r="L2433" s="58" t="str">
        <f t="shared" ref="L2433:L2493" si="124">IF(ISBLANK(K2433)=FALSE,A2433,L2432)</f>
        <v>ТЕКС Ленинградские краски</v>
      </c>
      <c r="M2433" s="52">
        <v>45</v>
      </c>
    </row>
    <row r="2434" spans="1:13" ht="19.5" customHeight="1">
      <c r="A2434" s="585"/>
      <c r="B2434" s="41"/>
      <c r="C2434" s="41" t="s">
        <v>312</v>
      </c>
      <c r="D2434" s="40">
        <v>20</v>
      </c>
      <c r="E2434" s="42" t="s">
        <v>55</v>
      </c>
      <c r="F2434" s="42" t="str">
        <f t="shared" si="123"/>
        <v>20 кг</v>
      </c>
      <c r="G2434" s="40">
        <v>1</v>
      </c>
      <c r="H2434" s="42" t="s">
        <v>1063</v>
      </c>
      <c r="I2434" s="41">
        <v>1704.5</v>
      </c>
      <c r="J2434" s="55">
        <f>IF(C2434="СТОП цена",I2434,ROUND(I2434*(1-VLOOKUP(L2434,Оглавление!D:G,3,FALSE)),2))</f>
        <v>1704.5</v>
      </c>
      <c r="K2434" s="58"/>
      <c r="L2434" s="58" t="str">
        <f t="shared" si="124"/>
        <v>ТЕКС Ленинградские краски</v>
      </c>
      <c r="M2434" s="52">
        <v>45</v>
      </c>
    </row>
    <row r="2435" spans="1:13" s="265" customFormat="1" ht="19.5" customHeight="1">
      <c r="A2435" s="580" t="s">
        <v>1643</v>
      </c>
      <c r="B2435" s="41">
        <v>700001556</v>
      </c>
      <c r="C2435" s="41"/>
      <c r="D2435" s="40"/>
      <c r="E2435" s="42"/>
      <c r="F2435" s="42" t="s">
        <v>1319</v>
      </c>
      <c r="G2435" s="40">
        <v>14</v>
      </c>
      <c r="H2435" s="42" t="s">
        <v>1063</v>
      </c>
      <c r="I2435" s="41">
        <v>133</v>
      </c>
      <c r="J2435" s="55">
        <f>IF(C2435="СТОП цена",I2435,ROUND(I2435*(1-VLOOKUP(L2435,Оглавление!D:G,3,FALSE)),2))</f>
        <v>133</v>
      </c>
      <c r="K2435" s="58"/>
      <c r="L2435" s="58" t="str">
        <f t="shared" si="124"/>
        <v>ТЕКС Ленинградские краски</v>
      </c>
      <c r="M2435" s="52">
        <v>45</v>
      </c>
    </row>
    <row r="2436" spans="1:13" s="265" customFormat="1" ht="19.5" customHeight="1">
      <c r="A2436" s="584"/>
      <c r="B2436" s="41">
        <v>700001558</v>
      </c>
      <c r="C2436" s="41"/>
      <c r="D2436" s="40"/>
      <c r="E2436" s="42"/>
      <c r="F2436" s="42" t="s">
        <v>1325</v>
      </c>
      <c r="G2436" s="40">
        <v>6</v>
      </c>
      <c r="H2436" s="42" t="s">
        <v>1063</v>
      </c>
      <c r="I2436" s="41">
        <v>252</v>
      </c>
      <c r="J2436" s="55">
        <f>IF(C2436="СТОП цена",I2436,ROUND(I2436*(1-VLOOKUP(L2436,Оглавление!D:G,3,FALSE)),2))</f>
        <v>252</v>
      </c>
      <c r="K2436" s="58"/>
      <c r="L2436" s="58" t="str">
        <f t="shared" si="124"/>
        <v>ТЕКС Ленинградские краски</v>
      </c>
      <c r="M2436" s="52">
        <v>45</v>
      </c>
    </row>
    <row r="2437" spans="1:13" s="265" customFormat="1" ht="19.5" customHeight="1">
      <c r="A2437" s="584"/>
      <c r="B2437" s="41">
        <v>700001559</v>
      </c>
      <c r="C2437" s="41"/>
      <c r="D2437" s="40"/>
      <c r="E2437" s="42"/>
      <c r="F2437" s="42" t="s">
        <v>1326</v>
      </c>
      <c r="G2437" s="40">
        <v>6</v>
      </c>
      <c r="H2437" s="42" t="s">
        <v>1063</v>
      </c>
      <c r="I2437" s="41">
        <v>349</v>
      </c>
      <c r="J2437" s="55">
        <f>IF(C2437="СТОП цена",I2437,ROUND(I2437*(1-VLOOKUP(L2437,Оглавление!D:G,3,FALSE)),2))</f>
        <v>349</v>
      </c>
      <c r="K2437" s="58"/>
      <c r="L2437" s="58" t="str">
        <f t="shared" si="124"/>
        <v>ТЕКС Ленинградские краски</v>
      </c>
      <c r="M2437" s="52">
        <v>45</v>
      </c>
    </row>
    <row r="2438" spans="1:13" s="265" customFormat="1" ht="19.5" customHeight="1">
      <c r="A2438" s="585"/>
      <c r="B2438" s="41">
        <v>700001560</v>
      </c>
      <c r="C2438" s="41" t="s">
        <v>312</v>
      </c>
      <c r="D2438" s="40"/>
      <c r="E2438" s="42"/>
      <c r="F2438" s="42" t="s">
        <v>1301</v>
      </c>
      <c r="G2438" s="40">
        <v>1</v>
      </c>
      <c r="H2438" s="42" t="s">
        <v>1063</v>
      </c>
      <c r="I2438" s="41">
        <v>1704.5</v>
      </c>
      <c r="J2438" s="55">
        <f>IF(C2438="СТОП цена",I2438,ROUND(I2438*(1-VLOOKUP(L2438,Оглавление!D:G,3,FALSE)),2))</f>
        <v>1704.5</v>
      </c>
      <c r="K2438" s="58"/>
      <c r="L2438" s="58" t="str">
        <f t="shared" si="124"/>
        <v>ТЕКС Ленинградские краски</v>
      </c>
      <c r="M2438" s="52">
        <v>45</v>
      </c>
    </row>
    <row r="2439" spans="1:13" s="265" customFormat="1" ht="19.5" customHeight="1">
      <c r="A2439" s="580" t="s">
        <v>1644</v>
      </c>
      <c r="B2439" s="41">
        <v>700001530</v>
      </c>
      <c r="C2439" s="41"/>
      <c r="D2439" s="40"/>
      <c r="E2439" s="42"/>
      <c r="F2439" s="42" t="s">
        <v>1646</v>
      </c>
      <c r="G2439" s="40">
        <v>14</v>
      </c>
      <c r="H2439" s="42" t="s">
        <v>1063</v>
      </c>
      <c r="I2439" s="41">
        <v>133</v>
      </c>
      <c r="J2439" s="55">
        <f>IF(C2439="СТОП цена",I2439,ROUND(I2439*(1-VLOOKUP(L2439,Оглавление!D:G,3,FALSE)),2))</f>
        <v>133</v>
      </c>
      <c r="K2439" s="58"/>
      <c r="L2439" s="58" t="str">
        <f t="shared" si="124"/>
        <v>ТЕКС Ленинградские краски</v>
      </c>
      <c r="M2439" s="52">
        <v>45</v>
      </c>
    </row>
    <row r="2440" spans="1:13" s="265" customFormat="1" ht="19.5" customHeight="1">
      <c r="A2440" s="584"/>
      <c r="B2440" s="41">
        <v>700001532</v>
      </c>
      <c r="C2440" s="41"/>
      <c r="D2440" s="40"/>
      <c r="E2440" s="42"/>
      <c r="F2440" s="42" t="s">
        <v>1325</v>
      </c>
      <c r="G2440" s="40">
        <v>6</v>
      </c>
      <c r="H2440" s="42" t="s">
        <v>1063</v>
      </c>
      <c r="I2440" s="41">
        <v>252</v>
      </c>
      <c r="J2440" s="55">
        <f>IF(C2440="СТОП цена",I2440,ROUND(I2440*(1-VLOOKUP(L2440,Оглавление!D:G,3,FALSE)),2))</f>
        <v>252</v>
      </c>
      <c r="K2440" s="58"/>
      <c r="L2440" s="58" t="str">
        <f t="shared" si="124"/>
        <v>ТЕКС Ленинградские краски</v>
      </c>
      <c r="M2440" s="52">
        <v>45</v>
      </c>
    </row>
    <row r="2441" spans="1:13" s="265" customFormat="1" ht="19.5" customHeight="1">
      <c r="A2441" s="584"/>
      <c r="B2441" s="41">
        <v>700001533</v>
      </c>
      <c r="C2441" s="42" t="s">
        <v>223</v>
      </c>
      <c r="D2441" s="40"/>
      <c r="E2441" s="42"/>
      <c r="F2441" s="42" t="s">
        <v>1326</v>
      </c>
      <c r="G2441" s="40">
        <v>6</v>
      </c>
      <c r="H2441" s="42" t="s">
        <v>1063</v>
      </c>
      <c r="I2441" s="41">
        <v>349</v>
      </c>
      <c r="J2441" s="55">
        <f>IF(C2441="СТОП цена",I2441,ROUND(I2441*(1-VLOOKUP(L2441,Оглавление!D:G,3,FALSE)),2))</f>
        <v>349</v>
      </c>
      <c r="K2441" s="58"/>
      <c r="L2441" s="58" t="str">
        <f t="shared" si="124"/>
        <v>ТЕКС Ленинградские краски</v>
      </c>
      <c r="M2441" s="52">
        <v>45</v>
      </c>
    </row>
    <row r="2442" spans="1:13" s="265" customFormat="1" ht="19.5" customHeight="1">
      <c r="A2442" s="585"/>
      <c r="B2442" s="41">
        <v>700001534</v>
      </c>
      <c r="C2442" s="41" t="s">
        <v>312</v>
      </c>
      <c r="D2442" s="40"/>
      <c r="E2442" s="42"/>
      <c r="F2442" s="42" t="s">
        <v>1301</v>
      </c>
      <c r="G2442" s="40">
        <v>1</v>
      </c>
      <c r="H2442" s="42" t="s">
        <v>1063</v>
      </c>
      <c r="I2442" s="41">
        <v>1704.5</v>
      </c>
      <c r="J2442" s="55">
        <f>IF(C2442="СТОП цена",I2442,ROUND(I2442*(1-VLOOKUP(L2442,Оглавление!D:G,3,FALSE)),2))</f>
        <v>1704.5</v>
      </c>
      <c r="K2442" s="58"/>
      <c r="L2442" s="58" t="str">
        <f t="shared" si="124"/>
        <v>ТЕКС Ленинградские краски</v>
      </c>
      <c r="M2442" s="52">
        <v>45</v>
      </c>
    </row>
    <row r="2443" spans="1:13" ht="15.75" customHeight="1">
      <c r="A2443" s="580" t="s">
        <v>1645</v>
      </c>
      <c r="B2443" s="40">
        <v>700001492</v>
      </c>
      <c r="C2443" s="40"/>
      <c r="D2443" s="40">
        <v>0.9</v>
      </c>
      <c r="E2443" s="42" t="s">
        <v>55</v>
      </c>
      <c r="F2443" s="42" t="str">
        <f t="shared" si="123"/>
        <v>0,9 кг</v>
      </c>
      <c r="G2443" s="40">
        <v>14</v>
      </c>
      <c r="H2443" s="42" t="s">
        <v>1063</v>
      </c>
      <c r="I2443" s="41">
        <v>133</v>
      </c>
      <c r="J2443" s="55">
        <f>IF(C2443="СТОП цена",I2443,ROUND(I2443*(1-VLOOKUP(L2443,Оглавление!D:G,3,FALSE)),2))</f>
        <v>133</v>
      </c>
      <c r="K2443" s="58"/>
      <c r="L2443" s="58" t="str">
        <f t="shared" si="124"/>
        <v>ТЕКС Ленинградские краски</v>
      </c>
      <c r="M2443" s="52">
        <v>45</v>
      </c>
    </row>
    <row r="2444" spans="1:13" ht="14.25" customHeight="1">
      <c r="A2444" s="584"/>
      <c r="B2444" s="40">
        <v>700001494</v>
      </c>
      <c r="C2444" s="40"/>
      <c r="D2444" s="40">
        <v>1.9</v>
      </c>
      <c r="E2444" s="42" t="s">
        <v>55</v>
      </c>
      <c r="F2444" s="42" t="str">
        <f t="shared" si="123"/>
        <v>1,9 кг</v>
      </c>
      <c r="G2444" s="40">
        <v>6</v>
      </c>
      <c r="H2444" s="42" t="s">
        <v>1063</v>
      </c>
      <c r="I2444" s="41">
        <v>252</v>
      </c>
      <c r="J2444" s="55">
        <f>IF(C2444="СТОП цена",I2444,ROUND(I2444*(1-VLOOKUP(L2444,Оглавление!D:G,3,FALSE)),2))</f>
        <v>252</v>
      </c>
      <c r="K2444" s="58"/>
      <c r="L2444" s="58" t="str">
        <f t="shared" si="124"/>
        <v>ТЕКС Ленинградские краски</v>
      </c>
      <c r="M2444" s="52">
        <v>45</v>
      </c>
    </row>
    <row r="2445" spans="1:13" ht="16.5" customHeight="1">
      <c r="A2445" s="585"/>
      <c r="B2445" s="41">
        <v>700001496</v>
      </c>
      <c r="C2445" s="41" t="s">
        <v>312</v>
      </c>
      <c r="D2445" s="40">
        <v>20</v>
      </c>
      <c r="E2445" s="42" t="s">
        <v>55</v>
      </c>
      <c r="F2445" s="42" t="str">
        <f t="shared" si="123"/>
        <v>20 кг</v>
      </c>
      <c r="G2445" s="40">
        <v>1</v>
      </c>
      <c r="H2445" s="42" t="s">
        <v>1063</v>
      </c>
      <c r="I2445" s="41">
        <v>1704.5</v>
      </c>
      <c r="J2445" s="55">
        <f>IF(C2445="СТОП цена",I2445,ROUND(I2445*(1-VLOOKUP(L2445,Оглавление!D:G,3,FALSE)),2))</f>
        <v>1704.5</v>
      </c>
      <c r="K2445" s="58"/>
      <c r="L2445" s="58" t="str">
        <f t="shared" si="124"/>
        <v>ТЕКС Ленинградские краски</v>
      </c>
      <c r="M2445" s="52">
        <v>45</v>
      </c>
    </row>
    <row r="2446" spans="1:13" ht="12.75">
      <c r="A2446" s="580" t="s">
        <v>320</v>
      </c>
      <c r="B2446" s="40">
        <v>700001511</v>
      </c>
      <c r="C2446" s="40"/>
      <c r="D2446" s="40">
        <v>0.9</v>
      </c>
      <c r="E2446" s="42" t="s">
        <v>55</v>
      </c>
      <c r="F2446" s="42" t="str">
        <f t="shared" si="123"/>
        <v>0,9 кг</v>
      </c>
      <c r="G2446" s="40">
        <v>14</v>
      </c>
      <c r="H2446" s="42" t="s">
        <v>1063</v>
      </c>
      <c r="I2446" s="41">
        <v>133</v>
      </c>
      <c r="J2446" s="55">
        <f>IF(C2446="СТОП цена",I2446,ROUND(I2446*(1-VLOOKUP(L2446,Оглавление!D:G,3,FALSE)),2))</f>
        <v>133</v>
      </c>
      <c r="K2446" s="58"/>
      <c r="L2446" s="58" t="str">
        <f t="shared" si="124"/>
        <v>ТЕКС Ленинградские краски</v>
      </c>
      <c r="M2446" s="52">
        <v>45</v>
      </c>
    </row>
    <row r="2447" spans="1:13" ht="12.75">
      <c r="A2447" s="584"/>
      <c r="B2447" s="40">
        <v>700001513</v>
      </c>
      <c r="C2447" s="40"/>
      <c r="D2447" s="40">
        <v>1.9</v>
      </c>
      <c r="E2447" s="42" t="s">
        <v>55</v>
      </c>
      <c r="F2447" s="42" t="str">
        <f t="shared" si="123"/>
        <v>1,9 кг</v>
      </c>
      <c r="G2447" s="40">
        <v>6</v>
      </c>
      <c r="H2447" s="42" t="s">
        <v>1063</v>
      </c>
      <c r="I2447" s="41">
        <v>252</v>
      </c>
      <c r="J2447" s="55">
        <f>IF(C2447="СТОП цена",I2447,ROUND(I2447*(1-VLOOKUP(L2447,Оглавление!D:G,3,FALSE)),2))</f>
        <v>252</v>
      </c>
      <c r="K2447" s="58"/>
      <c r="L2447" s="58" t="str">
        <f t="shared" si="124"/>
        <v>ТЕКС Ленинградские краски</v>
      </c>
      <c r="M2447" s="52">
        <v>45</v>
      </c>
    </row>
    <row r="2448" spans="1:13" ht="12.75">
      <c r="A2448" s="580" t="s">
        <v>321</v>
      </c>
      <c r="B2448" s="40">
        <v>700001518</v>
      </c>
      <c r="C2448" s="40"/>
      <c r="D2448" s="40">
        <v>0.9</v>
      </c>
      <c r="E2448" s="42" t="s">
        <v>55</v>
      </c>
      <c r="F2448" s="42" t="str">
        <f t="shared" si="123"/>
        <v>0,9 кг</v>
      </c>
      <c r="G2448" s="40">
        <v>14</v>
      </c>
      <c r="H2448" s="42" t="s">
        <v>1063</v>
      </c>
      <c r="I2448" s="41">
        <v>133</v>
      </c>
      <c r="J2448" s="55">
        <f>IF(C2448="СТОП цена",I2448,ROUND(I2448*(1-VLOOKUP(L2448,Оглавление!D:G,3,FALSE)),2))</f>
        <v>133</v>
      </c>
      <c r="K2448" s="58"/>
      <c r="L2448" s="58" t="str">
        <f t="shared" si="124"/>
        <v>ТЕКС Ленинградские краски</v>
      </c>
      <c r="M2448" s="52">
        <v>46</v>
      </c>
    </row>
    <row r="2449" spans="1:13" ht="12.75">
      <c r="A2449" s="584"/>
      <c r="B2449" s="40">
        <v>700001520</v>
      </c>
      <c r="C2449" s="40"/>
      <c r="D2449" s="40">
        <v>1.9</v>
      </c>
      <c r="E2449" s="42" t="s">
        <v>55</v>
      </c>
      <c r="F2449" s="42" t="str">
        <f t="shared" si="123"/>
        <v>1,9 кг</v>
      </c>
      <c r="G2449" s="40">
        <v>6</v>
      </c>
      <c r="H2449" s="42" t="s">
        <v>1063</v>
      </c>
      <c r="I2449" s="41">
        <v>252</v>
      </c>
      <c r="J2449" s="55">
        <f>IF(C2449="СТОП цена",I2449,ROUND(I2449*(1-VLOOKUP(L2449,Оглавление!D:G,3,FALSE)),2))</f>
        <v>252</v>
      </c>
      <c r="K2449" s="58"/>
      <c r="L2449" s="58" t="str">
        <f t="shared" si="124"/>
        <v>ТЕКС Ленинградские краски</v>
      </c>
      <c r="M2449" s="52">
        <v>46</v>
      </c>
    </row>
    <row r="2450" spans="1:13" ht="12.75">
      <c r="A2450" s="584"/>
      <c r="B2450" s="40">
        <v>700001521</v>
      </c>
      <c r="C2450" s="40"/>
      <c r="D2450" s="40">
        <v>2.7</v>
      </c>
      <c r="E2450" s="42" t="s">
        <v>55</v>
      </c>
      <c r="F2450" s="42" t="str">
        <f t="shared" si="123"/>
        <v>2,7 кг</v>
      </c>
      <c r="G2450" s="42">
        <v>6</v>
      </c>
      <c r="H2450" s="42" t="s">
        <v>1063</v>
      </c>
      <c r="I2450" s="41">
        <v>349</v>
      </c>
      <c r="J2450" s="55">
        <f>IF(C2450="СТОП цена",I2450,ROUND(I2450*(1-VLOOKUP(L2450,Оглавление!D:G,3,FALSE)),2))</f>
        <v>349</v>
      </c>
      <c r="K2450" s="58"/>
      <c r="L2450" s="58" t="str">
        <f t="shared" si="124"/>
        <v>ТЕКС Ленинградские краски</v>
      </c>
      <c r="M2450" s="52">
        <v>46</v>
      </c>
    </row>
    <row r="2451" spans="1:13" ht="12.75">
      <c r="A2451" s="585"/>
      <c r="B2451" s="41">
        <v>700001522</v>
      </c>
      <c r="C2451" s="41" t="s">
        <v>312</v>
      </c>
      <c r="D2451" s="40">
        <v>20</v>
      </c>
      <c r="E2451" s="42" t="s">
        <v>55</v>
      </c>
      <c r="F2451" s="42" t="str">
        <f t="shared" si="123"/>
        <v>20 кг</v>
      </c>
      <c r="G2451" s="40">
        <v>1</v>
      </c>
      <c r="H2451" s="42" t="s">
        <v>1063</v>
      </c>
      <c r="I2451" s="41">
        <v>1704.5</v>
      </c>
      <c r="J2451" s="55">
        <f>IF(C2451="СТОП цена",I2451,ROUND(I2451*(1-VLOOKUP(L2451,Оглавление!D:G,3,FALSE)),2))</f>
        <v>1704.5</v>
      </c>
      <c r="K2451" s="58"/>
      <c r="L2451" s="58" t="str">
        <f t="shared" si="124"/>
        <v>ТЕКС Ленинградские краски</v>
      </c>
      <c r="M2451" s="52">
        <v>46</v>
      </c>
    </row>
    <row r="2452" spans="1:13" ht="12.75">
      <c r="A2452" s="580" t="s">
        <v>322</v>
      </c>
      <c r="B2452" s="40">
        <v>700001537</v>
      </c>
      <c r="C2452" s="40"/>
      <c r="D2452" s="40">
        <v>0.9</v>
      </c>
      <c r="E2452" s="42" t="s">
        <v>55</v>
      </c>
      <c r="F2452" s="42" t="str">
        <f t="shared" si="123"/>
        <v>0,9 кг</v>
      </c>
      <c r="G2452" s="40">
        <v>14</v>
      </c>
      <c r="H2452" s="42" t="s">
        <v>1063</v>
      </c>
      <c r="I2452" s="41">
        <v>133</v>
      </c>
      <c r="J2452" s="55">
        <f>IF(C2452="СТОП цена",I2452,ROUND(I2452*(1-VLOOKUP(L2452,Оглавление!D:G,3,FALSE)),2))</f>
        <v>133</v>
      </c>
      <c r="K2452" s="58"/>
      <c r="L2452" s="58" t="str">
        <f t="shared" si="124"/>
        <v>ТЕКС Ленинградские краски</v>
      </c>
      <c r="M2452" s="52">
        <v>46</v>
      </c>
    </row>
    <row r="2453" spans="1:13" ht="12.75">
      <c r="A2453" s="584"/>
      <c r="B2453" s="40">
        <v>700001539</v>
      </c>
      <c r="C2453" s="40"/>
      <c r="D2453" s="40">
        <v>1.9</v>
      </c>
      <c r="E2453" s="42" t="s">
        <v>55</v>
      </c>
      <c r="F2453" s="42" t="str">
        <f t="shared" si="123"/>
        <v>1,9 кг</v>
      </c>
      <c r="G2453" s="40">
        <v>6</v>
      </c>
      <c r="H2453" s="42" t="s">
        <v>1063</v>
      </c>
      <c r="I2453" s="41">
        <v>252</v>
      </c>
      <c r="J2453" s="55">
        <f>IF(C2453="СТОП цена",I2453,ROUND(I2453*(1-VLOOKUP(L2453,Оглавление!D:G,3,FALSE)),2))</f>
        <v>252</v>
      </c>
      <c r="K2453" s="58"/>
      <c r="L2453" s="58" t="str">
        <f t="shared" si="124"/>
        <v>ТЕКС Ленинградские краски</v>
      </c>
      <c r="M2453" s="52">
        <v>46</v>
      </c>
    </row>
    <row r="2454" spans="1:13" ht="12.75">
      <c r="A2454" s="584"/>
      <c r="B2454" s="40">
        <v>700001541</v>
      </c>
      <c r="C2454" s="40"/>
      <c r="D2454" s="40">
        <v>2.7</v>
      </c>
      <c r="E2454" s="42" t="s">
        <v>55</v>
      </c>
      <c r="F2454" s="42" t="str">
        <f t="shared" si="123"/>
        <v>2,7 кг</v>
      </c>
      <c r="G2454" s="42">
        <v>6</v>
      </c>
      <c r="H2454" s="42" t="s">
        <v>1063</v>
      </c>
      <c r="I2454" s="41">
        <v>349</v>
      </c>
      <c r="J2454" s="55">
        <f>IF(C2454="СТОП цена",I2454,ROUND(I2454*(1-VLOOKUP(L2454,Оглавление!D:G,3,FALSE)),2))</f>
        <v>349</v>
      </c>
      <c r="K2454" s="58"/>
      <c r="L2454" s="58" t="str">
        <f t="shared" si="124"/>
        <v>ТЕКС Ленинградские краски</v>
      </c>
      <c r="M2454" s="52">
        <v>46</v>
      </c>
    </row>
    <row r="2455" spans="1:13" ht="12.75">
      <c r="A2455" s="585"/>
      <c r="B2455" s="41">
        <v>700001542</v>
      </c>
      <c r="C2455" s="41" t="s">
        <v>312</v>
      </c>
      <c r="D2455" s="40">
        <v>20</v>
      </c>
      <c r="E2455" s="42" t="s">
        <v>55</v>
      </c>
      <c r="F2455" s="42" t="str">
        <f t="shared" si="123"/>
        <v>20 кг</v>
      </c>
      <c r="G2455" s="40">
        <v>1</v>
      </c>
      <c r="H2455" s="42" t="s">
        <v>1063</v>
      </c>
      <c r="I2455" s="41">
        <v>1704.5</v>
      </c>
      <c r="J2455" s="55">
        <f>IF(C2455="СТОП цена",I2455,ROUND(I2455*(1-VLOOKUP(L2455,Оглавление!D:G,3,FALSE)),2))</f>
        <v>1704.5</v>
      </c>
      <c r="K2455" s="58"/>
      <c r="L2455" s="58" t="str">
        <f t="shared" si="124"/>
        <v>ТЕКС Ленинградские краски</v>
      </c>
      <c r="M2455" s="52">
        <v>46</v>
      </c>
    </row>
    <row r="2456" spans="1:13" ht="12.75">
      <c r="A2456" s="580" t="s">
        <v>323</v>
      </c>
      <c r="B2456" s="40">
        <v>700001544</v>
      </c>
      <c r="C2456" s="40"/>
      <c r="D2456" s="40">
        <v>0.9</v>
      </c>
      <c r="E2456" s="42" t="s">
        <v>55</v>
      </c>
      <c r="F2456" s="42" t="str">
        <f t="shared" si="123"/>
        <v>0,9 кг</v>
      </c>
      <c r="G2456" s="40">
        <v>14</v>
      </c>
      <c r="H2456" s="42" t="s">
        <v>1063</v>
      </c>
      <c r="I2456" s="41">
        <v>133</v>
      </c>
      <c r="J2456" s="55">
        <f>IF(C2456="СТОП цена",I2456,ROUND(I2456*(1-VLOOKUP(L2456,Оглавление!D:G,3,FALSE)),2))</f>
        <v>133</v>
      </c>
      <c r="K2456" s="58"/>
      <c r="L2456" s="58" t="str">
        <f t="shared" si="124"/>
        <v>ТЕКС Ленинградские краски</v>
      </c>
      <c r="M2456" s="52">
        <v>46</v>
      </c>
    </row>
    <row r="2457" spans="1:13" ht="12.75">
      <c r="A2457" s="584"/>
      <c r="B2457" s="40">
        <v>700001546</v>
      </c>
      <c r="C2457" s="40"/>
      <c r="D2457" s="40">
        <v>1.9</v>
      </c>
      <c r="E2457" s="42" t="s">
        <v>55</v>
      </c>
      <c r="F2457" s="42" t="str">
        <f t="shared" si="123"/>
        <v>1,9 кг</v>
      </c>
      <c r="G2457" s="40">
        <v>6</v>
      </c>
      <c r="H2457" s="42" t="s">
        <v>1063</v>
      </c>
      <c r="I2457" s="41">
        <v>252</v>
      </c>
      <c r="J2457" s="55">
        <f>IF(C2457="СТОП цена",I2457,ROUND(I2457*(1-VLOOKUP(L2457,Оглавление!D:G,3,FALSE)),2))</f>
        <v>252</v>
      </c>
      <c r="K2457" s="58"/>
      <c r="L2457" s="58" t="str">
        <f t="shared" si="124"/>
        <v>ТЕКС Ленинградские краски</v>
      </c>
      <c r="M2457" s="52">
        <v>46</v>
      </c>
    </row>
    <row r="2458" spans="1:13" ht="12.75">
      <c r="A2458" s="585"/>
      <c r="B2458" s="41">
        <v>700001547</v>
      </c>
      <c r="C2458" s="41" t="s">
        <v>312</v>
      </c>
      <c r="D2458" s="40">
        <v>20</v>
      </c>
      <c r="E2458" s="42" t="s">
        <v>55</v>
      </c>
      <c r="F2458" s="42" t="str">
        <f t="shared" si="123"/>
        <v>20 кг</v>
      </c>
      <c r="G2458" s="40">
        <v>1</v>
      </c>
      <c r="H2458" s="42" t="s">
        <v>1063</v>
      </c>
      <c r="I2458" s="41">
        <v>1704.5</v>
      </c>
      <c r="J2458" s="55">
        <f>IF(C2458="СТОП цена",I2458,ROUND(I2458*(1-VLOOKUP(L2458,Оглавление!D:G,3,FALSE)),2))</f>
        <v>1704.5</v>
      </c>
      <c r="K2458" s="58"/>
      <c r="L2458" s="58" t="str">
        <f t="shared" si="124"/>
        <v>ТЕКС Ленинградские краски</v>
      </c>
      <c r="M2458" s="52">
        <v>46</v>
      </c>
    </row>
    <row r="2459" spans="1:13" ht="12.75">
      <c r="A2459" s="580" t="s">
        <v>324</v>
      </c>
      <c r="B2459" s="40">
        <v>700001562</v>
      </c>
      <c r="C2459" s="40"/>
      <c r="D2459" s="40">
        <v>0.9</v>
      </c>
      <c r="E2459" s="42" t="s">
        <v>55</v>
      </c>
      <c r="F2459" s="42" t="str">
        <f t="shared" si="123"/>
        <v>0,9 кг</v>
      </c>
      <c r="G2459" s="40">
        <v>14</v>
      </c>
      <c r="H2459" s="42" t="s">
        <v>1063</v>
      </c>
      <c r="I2459" s="41">
        <v>133</v>
      </c>
      <c r="J2459" s="55">
        <f>IF(C2459="СТОП цена",I2459,ROUND(I2459*(1-VLOOKUP(L2459,Оглавление!D:G,3,FALSE)),2))</f>
        <v>133</v>
      </c>
      <c r="K2459" s="58"/>
      <c r="L2459" s="58" t="str">
        <f t="shared" si="124"/>
        <v>ТЕКС Ленинградские краски</v>
      </c>
      <c r="M2459" s="52">
        <v>46</v>
      </c>
    </row>
    <row r="2460" spans="1:13" ht="12.75">
      <c r="A2460" s="584"/>
      <c r="B2460" s="40">
        <v>700001564</v>
      </c>
      <c r="C2460" s="40"/>
      <c r="D2460" s="40">
        <v>1.9</v>
      </c>
      <c r="E2460" s="42" t="s">
        <v>55</v>
      </c>
      <c r="F2460" s="42" t="str">
        <f t="shared" si="123"/>
        <v>1,9 кг</v>
      </c>
      <c r="G2460" s="40">
        <v>6</v>
      </c>
      <c r="H2460" s="42" t="s">
        <v>1063</v>
      </c>
      <c r="I2460" s="41">
        <v>252</v>
      </c>
      <c r="J2460" s="55">
        <f>IF(C2460="СТОП цена",I2460,ROUND(I2460*(1-VLOOKUP(L2460,Оглавление!D:G,3,FALSE)),2))</f>
        <v>252</v>
      </c>
      <c r="K2460" s="58"/>
      <c r="L2460" s="58" t="str">
        <f t="shared" si="124"/>
        <v>ТЕКС Ленинградские краски</v>
      </c>
      <c r="M2460" s="52">
        <v>46</v>
      </c>
    </row>
    <row r="2461" spans="1:13" ht="12.75">
      <c r="A2461" s="584"/>
      <c r="B2461" s="40">
        <v>700001565</v>
      </c>
      <c r="C2461" s="40"/>
      <c r="D2461" s="40">
        <v>2.7</v>
      </c>
      <c r="E2461" s="42" t="s">
        <v>55</v>
      </c>
      <c r="F2461" s="42" t="str">
        <f t="shared" si="123"/>
        <v>2,7 кг</v>
      </c>
      <c r="G2461" s="42">
        <v>6</v>
      </c>
      <c r="H2461" s="42" t="s">
        <v>1063</v>
      </c>
      <c r="I2461" s="41">
        <v>349</v>
      </c>
      <c r="J2461" s="55">
        <f>IF(C2461="СТОП цена",I2461,ROUND(I2461*(1-VLOOKUP(L2461,Оглавление!D:G,3,FALSE)),2))</f>
        <v>349</v>
      </c>
      <c r="K2461" s="58"/>
      <c r="L2461" s="58" t="str">
        <f t="shared" si="124"/>
        <v>ТЕКС Ленинградские краски</v>
      </c>
      <c r="M2461" s="52">
        <v>46</v>
      </c>
    </row>
    <row r="2462" spans="1:13" ht="12.75">
      <c r="A2462" s="585"/>
      <c r="B2462" s="41">
        <v>700001566</v>
      </c>
      <c r="C2462" s="41" t="s">
        <v>312</v>
      </c>
      <c r="D2462" s="40">
        <v>20</v>
      </c>
      <c r="E2462" s="42" t="s">
        <v>55</v>
      </c>
      <c r="F2462" s="42" t="str">
        <f t="shared" si="123"/>
        <v>20 кг</v>
      </c>
      <c r="G2462" s="40">
        <v>1</v>
      </c>
      <c r="H2462" s="42" t="s">
        <v>1063</v>
      </c>
      <c r="I2462" s="41">
        <v>1704.5</v>
      </c>
      <c r="J2462" s="55">
        <f>IF(C2462="СТОП цена",I2462,ROUND(I2462*(1-VLOOKUP(L2462,Оглавление!D:G,3,FALSE)),2))</f>
        <v>1704.5</v>
      </c>
      <c r="K2462" s="58"/>
      <c r="L2462" s="58" t="str">
        <f t="shared" si="124"/>
        <v>ТЕКС Ленинградские краски</v>
      </c>
      <c r="M2462" s="52">
        <v>46</v>
      </c>
    </row>
    <row r="2463" spans="1:13" ht="12.75">
      <c r="A2463" s="580" t="s">
        <v>325</v>
      </c>
      <c r="B2463" s="40">
        <v>700001568</v>
      </c>
      <c r="C2463" s="40"/>
      <c r="D2463" s="40">
        <v>0.9</v>
      </c>
      <c r="E2463" s="42" t="s">
        <v>55</v>
      </c>
      <c r="F2463" s="42" t="str">
        <f t="shared" si="123"/>
        <v>0,9 кг</v>
      </c>
      <c r="G2463" s="40">
        <v>14</v>
      </c>
      <c r="H2463" s="42" t="s">
        <v>1063</v>
      </c>
      <c r="I2463" s="41">
        <v>133</v>
      </c>
      <c r="J2463" s="55">
        <f>IF(C2463="СТОП цена",I2463,ROUND(I2463*(1-VLOOKUP(L2463,Оглавление!D:G,3,FALSE)),2))</f>
        <v>133</v>
      </c>
      <c r="K2463" s="58"/>
      <c r="L2463" s="58" t="str">
        <f t="shared" si="124"/>
        <v>ТЕКС Ленинградские краски</v>
      </c>
      <c r="M2463" s="52">
        <v>46</v>
      </c>
    </row>
    <row r="2464" spans="1:13" ht="12.75">
      <c r="A2464" s="584"/>
      <c r="B2464" s="40">
        <v>700001570</v>
      </c>
      <c r="C2464" s="40"/>
      <c r="D2464" s="40">
        <v>1.9</v>
      </c>
      <c r="E2464" s="42" t="s">
        <v>55</v>
      </c>
      <c r="F2464" s="42" t="str">
        <f t="shared" si="123"/>
        <v>1,9 кг</v>
      </c>
      <c r="G2464" s="40">
        <v>6</v>
      </c>
      <c r="H2464" s="42" t="s">
        <v>1063</v>
      </c>
      <c r="I2464" s="41">
        <v>252</v>
      </c>
      <c r="J2464" s="55">
        <f>IF(C2464="СТОП цена",I2464,ROUND(I2464*(1-VLOOKUP(L2464,Оглавление!D:G,3,FALSE)),2))</f>
        <v>252</v>
      </c>
      <c r="K2464" s="58"/>
      <c r="L2464" s="58" t="str">
        <f t="shared" si="124"/>
        <v>ТЕКС Ленинградские краски</v>
      </c>
      <c r="M2464" s="52">
        <v>46</v>
      </c>
    </row>
    <row r="2465" spans="1:13" ht="12.75">
      <c r="A2465" s="584"/>
      <c r="B2465" s="40">
        <v>700001572</v>
      </c>
      <c r="C2465" s="40"/>
      <c r="D2465" s="40">
        <v>2.7</v>
      </c>
      <c r="E2465" s="42" t="s">
        <v>55</v>
      </c>
      <c r="F2465" s="42" t="str">
        <f t="shared" si="123"/>
        <v>2,7 кг</v>
      </c>
      <c r="G2465" s="42">
        <v>6</v>
      </c>
      <c r="H2465" s="42" t="s">
        <v>1063</v>
      </c>
      <c r="I2465" s="41">
        <v>349</v>
      </c>
      <c r="J2465" s="55">
        <f>IF(C2465="СТОП цена",I2465,ROUND(I2465*(1-VLOOKUP(L2465,Оглавление!D:G,3,FALSE)),2))</f>
        <v>349</v>
      </c>
      <c r="K2465" s="58"/>
      <c r="L2465" s="58" t="str">
        <f t="shared" si="124"/>
        <v>ТЕКС Ленинградские краски</v>
      </c>
      <c r="M2465" s="52">
        <v>46</v>
      </c>
    </row>
    <row r="2466" spans="1:13" ht="12.75">
      <c r="A2466" s="585"/>
      <c r="B2466" s="41">
        <v>700001573</v>
      </c>
      <c r="C2466" s="41" t="s">
        <v>312</v>
      </c>
      <c r="D2466" s="40">
        <v>20</v>
      </c>
      <c r="E2466" s="42" t="s">
        <v>55</v>
      </c>
      <c r="F2466" s="42" t="str">
        <f t="shared" si="123"/>
        <v>20 кг</v>
      </c>
      <c r="G2466" s="40">
        <v>1</v>
      </c>
      <c r="H2466" s="42" t="s">
        <v>1063</v>
      </c>
      <c r="I2466" s="41">
        <v>1704.5</v>
      </c>
      <c r="J2466" s="55">
        <f>IF(C2466="СТОП цена",I2466,ROUND(I2466*(1-VLOOKUP(L2466,Оглавление!D:G,3,FALSE)),2))</f>
        <v>1704.5</v>
      </c>
      <c r="K2466" s="58"/>
      <c r="L2466" s="58" t="str">
        <f t="shared" si="124"/>
        <v>ТЕКС Ленинградские краски</v>
      </c>
      <c r="M2466" s="52">
        <v>46</v>
      </c>
    </row>
    <row r="2467" spans="1:13" ht="12.75">
      <c r="A2467" s="580" t="s">
        <v>326</v>
      </c>
      <c r="B2467" s="40">
        <v>700001576</v>
      </c>
      <c r="C2467" s="40"/>
      <c r="D2467" s="40">
        <v>0.9</v>
      </c>
      <c r="E2467" s="42" t="s">
        <v>55</v>
      </c>
      <c r="F2467" s="42" t="str">
        <f t="shared" si="123"/>
        <v>0,9 кг</v>
      </c>
      <c r="G2467" s="40">
        <v>14</v>
      </c>
      <c r="H2467" s="42" t="s">
        <v>1063</v>
      </c>
      <c r="I2467" s="41">
        <v>133</v>
      </c>
      <c r="J2467" s="55">
        <f>IF(C2467="СТОП цена",I2467,ROUND(I2467*(1-VLOOKUP(L2467,Оглавление!D:G,3,FALSE)),2))</f>
        <v>133</v>
      </c>
      <c r="K2467" s="58"/>
      <c r="L2467" s="58" t="str">
        <f t="shared" si="124"/>
        <v>ТЕКС Ленинградские краски</v>
      </c>
      <c r="M2467" s="52">
        <v>46</v>
      </c>
    </row>
    <row r="2468" spans="1:13" ht="12.75">
      <c r="A2468" s="584"/>
      <c r="B2468" s="40">
        <v>700001578</v>
      </c>
      <c r="C2468" s="40"/>
      <c r="D2468" s="40">
        <v>1.9</v>
      </c>
      <c r="E2468" s="42" t="s">
        <v>55</v>
      </c>
      <c r="F2468" s="42" t="str">
        <f t="shared" si="123"/>
        <v>1,9 кг</v>
      </c>
      <c r="G2468" s="40">
        <v>6</v>
      </c>
      <c r="H2468" s="42" t="s">
        <v>1063</v>
      </c>
      <c r="I2468" s="41">
        <v>252</v>
      </c>
      <c r="J2468" s="55">
        <f>IF(C2468="СТОП цена",I2468,ROUND(I2468*(1-VLOOKUP(L2468,Оглавление!D:G,3,FALSE)),2))</f>
        <v>252</v>
      </c>
      <c r="K2468" s="58"/>
      <c r="L2468" s="58" t="str">
        <f t="shared" si="124"/>
        <v>ТЕКС Ленинградские краски</v>
      </c>
      <c r="M2468" s="52">
        <v>46</v>
      </c>
    </row>
    <row r="2469" spans="1:13" ht="12.75">
      <c r="A2469" s="585"/>
      <c r="B2469" s="41">
        <v>700001580</v>
      </c>
      <c r="C2469" s="41" t="s">
        <v>312</v>
      </c>
      <c r="D2469" s="40">
        <v>20</v>
      </c>
      <c r="E2469" s="42" t="s">
        <v>55</v>
      </c>
      <c r="F2469" s="42" t="str">
        <f t="shared" si="123"/>
        <v>20 кг</v>
      </c>
      <c r="G2469" s="40">
        <v>1</v>
      </c>
      <c r="H2469" s="42" t="s">
        <v>1063</v>
      </c>
      <c r="I2469" s="41">
        <v>1704.5</v>
      </c>
      <c r="J2469" s="55">
        <f>IF(C2469="СТОП цена",I2469,ROUND(I2469*(1-VLOOKUP(L2469,Оглавление!D:G,3,FALSE)),2))</f>
        <v>1704.5</v>
      </c>
      <c r="K2469" s="58"/>
      <c r="L2469" s="58" t="str">
        <f t="shared" si="124"/>
        <v>ТЕКС Ленинградские краски</v>
      </c>
      <c r="M2469" s="52">
        <v>46</v>
      </c>
    </row>
    <row r="2470" spans="1:13" ht="12.75">
      <c r="A2470" s="580" t="s">
        <v>247</v>
      </c>
      <c r="B2470" s="40">
        <v>700001582</v>
      </c>
      <c r="C2470" s="40"/>
      <c r="D2470" s="40">
        <v>0.9</v>
      </c>
      <c r="E2470" s="42" t="s">
        <v>55</v>
      </c>
      <c r="F2470" s="42" t="str">
        <f t="shared" si="123"/>
        <v>0,9 кг</v>
      </c>
      <c r="G2470" s="40">
        <v>14</v>
      </c>
      <c r="H2470" s="42" t="s">
        <v>1063</v>
      </c>
      <c r="I2470" s="41">
        <v>133</v>
      </c>
      <c r="J2470" s="55">
        <f>IF(C2470="СТОП цена",I2470,ROUND(I2470*(1-VLOOKUP(L2470,Оглавление!D:G,3,FALSE)),2))</f>
        <v>133</v>
      </c>
      <c r="K2470" s="58"/>
      <c r="L2470" s="58" t="str">
        <f t="shared" si="124"/>
        <v>ТЕКС Ленинградские краски</v>
      </c>
      <c r="M2470" s="52">
        <v>46</v>
      </c>
    </row>
    <row r="2471" spans="1:13" ht="12.75">
      <c r="A2471" s="584"/>
      <c r="B2471" s="40">
        <v>700001584</v>
      </c>
      <c r="C2471" s="40"/>
      <c r="D2471" s="40">
        <v>1.9</v>
      </c>
      <c r="E2471" s="42" t="s">
        <v>55</v>
      </c>
      <c r="F2471" s="42" t="str">
        <f t="shared" si="123"/>
        <v>1,9 кг</v>
      </c>
      <c r="G2471" s="40">
        <v>6</v>
      </c>
      <c r="H2471" s="42" t="s">
        <v>1063</v>
      </c>
      <c r="I2471" s="41">
        <v>252</v>
      </c>
      <c r="J2471" s="55">
        <f>IF(C2471="СТОП цена",I2471,ROUND(I2471*(1-VLOOKUP(L2471,Оглавление!D:G,3,FALSE)),2))</f>
        <v>252</v>
      </c>
      <c r="K2471" s="58"/>
      <c r="L2471" s="58" t="str">
        <f t="shared" si="124"/>
        <v>ТЕКС Ленинградские краски</v>
      </c>
      <c r="M2471" s="52">
        <v>46</v>
      </c>
    </row>
    <row r="2472" spans="1:13" ht="12.75">
      <c r="A2472" s="584"/>
      <c r="B2472" s="40">
        <v>700001586</v>
      </c>
      <c r="C2472" s="40"/>
      <c r="D2472" s="40">
        <v>2.7</v>
      </c>
      <c r="E2472" s="42" t="s">
        <v>55</v>
      </c>
      <c r="F2472" s="42" t="str">
        <f t="shared" si="123"/>
        <v>2,7 кг</v>
      </c>
      <c r="G2472" s="42">
        <v>6</v>
      </c>
      <c r="H2472" s="42" t="s">
        <v>1063</v>
      </c>
      <c r="I2472" s="41">
        <v>349</v>
      </c>
      <c r="J2472" s="55">
        <f>IF(C2472="СТОП цена",I2472,ROUND(I2472*(1-VLOOKUP(L2472,Оглавление!D:G,3,FALSE)),2))</f>
        <v>349</v>
      </c>
      <c r="K2472" s="58"/>
      <c r="L2472" s="58" t="str">
        <f t="shared" si="124"/>
        <v>ТЕКС Ленинградские краски</v>
      </c>
      <c r="M2472" s="52">
        <v>46</v>
      </c>
    </row>
    <row r="2473" spans="1:13" ht="12.75">
      <c r="A2473" s="585"/>
      <c r="B2473" s="41">
        <v>700001587</v>
      </c>
      <c r="C2473" s="41" t="s">
        <v>312</v>
      </c>
      <c r="D2473" s="40">
        <v>20</v>
      </c>
      <c r="E2473" s="42" t="s">
        <v>55</v>
      </c>
      <c r="F2473" s="42" t="str">
        <f t="shared" si="123"/>
        <v>20 кг</v>
      </c>
      <c r="G2473" s="40">
        <v>1</v>
      </c>
      <c r="H2473" s="42" t="s">
        <v>1063</v>
      </c>
      <c r="I2473" s="41">
        <v>1704.5</v>
      </c>
      <c r="J2473" s="55">
        <f>IF(C2473="СТОП цена",I2473,ROUND(I2473*(1-VLOOKUP(L2473,Оглавление!D:G,3,FALSE)),2))</f>
        <v>1704.5</v>
      </c>
      <c r="K2473" s="58"/>
      <c r="L2473" s="58" t="str">
        <f t="shared" si="124"/>
        <v>ТЕКС Ленинградские краски</v>
      </c>
      <c r="M2473" s="52">
        <v>46</v>
      </c>
    </row>
    <row r="2474" spans="1:13" s="146" customFormat="1" ht="12.75">
      <c r="A2474" s="580" t="s">
        <v>1323</v>
      </c>
      <c r="B2474" s="41">
        <v>700001595</v>
      </c>
      <c r="C2474" s="41"/>
      <c r="D2474" s="40"/>
      <c r="E2474" s="42"/>
      <c r="F2474" s="42" t="s">
        <v>1319</v>
      </c>
      <c r="G2474" s="40">
        <v>14</v>
      </c>
      <c r="H2474" s="42" t="s">
        <v>1063</v>
      </c>
      <c r="I2474" s="41">
        <v>133</v>
      </c>
      <c r="J2474" s="55">
        <f>IF(C2474="СТОП цена",I2474,ROUND(I2474*(1-VLOOKUP(L2474,Оглавление!D:G,3,FALSE)),2))</f>
        <v>133</v>
      </c>
      <c r="K2474" s="58"/>
      <c r="L2474" s="58" t="str">
        <f t="shared" si="124"/>
        <v>ТЕКС Ленинградские краски</v>
      </c>
      <c r="M2474" s="52">
        <v>46</v>
      </c>
    </row>
    <row r="2475" spans="1:13" s="146" customFormat="1" ht="12.75">
      <c r="A2475" s="584"/>
      <c r="B2475" s="41">
        <v>700001597</v>
      </c>
      <c r="C2475" s="41"/>
      <c r="D2475" s="40"/>
      <c r="E2475" s="42"/>
      <c r="F2475" s="42" t="s">
        <v>1325</v>
      </c>
      <c r="G2475" s="40">
        <v>6</v>
      </c>
      <c r="H2475" s="42" t="s">
        <v>1063</v>
      </c>
      <c r="I2475" s="41">
        <v>252</v>
      </c>
      <c r="J2475" s="55">
        <f>IF(C2475="СТОП цена",I2475,ROUND(I2475*(1-VLOOKUP(L2475,Оглавление!D:G,3,FALSE)),2))</f>
        <v>252</v>
      </c>
      <c r="K2475" s="58"/>
      <c r="L2475" s="58" t="str">
        <f t="shared" si="124"/>
        <v>ТЕКС Ленинградские краски</v>
      </c>
      <c r="M2475" s="52">
        <v>46</v>
      </c>
    </row>
    <row r="2476" spans="1:13" s="146" customFormat="1" ht="12.75">
      <c r="A2476" s="584"/>
      <c r="B2476" s="41">
        <v>700001598</v>
      </c>
      <c r="C2476" s="41"/>
      <c r="D2476" s="40"/>
      <c r="E2476" s="42"/>
      <c r="F2476" s="42" t="s">
        <v>1326</v>
      </c>
      <c r="G2476" s="40">
        <v>6</v>
      </c>
      <c r="H2476" s="42" t="s">
        <v>1063</v>
      </c>
      <c r="I2476" s="41">
        <v>349</v>
      </c>
      <c r="J2476" s="55">
        <f>IF(C2476="СТОП цена",I2476,ROUND(I2476*(1-VLOOKUP(L2476,Оглавление!D:G,3,FALSE)),2))</f>
        <v>349</v>
      </c>
      <c r="K2476" s="58"/>
      <c r="L2476" s="58" t="str">
        <f t="shared" si="124"/>
        <v>ТЕКС Ленинградские краски</v>
      </c>
      <c r="M2476" s="52">
        <v>46</v>
      </c>
    </row>
    <row r="2477" spans="1:13" s="146" customFormat="1" ht="12.75">
      <c r="A2477" s="585"/>
      <c r="B2477" s="41">
        <v>700001599</v>
      </c>
      <c r="C2477" s="41" t="s">
        <v>312</v>
      </c>
      <c r="D2477" s="40"/>
      <c r="E2477" s="42"/>
      <c r="F2477" s="42" t="s">
        <v>1301</v>
      </c>
      <c r="G2477" s="40">
        <v>1</v>
      </c>
      <c r="H2477" s="42" t="s">
        <v>1063</v>
      </c>
      <c r="I2477" s="41">
        <v>1704.5</v>
      </c>
      <c r="J2477" s="55">
        <f>IF(C2477="СТОП цена",I2477,ROUND(I2477*(1-VLOOKUP(L2477,Оглавление!D:G,3,FALSE)),2))</f>
        <v>1704.5</v>
      </c>
      <c r="K2477" s="58"/>
      <c r="L2477" s="58" t="str">
        <f t="shared" si="124"/>
        <v>ТЕКС Ленинградские краски</v>
      </c>
      <c r="M2477" s="52">
        <v>46</v>
      </c>
    </row>
    <row r="2478" spans="1:13" ht="12.75">
      <c r="A2478" s="580" t="s">
        <v>1324</v>
      </c>
      <c r="B2478" s="40">
        <v>700001498</v>
      </c>
      <c r="C2478" s="40"/>
      <c r="D2478" s="40">
        <v>0.9</v>
      </c>
      <c r="E2478" s="42" t="s">
        <v>55</v>
      </c>
      <c r="F2478" s="42" t="str">
        <f t="shared" si="123"/>
        <v>0,9 кг</v>
      </c>
      <c r="G2478" s="40">
        <v>14</v>
      </c>
      <c r="H2478" s="42" t="s">
        <v>1063</v>
      </c>
      <c r="I2478" s="41">
        <v>133</v>
      </c>
      <c r="J2478" s="55">
        <f>IF(C2478="СТОП цена",I2478,ROUND(I2478*(1-VLOOKUP(L2478,Оглавление!D:G,3,FALSE)),2))</f>
        <v>133</v>
      </c>
      <c r="K2478" s="58"/>
      <c r="L2478" s="58" t="str">
        <f>IF(ISBLANK(K2478)=FALSE,A2478,L2473)</f>
        <v>ТЕКС Ленинградские краски</v>
      </c>
      <c r="M2478" s="52">
        <v>46</v>
      </c>
    </row>
    <row r="2479" spans="1:13" ht="12.75">
      <c r="A2479" s="584"/>
      <c r="B2479" s="40">
        <v>700001500</v>
      </c>
      <c r="C2479" s="40"/>
      <c r="D2479" s="40">
        <v>1.9</v>
      </c>
      <c r="E2479" s="42" t="s">
        <v>55</v>
      </c>
      <c r="F2479" s="42" t="str">
        <f t="shared" si="123"/>
        <v>1,9 кг</v>
      </c>
      <c r="G2479" s="40">
        <v>6</v>
      </c>
      <c r="H2479" s="42" t="s">
        <v>1063</v>
      </c>
      <c r="I2479" s="41">
        <v>252</v>
      </c>
      <c r="J2479" s="55">
        <f>IF(C2479="СТОП цена",I2479,ROUND(I2479*(1-VLOOKUP(L2479,Оглавление!D:G,3,FALSE)),2))</f>
        <v>252</v>
      </c>
      <c r="K2479" s="58"/>
      <c r="L2479" s="58" t="str">
        <f t="shared" si="124"/>
        <v>ТЕКС Ленинградские краски</v>
      </c>
      <c r="M2479" s="52">
        <v>46</v>
      </c>
    </row>
    <row r="2480" spans="1:13" ht="12.75">
      <c r="A2480" s="584"/>
      <c r="B2480" s="40">
        <v>700001501</v>
      </c>
      <c r="C2480" s="40"/>
      <c r="D2480" s="40">
        <v>2.7</v>
      </c>
      <c r="E2480" s="42" t="s">
        <v>55</v>
      </c>
      <c r="F2480" s="42" t="str">
        <f t="shared" si="123"/>
        <v>2,7 кг</v>
      </c>
      <c r="G2480" s="42">
        <v>6</v>
      </c>
      <c r="H2480" s="42" t="s">
        <v>1063</v>
      </c>
      <c r="I2480" s="41">
        <v>349</v>
      </c>
      <c r="J2480" s="55">
        <f>IF(C2480="СТОП цена",I2480,ROUND(I2480*(1-VLOOKUP(L2480,Оглавление!D:G,3,FALSE)),2))</f>
        <v>349</v>
      </c>
      <c r="K2480" s="58"/>
      <c r="L2480" s="58" t="str">
        <f t="shared" si="124"/>
        <v>ТЕКС Ленинградские краски</v>
      </c>
      <c r="M2480" s="52">
        <v>46</v>
      </c>
    </row>
    <row r="2481" spans="1:13" ht="12.75">
      <c r="A2481" s="585"/>
      <c r="B2481" s="41">
        <v>700001502</v>
      </c>
      <c r="C2481" s="41" t="s">
        <v>312</v>
      </c>
      <c r="D2481" s="40">
        <v>20</v>
      </c>
      <c r="E2481" s="42" t="s">
        <v>55</v>
      </c>
      <c r="F2481" s="42" t="str">
        <f t="shared" si="123"/>
        <v>20 кг</v>
      </c>
      <c r="G2481" s="40">
        <v>1</v>
      </c>
      <c r="H2481" s="42" t="s">
        <v>1063</v>
      </c>
      <c r="I2481" s="41">
        <v>1704.5</v>
      </c>
      <c r="J2481" s="55">
        <f>IF(C2481="СТОП цена",I2481,ROUND(I2481*(1-VLOOKUP(L2481,Оглавление!D:G,3,FALSE)),2))</f>
        <v>1704.5</v>
      </c>
      <c r="K2481" s="58"/>
      <c r="L2481" s="58" t="str">
        <f t="shared" si="124"/>
        <v>ТЕКС Ленинградские краски</v>
      </c>
      <c r="M2481" s="52">
        <v>46</v>
      </c>
    </row>
    <row r="2482" spans="1:13" ht="32.25" customHeight="1">
      <c r="A2482" s="389" t="s">
        <v>248</v>
      </c>
      <c r="B2482" s="41">
        <v>700001617</v>
      </c>
      <c r="C2482" s="41" t="s">
        <v>312</v>
      </c>
      <c r="D2482" s="41">
        <v>20</v>
      </c>
      <c r="E2482" s="42" t="s">
        <v>55</v>
      </c>
      <c r="F2482" s="42" t="str">
        <f t="shared" si="123"/>
        <v>20 кг</v>
      </c>
      <c r="G2482" s="41">
        <v>1</v>
      </c>
      <c r="H2482" s="42" t="s">
        <v>1063</v>
      </c>
      <c r="I2482" s="41">
        <v>1800.04</v>
      </c>
      <c r="J2482" s="55">
        <f>IF(C2482="СТОП цена",I2482,ROUND(I2482*(1-VLOOKUP(L2482,Оглавление!D:G,3,FALSE)),2))</f>
        <v>1800.04</v>
      </c>
      <c r="K2482" s="58"/>
      <c r="L2482" s="58" t="str">
        <f t="shared" si="124"/>
        <v>ТЕКС Ленинградские краски</v>
      </c>
      <c r="M2482" s="52">
        <v>46</v>
      </c>
    </row>
    <row r="2483" spans="1:13" ht="12.75" customHeight="1">
      <c r="A2483" s="599" t="s">
        <v>249</v>
      </c>
      <c r="B2483" s="54">
        <v>700001821</v>
      </c>
      <c r="C2483" s="54"/>
      <c r="D2483" s="54">
        <v>0.9</v>
      </c>
      <c r="E2483" s="66" t="s">
        <v>55</v>
      </c>
      <c r="F2483" s="66" t="str">
        <f t="shared" si="123"/>
        <v>0,9 кг</v>
      </c>
      <c r="G2483" s="54">
        <v>14</v>
      </c>
      <c r="H2483" s="66" t="s">
        <v>1063</v>
      </c>
      <c r="I2483" s="54">
        <v>96</v>
      </c>
      <c r="J2483" s="67">
        <f>IF(C2483="СТОП цена",I2483,ROUND(I2483*(1-VLOOKUP(L2483,Оглавление!D:G,3,FALSE)),2))</f>
        <v>96</v>
      </c>
      <c r="K2483" s="58"/>
      <c r="L2483" s="58" t="str">
        <f t="shared" si="124"/>
        <v>ТЕКС Ленинградские краски</v>
      </c>
      <c r="M2483" s="52">
        <v>46</v>
      </c>
    </row>
    <row r="2484" spans="1:13" ht="12.75">
      <c r="A2484" s="603"/>
      <c r="B2484" s="54">
        <v>700001822</v>
      </c>
      <c r="C2484" s="54"/>
      <c r="D2484" s="54">
        <v>1.9</v>
      </c>
      <c r="E2484" s="66" t="s">
        <v>55</v>
      </c>
      <c r="F2484" s="66" t="str">
        <f t="shared" si="123"/>
        <v>1,9 кг</v>
      </c>
      <c r="G2484" s="54">
        <v>6</v>
      </c>
      <c r="H2484" s="66" t="s">
        <v>1063</v>
      </c>
      <c r="I2484" s="54">
        <v>194</v>
      </c>
      <c r="J2484" s="67">
        <f>IF(C2484="СТОП цена",I2484,ROUND(I2484*(1-VLOOKUP(L2484,Оглавление!D:G,3,FALSE)),2))</f>
        <v>194</v>
      </c>
      <c r="K2484" s="58"/>
      <c r="L2484" s="58" t="str">
        <f t="shared" si="124"/>
        <v>ТЕКС Ленинградские краски</v>
      </c>
      <c r="M2484" s="52">
        <v>46</v>
      </c>
    </row>
    <row r="2485" spans="1:13" s="310" customFormat="1" ht="12.75">
      <c r="A2485" s="603"/>
      <c r="B2485" s="54">
        <v>700009654</v>
      </c>
      <c r="C2485" s="42" t="s">
        <v>223</v>
      </c>
      <c r="D2485" s="54"/>
      <c r="E2485" s="66"/>
      <c r="F2485" s="66" t="s">
        <v>1326</v>
      </c>
      <c r="G2485" s="54">
        <v>6</v>
      </c>
      <c r="H2485" s="66" t="s">
        <v>1063</v>
      </c>
      <c r="I2485" s="54">
        <v>274</v>
      </c>
      <c r="J2485" s="67">
        <f>IF(C2485="СТОП цена",I2485,ROUND(I2485*(1-VLOOKUP(L2485,Оглавление!D:G,3,FALSE)),2))</f>
        <v>274</v>
      </c>
      <c r="K2485" s="58"/>
      <c r="L2485" s="58" t="str">
        <f t="shared" si="124"/>
        <v>ТЕКС Ленинградские краски</v>
      </c>
      <c r="M2485" s="52">
        <v>46</v>
      </c>
    </row>
    <row r="2486" spans="1:13" s="137" customFormat="1" ht="12.75">
      <c r="A2486" s="600"/>
      <c r="B2486" s="54">
        <v>700001823</v>
      </c>
      <c r="C2486" s="54" t="s">
        <v>312</v>
      </c>
      <c r="D2486" s="54"/>
      <c r="E2486" s="66"/>
      <c r="F2486" s="66" t="s">
        <v>1301</v>
      </c>
      <c r="G2486" s="54">
        <v>1</v>
      </c>
      <c r="H2486" s="66" t="s">
        <v>1063</v>
      </c>
      <c r="I2486" s="54">
        <v>1288.3</v>
      </c>
      <c r="J2486" s="67">
        <f>IF(C2486="СТОП цена",I2486,ROUND(I2486*(1-VLOOKUP(L2486,Оглавление!D:G,3,FALSE)),2))</f>
        <v>1288.3</v>
      </c>
      <c r="K2486" s="58"/>
      <c r="L2486" s="58" t="str">
        <f t="shared" si="124"/>
        <v>ТЕКС Ленинградские краски</v>
      </c>
      <c r="M2486" s="52">
        <v>46</v>
      </c>
    </row>
    <row r="2487" spans="1:13" ht="12" customHeight="1">
      <c r="A2487" s="599" t="s">
        <v>250</v>
      </c>
      <c r="B2487" s="66">
        <v>700001825</v>
      </c>
      <c r="C2487" s="66"/>
      <c r="D2487" s="54">
        <v>0.9</v>
      </c>
      <c r="E2487" s="66" t="s">
        <v>55</v>
      </c>
      <c r="F2487" s="66" t="str">
        <f t="shared" ref="F2487:F2505" si="125">CONCATENATE(D2487," ",E2487)</f>
        <v>0,9 кг</v>
      </c>
      <c r="G2487" s="54">
        <v>14</v>
      </c>
      <c r="H2487" s="66" t="s">
        <v>1063</v>
      </c>
      <c r="I2487" s="54">
        <v>96</v>
      </c>
      <c r="J2487" s="67">
        <f>IF(C2487="СТОП цена",I2487,ROUND(I2487*(1-VLOOKUP(L2487,Оглавление!D:G,3,FALSE)),2))</f>
        <v>96</v>
      </c>
      <c r="K2487" s="58"/>
      <c r="L2487" s="58" t="str">
        <f t="shared" si="124"/>
        <v>ТЕКС Ленинградские краски</v>
      </c>
      <c r="M2487" s="52">
        <v>46</v>
      </c>
    </row>
    <row r="2488" spans="1:13" ht="12.75">
      <c r="A2488" s="603"/>
      <c r="B2488" s="66">
        <v>700001826</v>
      </c>
      <c r="C2488" s="66"/>
      <c r="D2488" s="54">
        <v>1.9</v>
      </c>
      <c r="E2488" s="66" t="s">
        <v>55</v>
      </c>
      <c r="F2488" s="66" t="str">
        <f t="shared" si="125"/>
        <v>1,9 кг</v>
      </c>
      <c r="G2488" s="54">
        <v>6</v>
      </c>
      <c r="H2488" s="66" t="s">
        <v>1063</v>
      </c>
      <c r="I2488" s="54">
        <v>194</v>
      </c>
      <c r="J2488" s="67">
        <f>IF(C2488="СТОП цена",I2488,ROUND(I2488*(1-VLOOKUP(L2488,Оглавление!D:G,3,FALSE)),2))</f>
        <v>194</v>
      </c>
      <c r="K2488" s="58"/>
      <c r="L2488" s="58" t="str">
        <f t="shared" si="124"/>
        <v>ТЕКС Ленинградские краски</v>
      </c>
      <c r="M2488" s="52">
        <v>46</v>
      </c>
    </row>
    <row r="2489" spans="1:13" s="310" customFormat="1" ht="12.75">
      <c r="A2489" s="603"/>
      <c r="B2489" s="66">
        <v>700009653</v>
      </c>
      <c r="C2489" s="66"/>
      <c r="D2489" s="54"/>
      <c r="E2489" s="66"/>
      <c r="F2489" s="66" t="s">
        <v>1326</v>
      </c>
      <c r="G2489" s="54">
        <v>6</v>
      </c>
      <c r="H2489" s="66" t="s">
        <v>1063</v>
      </c>
      <c r="I2489" s="54">
        <v>274</v>
      </c>
      <c r="J2489" s="67">
        <f>IF(C2489="СТОП цена",I2489,ROUND(I2489*(1-VLOOKUP(L2489,Оглавление!D:G,3,FALSE)),2))</f>
        <v>274</v>
      </c>
      <c r="K2489" s="58"/>
      <c r="L2489" s="58" t="str">
        <f t="shared" si="124"/>
        <v>ТЕКС Ленинградские краски</v>
      </c>
      <c r="M2489" s="52">
        <v>46</v>
      </c>
    </row>
    <row r="2490" spans="1:13" ht="21.75" customHeight="1">
      <c r="A2490" s="600"/>
      <c r="B2490" s="54">
        <v>700001827</v>
      </c>
      <c r="C2490" s="54" t="s">
        <v>312</v>
      </c>
      <c r="D2490" s="54">
        <v>20</v>
      </c>
      <c r="E2490" s="66" t="s">
        <v>55</v>
      </c>
      <c r="F2490" s="66" t="str">
        <f t="shared" si="125"/>
        <v>20 кг</v>
      </c>
      <c r="G2490" s="54">
        <v>1</v>
      </c>
      <c r="H2490" s="66" t="s">
        <v>1063</v>
      </c>
      <c r="I2490" s="54">
        <v>1332.72</v>
      </c>
      <c r="J2490" s="67">
        <f>IF(C2490="СТОП цена",I2490,ROUND(I2490*(1-VLOOKUP(L2490,Оглавление!D:G,3,FALSE)),2))</f>
        <v>1332.72</v>
      </c>
      <c r="K2490" s="58"/>
      <c r="L2490" s="58" t="str">
        <f t="shared" si="124"/>
        <v>ТЕКС Ленинградские краски</v>
      </c>
      <c r="M2490" s="52">
        <v>46</v>
      </c>
    </row>
    <row r="2491" spans="1:13" ht="12.75" customHeight="1">
      <c r="A2491" s="580" t="s">
        <v>1796</v>
      </c>
      <c r="B2491" s="41">
        <v>700001828</v>
      </c>
      <c r="C2491" s="41"/>
      <c r="D2491" s="41">
        <v>0.9</v>
      </c>
      <c r="E2491" s="42" t="s">
        <v>55</v>
      </c>
      <c r="F2491" s="42" t="str">
        <f t="shared" si="125"/>
        <v>0,9 кг</v>
      </c>
      <c r="G2491" s="41">
        <v>14</v>
      </c>
      <c r="H2491" s="42" t="s">
        <v>1063</v>
      </c>
      <c r="I2491" s="41">
        <v>96</v>
      </c>
      <c r="J2491" s="55">
        <f>IF(C2491="СТОП цена",I2491,ROUND(I2491*(1-VLOOKUP(L2491,Оглавление!D:G,3,FALSE)),2))</f>
        <v>96</v>
      </c>
      <c r="K2491" s="58"/>
      <c r="L2491" s="58" t="str">
        <f t="shared" si="124"/>
        <v>ТЕКС Ленинградские краски</v>
      </c>
      <c r="M2491" s="52">
        <v>46</v>
      </c>
    </row>
    <row r="2492" spans="1:13" ht="18" customHeight="1">
      <c r="A2492" s="584"/>
      <c r="B2492" s="41">
        <v>700001829</v>
      </c>
      <c r="C2492" s="41"/>
      <c r="D2492" s="41">
        <v>1.9</v>
      </c>
      <c r="E2492" s="42" t="s">
        <v>55</v>
      </c>
      <c r="F2492" s="42" t="str">
        <f t="shared" si="125"/>
        <v>1,9 кг</v>
      </c>
      <c r="G2492" s="41">
        <v>6</v>
      </c>
      <c r="H2492" s="42" t="s">
        <v>1063</v>
      </c>
      <c r="I2492" s="41">
        <v>194</v>
      </c>
      <c r="J2492" s="55">
        <f>IF(C2492="СТОП цена",I2492,ROUND(I2492*(1-VLOOKUP(L2492,Оглавление!D:G,3,FALSE)),2))</f>
        <v>194</v>
      </c>
      <c r="K2492" s="58"/>
      <c r="L2492" s="58" t="str">
        <f t="shared" si="124"/>
        <v>ТЕКС Ленинградские краски</v>
      </c>
      <c r="M2492" s="52">
        <v>46</v>
      </c>
    </row>
    <row r="2493" spans="1:13" s="287" customFormat="1" ht="18" customHeight="1">
      <c r="A2493" s="584"/>
      <c r="B2493" s="41">
        <v>700009949</v>
      </c>
      <c r="C2493" s="42" t="s">
        <v>223</v>
      </c>
      <c r="D2493" s="41"/>
      <c r="E2493" s="42"/>
      <c r="F2493" s="66" t="s">
        <v>1326</v>
      </c>
      <c r="G2493" s="54">
        <v>6</v>
      </c>
      <c r="H2493" s="66" t="s">
        <v>1063</v>
      </c>
      <c r="I2493" s="54">
        <v>274</v>
      </c>
      <c r="J2493" s="55">
        <f>IF(C2493="СТОП цена",I2493,ROUND(I2493*(1-VLOOKUP(L2493,Оглавление!D:G,3,FALSE)),2))</f>
        <v>274</v>
      </c>
      <c r="K2493" s="58"/>
      <c r="L2493" s="58" t="str">
        <f t="shared" si="124"/>
        <v>ТЕКС Ленинградские краски</v>
      </c>
      <c r="M2493" s="52">
        <v>46</v>
      </c>
    </row>
    <row r="2494" spans="1:13" s="137" customFormat="1" ht="29.25" customHeight="1">
      <c r="A2494" s="585"/>
      <c r="B2494" s="41"/>
      <c r="C2494" s="41" t="s">
        <v>312</v>
      </c>
      <c r="D2494" s="41"/>
      <c r="E2494" s="42"/>
      <c r="F2494" s="42" t="s">
        <v>1300</v>
      </c>
      <c r="G2494" s="41">
        <v>1</v>
      </c>
      <c r="H2494" s="42" t="s">
        <v>1063</v>
      </c>
      <c r="I2494" s="41">
        <v>1288.3</v>
      </c>
      <c r="J2494" s="55">
        <f>IF(C2494="СТОП цена",I2494,ROUND(I2494*(1-VLOOKUP(L2494,Оглавление!D:G,3,FALSE)),2))</f>
        <v>1288.3</v>
      </c>
      <c r="K2494" s="58"/>
      <c r="L2494" s="58" t="str">
        <f>IF(ISBLANK(K2494)=FALSE,A2494,L2492)</f>
        <v>ТЕКС Ленинградские краски</v>
      </c>
      <c r="M2494" s="52">
        <v>46</v>
      </c>
    </row>
    <row r="2495" spans="1:13" s="306" customFormat="1" ht="29.25" customHeight="1">
      <c r="A2495" s="580" t="s">
        <v>1795</v>
      </c>
      <c r="B2495" s="41">
        <v>700009951</v>
      </c>
      <c r="C2495" s="42" t="s">
        <v>223</v>
      </c>
      <c r="D2495" s="41"/>
      <c r="E2495" s="42"/>
      <c r="F2495" s="42" t="s">
        <v>1319</v>
      </c>
      <c r="G2495" s="41">
        <v>14</v>
      </c>
      <c r="H2495" s="42" t="s">
        <v>1063</v>
      </c>
      <c r="I2495" s="41">
        <v>96</v>
      </c>
      <c r="J2495" s="55">
        <f>IF(C2495="СТОП цена",I2495,ROUND(I2495*(1-VLOOKUP(L2495,Оглавление!D:G,3,FALSE)),2))</f>
        <v>96</v>
      </c>
      <c r="K2495" s="58"/>
      <c r="L2495" s="58" t="str">
        <f t="shared" ref="L2495:L2512" si="126">IF(ISBLANK(K2495)=FALSE,A2495,L2493)</f>
        <v>ТЕКС Ленинградские краски</v>
      </c>
      <c r="M2495" s="52">
        <v>46</v>
      </c>
    </row>
    <row r="2496" spans="1:13" s="306" customFormat="1" ht="29.25" customHeight="1">
      <c r="A2496" s="584"/>
      <c r="B2496" s="41">
        <v>700009952</v>
      </c>
      <c r="C2496" s="42" t="s">
        <v>223</v>
      </c>
      <c r="D2496" s="41"/>
      <c r="E2496" s="42"/>
      <c r="F2496" s="42" t="s">
        <v>1325</v>
      </c>
      <c r="G2496" s="41">
        <v>6</v>
      </c>
      <c r="H2496" s="42" t="s">
        <v>1063</v>
      </c>
      <c r="I2496" s="41">
        <v>194</v>
      </c>
      <c r="J2496" s="55">
        <f>IF(C2496="СТОП цена",I2496,ROUND(I2496*(1-VLOOKUP(L2496,Оглавление!D:G,3,FALSE)),2))</f>
        <v>194</v>
      </c>
      <c r="K2496" s="58"/>
      <c r="L2496" s="58" t="str">
        <f t="shared" si="126"/>
        <v>ТЕКС Ленинградские краски</v>
      </c>
      <c r="M2496" s="52">
        <v>46</v>
      </c>
    </row>
    <row r="2497" spans="1:13" s="306" customFormat="1" ht="29.25" customHeight="1">
      <c r="A2497" s="584"/>
      <c r="B2497" s="41">
        <v>700009953</v>
      </c>
      <c r="C2497" s="42" t="s">
        <v>223</v>
      </c>
      <c r="D2497" s="41"/>
      <c r="E2497" s="42"/>
      <c r="F2497" s="66" t="s">
        <v>1326</v>
      </c>
      <c r="G2497" s="41">
        <v>6</v>
      </c>
      <c r="H2497" s="42" t="s">
        <v>1063</v>
      </c>
      <c r="I2497" s="41">
        <v>274</v>
      </c>
      <c r="J2497" s="55">
        <f>IF(C2497="СТОП цена",I2497,ROUND(I2497*(1-VLOOKUP(L2497,Оглавление!D:G,3,FALSE)),2))</f>
        <v>274</v>
      </c>
      <c r="K2497" s="58"/>
      <c r="L2497" s="58" t="str">
        <f t="shared" si="126"/>
        <v>ТЕКС Ленинградские краски</v>
      </c>
      <c r="M2497" s="52">
        <v>46</v>
      </c>
    </row>
    <row r="2498" spans="1:13" s="306" customFormat="1" ht="29.25" customHeight="1">
      <c r="A2498" s="585"/>
      <c r="B2498" s="41">
        <v>700009954</v>
      </c>
      <c r="C2498" s="42" t="s">
        <v>223</v>
      </c>
      <c r="D2498" s="41"/>
      <c r="E2498" s="42"/>
      <c r="F2498" s="42" t="s">
        <v>1300</v>
      </c>
      <c r="G2498" s="41">
        <v>1</v>
      </c>
      <c r="H2498" s="42" t="s">
        <v>1063</v>
      </c>
      <c r="I2498" s="41">
        <v>1851</v>
      </c>
      <c r="J2498" s="55">
        <f>IF(C2498="СТОП цена",I2498,ROUND(I2498*(1-VLOOKUP(L2498,Оглавление!D:G,3,FALSE)),2))</f>
        <v>1851</v>
      </c>
      <c r="K2498" s="58"/>
      <c r="L2498" s="58" t="str">
        <f t="shared" si="126"/>
        <v>ТЕКС Ленинградские краски</v>
      </c>
      <c r="M2498" s="52">
        <v>46</v>
      </c>
    </row>
    <row r="2499" spans="1:13" ht="12.75" customHeight="1">
      <c r="A2499" s="580" t="s">
        <v>1327</v>
      </c>
      <c r="B2499" s="41">
        <v>700001850</v>
      </c>
      <c r="C2499" s="41"/>
      <c r="D2499" s="41">
        <v>0.9</v>
      </c>
      <c r="E2499" s="42" t="s">
        <v>55</v>
      </c>
      <c r="F2499" s="42" t="str">
        <f t="shared" si="125"/>
        <v>0,9 кг</v>
      </c>
      <c r="G2499" s="41">
        <v>14</v>
      </c>
      <c r="H2499" s="42" t="s">
        <v>1063</v>
      </c>
      <c r="I2499" s="41">
        <v>133</v>
      </c>
      <c r="J2499" s="55">
        <f>IF(C2499="СТОП цена",I2499,ROUND(I2499*(1-VLOOKUP(L2499,Оглавление!D:G,3,FALSE)),2))</f>
        <v>133</v>
      </c>
      <c r="K2499" s="58"/>
      <c r="L2499" s="58" t="str">
        <f t="shared" si="126"/>
        <v>ТЕКС Ленинградские краски</v>
      </c>
      <c r="M2499" s="52">
        <v>46</v>
      </c>
    </row>
    <row r="2500" spans="1:13" ht="26.25" customHeight="1">
      <c r="A2500" s="584"/>
      <c r="B2500" s="41">
        <v>700001852</v>
      </c>
      <c r="C2500" s="42" t="s">
        <v>223</v>
      </c>
      <c r="D2500" s="41">
        <v>1.9</v>
      </c>
      <c r="E2500" s="42" t="s">
        <v>55</v>
      </c>
      <c r="F2500" s="42" t="str">
        <f t="shared" si="125"/>
        <v>1,9 кг</v>
      </c>
      <c r="G2500" s="41">
        <v>6</v>
      </c>
      <c r="H2500" s="42" t="s">
        <v>1063</v>
      </c>
      <c r="I2500" s="41">
        <v>252</v>
      </c>
      <c r="J2500" s="55">
        <f>IF(C2500="СТОП цена",I2500,ROUND(I2500*(1-VLOOKUP(L2500,Оглавление!D:G,3,FALSE)),2))</f>
        <v>252</v>
      </c>
      <c r="K2500" s="58"/>
      <c r="L2500" s="58" t="str">
        <f t="shared" si="126"/>
        <v>ТЕКС Ленинградские краски</v>
      </c>
      <c r="M2500" s="52">
        <v>46</v>
      </c>
    </row>
    <row r="2501" spans="1:13" s="146" customFormat="1" ht="12.75">
      <c r="A2501" s="580" t="s">
        <v>1328</v>
      </c>
      <c r="B2501" s="41">
        <v>700001907</v>
      </c>
      <c r="C2501" s="42" t="s">
        <v>223</v>
      </c>
      <c r="D2501" s="41"/>
      <c r="E2501" s="42"/>
      <c r="F2501" s="42" t="s">
        <v>1319</v>
      </c>
      <c r="G2501" s="41">
        <v>14</v>
      </c>
      <c r="H2501" s="42" t="s">
        <v>1063</v>
      </c>
      <c r="I2501" s="41">
        <v>133</v>
      </c>
      <c r="J2501" s="55">
        <f>IF(C2501="СТОП цена",I2501,ROUND(I2501*(1-VLOOKUP(L2501,Оглавление!D:G,3,FALSE)),2))</f>
        <v>133</v>
      </c>
      <c r="K2501" s="58"/>
      <c r="L2501" s="58" t="str">
        <f t="shared" si="126"/>
        <v>ТЕКС Ленинградские краски</v>
      </c>
      <c r="M2501" s="52">
        <v>46</v>
      </c>
    </row>
    <row r="2502" spans="1:13" s="146" customFormat="1" ht="21" customHeight="1">
      <c r="A2502" s="584"/>
      <c r="B2502" s="41">
        <v>700001909</v>
      </c>
      <c r="C2502" s="42" t="s">
        <v>223</v>
      </c>
      <c r="D2502" s="41"/>
      <c r="E2502" s="42"/>
      <c r="F2502" s="42" t="s">
        <v>1325</v>
      </c>
      <c r="G2502" s="41">
        <v>6</v>
      </c>
      <c r="H2502" s="42" t="s">
        <v>1063</v>
      </c>
      <c r="I2502" s="41">
        <v>252</v>
      </c>
      <c r="J2502" s="55">
        <f>IF(C2502="СТОП цена",I2502,ROUND(I2502*(1-VLOOKUP(L2502,Оглавление!D:G,3,FALSE)),2))</f>
        <v>252</v>
      </c>
      <c r="K2502" s="58"/>
      <c r="L2502" s="58" t="str">
        <f t="shared" si="126"/>
        <v>ТЕКС Ленинградские краски</v>
      </c>
      <c r="M2502" s="52">
        <v>46</v>
      </c>
    </row>
    <row r="2503" spans="1:13" ht="12.75" customHeight="1">
      <c r="A2503" s="580" t="s">
        <v>251</v>
      </c>
      <c r="B2503" s="41">
        <v>700001861</v>
      </c>
      <c r="C2503" s="41"/>
      <c r="D2503" s="40">
        <v>0.9</v>
      </c>
      <c r="E2503" s="42" t="s">
        <v>55</v>
      </c>
      <c r="F2503" s="42" t="str">
        <f t="shared" si="125"/>
        <v>0,9 кг</v>
      </c>
      <c r="G2503" s="40">
        <v>14</v>
      </c>
      <c r="H2503" s="42" t="s">
        <v>1063</v>
      </c>
      <c r="I2503" s="41">
        <v>133</v>
      </c>
      <c r="J2503" s="55">
        <f>IF(C2503="СТОП цена",I2503,ROUND(I2503*(1-VLOOKUP(L2503,Оглавление!D:G,3,FALSE)),2))</f>
        <v>133</v>
      </c>
      <c r="K2503" s="58"/>
      <c r="L2503" s="58" t="str">
        <f t="shared" si="126"/>
        <v>ТЕКС Ленинградские краски</v>
      </c>
      <c r="M2503" s="52">
        <v>46</v>
      </c>
    </row>
    <row r="2504" spans="1:13" ht="12.75">
      <c r="A2504" s="584"/>
      <c r="B2504" s="41">
        <v>700001866</v>
      </c>
      <c r="C2504" s="41"/>
      <c r="D2504" s="40">
        <v>1.9</v>
      </c>
      <c r="E2504" s="42" t="s">
        <v>55</v>
      </c>
      <c r="F2504" s="42" t="str">
        <f t="shared" si="125"/>
        <v>1,9 кг</v>
      </c>
      <c r="G2504" s="40">
        <v>6</v>
      </c>
      <c r="H2504" s="42" t="s">
        <v>1063</v>
      </c>
      <c r="I2504" s="41">
        <v>252</v>
      </c>
      <c r="J2504" s="55">
        <f>IF(C2504="СТОП цена",I2504,ROUND(I2504*(1-VLOOKUP(L2504,Оглавление!D:G,3,FALSE)),2))</f>
        <v>252</v>
      </c>
      <c r="K2504" s="58"/>
      <c r="L2504" s="58" t="str">
        <f t="shared" si="126"/>
        <v>ТЕКС Ленинградские краски</v>
      </c>
      <c r="M2504" s="52">
        <v>46</v>
      </c>
    </row>
    <row r="2505" spans="1:13" ht="12.75">
      <c r="A2505" s="585"/>
      <c r="B2505" s="41">
        <v>700001870</v>
      </c>
      <c r="C2505" s="41" t="s">
        <v>312</v>
      </c>
      <c r="D2505" s="40">
        <v>20</v>
      </c>
      <c r="E2505" s="42" t="s">
        <v>55</v>
      </c>
      <c r="F2505" s="42" t="str">
        <f t="shared" si="125"/>
        <v>20 кг</v>
      </c>
      <c r="G2505" s="40">
        <v>1</v>
      </c>
      <c r="H2505" s="42" t="s">
        <v>1063</v>
      </c>
      <c r="I2505" s="41">
        <v>1645.73</v>
      </c>
      <c r="J2505" s="55">
        <f>IF(C2505="СТОП цена",I2505,ROUND(I2505*(1-VLOOKUP(L2505,Оглавление!D:G,3,FALSE)),2))</f>
        <v>1645.73</v>
      </c>
      <c r="K2505" s="58"/>
      <c r="L2505" s="58" t="str">
        <f t="shared" si="126"/>
        <v>ТЕКС Ленинградские краски</v>
      </c>
      <c r="M2505" s="52">
        <v>46</v>
      </c>
    </row>
    <row r="2506" spans="1:13" s="265" customFormat="1" ht="15" customHeight="1">
      <c r="A2506" s="580" t="s">
        <v>1648</v>
      </c>
      <c r="B2506" s="41"/>
      <c r="C2506" s="42" t="s">
        <v>223</v>
      </c>
      <c r="D2506" s="41"/>
      <c r="E2506" s="42"/>
      <c r="F2506" s="42" t="s">
        <v>1319</v>
      </c>
      <c r="G2506" s="41">
        <v>14</v>
      </c>
      <c r="H2506" s="42" t="s">
        <v>1063</v>
      </c>
      <c r="I2506" s="41">
        <v>133</v>
      </c>
      <c r="J2506" s="55">
        <f>IF(C2506="СТОП цена",I2506,ROUND(I2506*(1-VLOOKUP(L2506,Оглавление!D:G,3,FALSE)),2))</f>
        <v>133</v>
      </c>
      <c r="K2506" s="58"/>
      <c r="L2506" s="58" t="str">
        <f t="shared" si="126"/>
        <v>ТЕКС Ленинградские краски</v>
      </c>
      <c r="M2506" s="52">
        <v>46</v>
      </c>
    </row>
    <row r="2507" spans="1:13" s="265" customFormat="1" ht="12.75" customHeight="1">
      <c r="A2507" s="584"/>
      <c r="B2507" s="41"/>
      <c r="C2507" s="41"/>
      <c r="D2507" s="41"/>
      <c r="E2507" s="42"/>
      <c r="F2507" s="42" t="s">
        <v>1325</v>
      </c>
      <c r="G2507" s="41">
        <v>6</v>
      </c>
      <c r="H2507" s="42" t="s">
        <v>1063</v>
      </c>
      <c r="I2507" s="41">
        <v>252</v>
      </c>
      <c r="J2507" s="55">
        <f>IF(C2507="СТОП цена",I2507,ROUND(I2507*(1-VLOOKUP(L2507,Оглавление!D:G,3,FALSE)),2))</f>
        <v>252</v>
      </c>
      <c r="K2507" s="58"/>
      <c r="L2507" s="58" t="str">
        <f t="shared" si="126"/>
        <v>ТЕКС Ленинградские краски</v>
      </c>
      <c r="M2507" s="52">
        <v>46</v>
      </c>
    </row>
    <row r="2508" spans="1:13" s="265" customFormat="1" ht="14.25" customHeight="1">
      <c r="A2508" s="585"/>
      <c r="B2508" s="41"/>
      <c r="C2508" s="41" t="s">
        <v>312</v>
      </c>
      <c r="D2508" s="41"/>
      <c r="E2508" s="42"/>
      <c r="F2508" s="42" t="s">
        <v>1301</v>
      </c>
      <c r="G2508" s="41">
        <v>1</v>
      </c>
      <c r="H2508" s="42" t="s">
        <v>1063</v>
      </c>
      <c r="I2508" s="41">
        <v>1675.12</v>
      </c>
      <c r="J2508" s="55">
        <f>IF(C2508="СТОП цена",I2508,ROUND(I2508*(1-VLOOKUP(L2508,Оглавление!D:G,3,FALSE)),2))</f>
        <v>1675.12</v>
      </c>
      <c r="K2508" s="58"/>
      <c r="L2508" s="58" t="str">
        <f t="shared" si="126"/>
        <v>ТЕКС Ленинградские краски</v>
      </c>
      <c r="M2508" s="52">
        <v>46</v>
      </c>
    </row>
    <row r="2509" spans="1:13" s="146" customFormat="1" ht="12.75">
      <c r="A2509" s="586" t="s">
        <v>2352</v>
      </c>
      <c r="B2509" s="41"/>
      <c r="C2509" s="42" t="s">
        <v>223</v>
      </c>
      <c r="D2509" s="41"/>
      <c r="E2509" s="42"/>
      <c r="F2509" s="42" t="s">
        <v>1319</v>
      </c>
      <c r="G2509" s="41">
        <v>14</v>
      </c>
      <c r="H2509" s="42" t="s">
        <v>1063</v>
      </c>
      <c r="I2509" s="41">
        <v>133</v>
      </c>
      <c r="J2509" s="55">
        <f>IF(C2509="СТОП цена",I2509,ROUND(I2509*(1-VLOOKUP(L2509,Оглавление!D:G,3,FALSE)),2))</f>
        <v>133</v>
      </c>
      <c r="K2509" s="58"/>
      <c r="L2509" s="58" t="str">
        <f t="shared" si="126"/>
        <v>ТЕКС Ленинградские краски</v>
      </c>
      <c r="M2509" s="52">
        <v>46</v>
      </c>
    </row>
    <row r="2510" spans="1:13" s="146" customFormat="1" ht="12.75">
      <c r="A2510" s="586"/>
      <c r="B2510" s="41"/>
      <c r="C2510" s="41"/>
      <c r="D2510" s="41"/>
      <c r="E2510" s="42"/>
      <c r="F2510" s="42" t="s">
        <v>1325</v>
      </c>
      <c r="G2510" s="41">
        <v>6</v>
      </c>
      <c r="H2510" s="42" t="s">
        <v>1063</v>
      </c>
      <c r="I2510" s="41">
        <v>252</v>
      </c>
      <c r="J2510" s="55">
        <f>IF(C2510="СТОП цена",I2510,ROUND(I2510*(1-VLOOKUP(L2510,Оглавление!D:G,3,FALSE)),2))</f>
        <v>252</v>
      </c>
      <c r="K2510" s="58"/>
      <c r="L2510" s="58" t="str">
        <f t="shared" si="126"/>
        <v>ТЕКС Ленинградские краски</v>
      </c>
      <c r="M2510" s="52">
        <v>46</v>
      </c>
    </row>
    <row r="2511" spans="1:13" s="146" customFormat="1" ht="22.5" customHeight="1">
      <c r="A2511" s="586"/>
      <c r="B2511" s="41"/>
      <c r="C2511" s="41" t="s">
        <v>312</v>
      </c>
      <c r="D2511" s="41"/>
      <c r="E2511" s="42"/>
      <c r="F2511" s="42" t="s">
        <v>1301</v>
      </c>
      <c r="G2511" s="41">
        <v>1</v>
      </c>
      <c r="H2511" s="42" t="s">
        <v>1063</v>
      </c>
      <c r="I2511" s="41">
        <v>1675.12</v>
      </c>
      <c r="J2511" s="55">
        <f>IF(C2511="СТОП цена",I2511,ROUND(I2511*(1-VLOOKUP(L2511,Оглавление!D:G,3,FALSE)),2))</f>
        <v>1675.12</v>
      </c>
      <c r="K2511" s="58"/>
      <c r="L2511" s="58" t="str">
        <f t="shared" si="126"/>
        <v>ТЕКС Ленинградские краски</v>
      </c>
      <c r="M2511" s="52">
        <v>46</v>
      </c>
    </row>
    <row r="2512" spans="1:13" s="256" customFormat="1" ht="12.75" customHeight="1">
      <c r="A2512" s="586" t="s">
        <v>1603</v>
      </c>
      <c r="B2512" s="41">
        <v>700006271</v>
      </c>
      <c r="C2512" s="42" t="s">
        <v>223</v>
      </c>
      <c r="D2512" s="41"/>
      <c r="E2512" s="42"/>
      <c r="F2512" s="42" t="s">
        <v>1319</v>
      </c>
      <c r="G2512" s="41">
        <v>14</v>
      </c>
      <c r="H2512" s="42" t="s">
        <v>1063</v>
      </c>
      <c r="I2512" s="41">
        <v>133</v>
      </c>
      <c r="J2512" s="55">
        <f>IF(C2512="СТОП цена",I2512,ROUND(I2512*(1-VLOOKUP(L2512,Оглавление!D:G,3,FALSE)),2))</f>
        <v>133</v>
      </c>
      <c r="K2512" s="58"/>
      <c r="L2512" s="58" t="str">
        <f t="shared" si="126"/>
        <v>ТЕКС Ленинградские краски</v>
      </c>
      <c r="M2512" s="52">
        <v>46</v>
      </c>
    </row>
    <row r="2513" spans="1:13" s="256" customFormat="1" ht="12.75" customHeight="1">
      <c r="A2513" s="586"/>
      <c r="B2513" s="41">
        <v>700001951</v>
      </c>
      <c r="C2513" s="41"/>
      <c r="D2513" s="41"/>
      <c r="E2513" s="42"/>
      <c r="F2513" s="42" t="s">
        <v>1325</v>
      </c>
      <c r="G2513" s="41">
        <v>6</v>
      </c>
      <c r="H2513" s="42" t="s">
        <v>1063</v>
      </c>
      <c r="I2513" s="41">
        <v>252</v>
      </c>
      <c r="J2513" s="55">
        <f>IF(C2513="СТОП цена",I2513,ROUND(I2513*(1-VLOOKUP(L2513,Оглавление!D:G,3,FALSE)),2))</f>
        <v>252</v>
      </c>
      <c r="K2513" s="58"/>
      <c r="L2513" s="58" t="str">
        <f t="shared" ref="L2513:L2635" si="127">IF(ISBLANK(K2513)=FALSE,A2513,L2512)</f>
        <v>ТЕКС Ленинградские краски</v>
      </c>
      <c r="M2513" s="52">
        <v>46</v>
      </c>
    </row>
    <row r="2514" spans="1:13" s="256" customFormat="1" ht="12.75" customHeight="1">
      <c r="A2514" s="586"/>
      <c r="B2514" s="41">
        <v>700001953</v>
      </c>
      <c r="C2514" s="41" t="s">
        <v>312</v>
      </c>
      <c r="D2514" s="41"/>
      <c r="E2514" s="42"/>
      <c r="F2514" s="42" t="s">
        <v>1301</v>
      </c>
      <c r="G2514" s="41">
        <v>1</v>
      </c>
      <c r="H2514" s="42" t="s">
        <v>1063</v>
      </c>
      <c r="I2514" s="41">
        <v>1675.12</v>
      </c>
      <c r="J2514" s="55">
        <f>IF(C2514="СТОП цена",I2514,ROUND(I2514*(1-VLOOKUP(L2514,Оглавление!D:G,3,FALSE)),2))</f>
        <v>1675.12</v>
      </c>
      <c r="K2514" s="58"/>
      <c r="L2514" s="58" t="str">
        <f t="shared" si="127"/>
        <v>ТЕКС Ленинградские краски</v>
      </c>
      <c r="M2514" s="52">
        <v>46</v>
      </c>
    </row>
    <row r="2515" spans="1:13" s="1" customFormat="1" ht="16.5" customHeight="1">
      <c r="A2515" s="593" t="s">
        <v>558</v>
      </c>
      <c r="B2515" s="594"/>
      <c r="C2515" s="594"/>
      <c r="D2515" s="594"/>
      <c r="E2515" s="594"/>
      <c r="F2515" s="594"/>
      <c r="G2515" s="594"/>
      <c r="H2515" s="594"/>
      <c r="I2515" s="594"/>
      <c r="J2515" s="595"/>
      <c r="K2515" s="58" t="s">
        <v>446</v>
      </c>
      <c r="L2515" s="58" t="str">
        <f>IF(ISBLANK(K2515)=FALSE,A2515,L2511)</f>
        <v>ЭМПИЛС</v>
      </c>
      <c r="M2515" s="52">
        <v>47</v>
      </c>
    </row>
    <row r="2516" spans="1:13" s="1" customFormat="1" ht="25.5" customHeight="1">
      <c r="A2516" s="591" t="s">
        <v>454</v>
      </c>
      <c r="B2516" s="592"/>
      <c r="C2516" s="592"/>
      <c r="D2516" s="592"/>
      <c r="E2516" s="592"/>
      <c r="F2516" s="592"/>
      <c r="G2516" s="592"/>
      <c r="H2516" s="592"/>
      <c r="I2516" s="592"/>
      <c r="J2516" s="592"/>
      <c r="K2516" s="592"/>
      <c r="L2516" s="58" t="str">
        <f t="shared" si="127"/>
        <v>ЭМПИЛС</v>
      </c>
      <c r="M2516" s="52">
        <v>47</v>
      </c>
    </row>
    <row r="2517" spans="1:13" ht="12.75">
      <c r="A2517" s="580" t="s">
        <v>104</v>
      </c>
      <c r="B2517" s="42" t="s">
        <v>2112</v>
      </c>
      <c r="C2517" s="42" t="s">
        <v>223</v>
      </c>
      <c r="D2517" s="41">
        <v>0.8</v>
      </c>
      <c r="E2517" s="42" t="s">
        <v>55</v>
      </c>
      <c r="F2517" s="42" t="str">
        <f>CONCATENATE(D2517," ",E2517)</f>
        <v>0,8 кг</v>
      </c>
      <c r="G2517" s="41">
        <v>14</v>
      </c>
      <c r="H2517" s="42" t="s">
        <v>1063</v>
      </c>
      <c r="I2517" s="41">
        <v>125.16</v>
      </c>
      <c r="J2517" s="55">
        <f>IF(C2517="СТОП цена",I2517,ROUND(I2517*(1-VLOOKUP(L2517,Оглавление!D:G,3,FALSE)),2))</f>
        <v>125.16</v>
      </c>
      <c r="K2517" s="58"/>
      <c r="L2517" s="58" t="str">
        <f t="shared" si="127"/>
        <v>ЭМПИЛС</v>
      </c>
      <c r="M2517" s="52">
        <v>47</v>
      </c>
    </row>
    <row r="2518" spans="1:13" ht="12.75">
      <c r="A2518" s="584"/>
      <c r="B2518" s="42" t="s">
        <v>2113</v>
      </c>
      <c r="C2518" s="42" t="s">
        <v>223</v>
      </c>
      <c r="D2518" s="41">
        <v>1.9</v>
      </c>
      <c r="E2518" s="42" t="s">
        <v>55</v>
      </c>
      <c r="F2518" s="42" t="str">
        <f>CONCATENATE(D2518," ",E2518)</f>
        <v>1,9 кг</v>
      </c>
      <c r="G2518" s="41">
        <v>6</v>
      </c>
      <c r="H2518" s="42" t="s">
        <v>1063</v>
      </c>
      <c r="I2518" s="41">
        <v>260.52</v>
      </c>
      <c r="J2518" s="55">
        <f>IF(C2518="СТОП цена",I2518,ROUND(I2518*(1-VLOOKUP(L2518,Оглавление!D:G,3,FALSE)),2))</f>
        <v>260.52</v>
      </c>
      <c r="K2518" s="58"/>
      <c r="L2518" s="58" t="str">
        <f t="shared" si="127"/>
        <v>ЭМПИЛС</v>
      </c>
      <c r="M2518" s="52">
        <v>47</v>
      </c>
    </row>
    <row r="2519" spans="1:13" s="158" customFormat="1" ht="19.5" customHeight="1">
      <c r="A2519" s="388" t="s">
        <v>1370</v>
      </c>
      <c r="B2519" s="42" t="s">
        <v>2114</v>
      </c>
      <c r="C2519" s="42"/>
      <c r="D2519" s="41"/>
      <c r="E2519" s="42"/>
      <c r="F2519" s="42" t="s">
        <v>1176</v>
      </c>
      <c r="G2519" s="41">
        <v>1</v>
      </c>
      <c r="H2519" s="42" t="s">
        <v>1063</v>
      </c>
      <c r="I2519" s="41">
        <v>479.38</v>
      </c>
      <c r="J2519" s="55">
        <f>IF(C2519="СТОП цена",I2519,ROUND(I2519*(1-VLOOKUP(L2519,Оглавление!D:G,3,FALSE)),2))</f>
        <v>479.38</v>
      </c>
      <c r="K2519" s="58"/>
      <c r="L2519" s="58" t="str">
        <f>IF(ISBLANK(K2519)=FALSE,A2519,L2518)</f>
        <v>ЭМПИЛС</v>
      </c>
      <c r="M2519" s="52">
        <v>47</v>
      </c>
    </row>
    <row r="2520" spans="1:13" s="158" customFormat="1" ht="19.5" customHeight="1">
      <c r="A2520" s="388" t="s">
        <v>1369</v>
      </c>
      <c r="B2520" s="42" t="s">
        <v>2115</v>
      </c>
      <c r="C2520" s="42"/>
      <c r="D2520" s="41"/>
      <c r="E2520" s="42"/>
      <c r="F2520" s="42" t="s">
        <v>1176</v>
      </c>
      <c r="G2520" s="41">
        <v>1</v>
      </c>
      <c r="H2520" s="42" t="s">
        <v>1063</v>
      </c>
      <c r="I2520" s="41">
        <v>376.03</v>
      </c>
      <c r="J2520" s="55">
        <f>IF(C2520="СТОП цена",I2520,ROUND(I2520*(1-VLOOKUP(L2520,Оглавление!D:G,3,FALSE)),2))</f>
        <v>376.03</v>
      </c>
      <c r="K2520" s="58"/>
      <c r="L2520" s="58" t="str">
        <f t="shared" si="127"/>
        <v>ЭМПИЛС</v>
      </c>
      <c r="M2520" s="52">
        <v>47</v>
      </c>
    </row>
    <row r="2521" spans="1:13" s="310" customFormat="1" ht="27.75" customHeight="1">
      <c r="A2521" s="591" t="s">
        <v>1064</v>
      </c>
      <c r="B2521" s="592"/>
      <c r="C2521" s="592"/>
      <c r="D2521" s="592"/>
      <c r="E2521" s="592"/>
      <c r="F2521" s="592"/>
      <c r="G2521" s="592"/>
      <c r="H2521" s="592"/>
      <c r="I2521" s="592"/>
      <c r="J2521" s="592"/>
      <c r="K2521" s="58"/>
      <c r="L2521" s="58" t="str">
        <f t="shared" si="127"/>
        <v>ЭМПИЛС</v>
      </c>
      <c r="M2521" s="52">
        <v>47</v>
      </c>
    </row>
    <row r="2522" spans="1:13" s="310" customFormat="1" ht="15" customHeight="1">
      <c r="A2522" s="588" t="s">
        <v>1826</v>
      </c>
      <c r="B2522" s="42">
        <v>5526</v>
      </c>
      <c r="C2522" s="42" t="s">
        <v>223</v>
      </c>
      <c r="D2522" s="41"/>
      <c r="E2522" s="42"/>
      <c r="F2522" s="66" t="s">
        <v>1825</v>
      </c>
      <c r="G2522" s="54">
        <v>1</v>
      </c>
      <c r="H2522" s="66" t="s">
        <v>1063</v>
      </c>
      <c r="I2522" s="54">
        <v>314.29000000000002</v>
      </c>
      <c r="J2522" s="55">
        <f>IF(C2522="СТОП цена",I2522,ROUND(I2522*(1-VLOOKUP(L2522,Оглавление!D:G,3,FALSE)),2))</f>
        <v>314.29000000000002</v>
      </c>
      <c r="K2522" s="58"/>
      <c r="L2522" s="58" t="str">
        <f t="shared" si="127"/>
        <v>ЭМПИЛС</v>
      </c>
      <c r="M2522" s="52">
        <v>47</v>
      </c>
    </row>
    <row r="2523" spans="1:13" s="310" customFormat="1" ht="14.25" customHeight="1">
      <c r="A2523" s="589"/>
      <c r="B2523" s="42">
        <v>5527</v>
      </c>
      <c r="C2523" s="42" t="s">
        <v>223</v>
      </c>
      <c r="D2523" s="41"/>
      <c r="E2523" s="42"/>
      <c r="F2523" s="66" t="s">
        <v>1173</v>
      </c>
      <c r="G2523" s="54">
        <v>1</v>
      </c>
      <c r="H2523" s="66" t="s">
        <v>1063</v>
      </c>
      <c r="I2523" s="54">
        <v>580.37</v>
      </c>
      <c r="J2523" s="55">
        <f>IF(C2523="СТОП цена",I2523,ROUND(I2523*(1-VLOOKUP(L2523,Оглавление!D:G,3,FALSE)),2))</f>
        <v>580.37</v>
      </c>
      <c r="K2523" s="58"/>
      <c r="L2523" s="58" t="str">
        <f t="shared" si="127"/>
        <v>ЭМПИЛС</v>
      </c>
      <c r="M2523" s="52">
        <v>47</v>
      </c>
    </row>
    <row r="2524" spans="1:13" s="310" customFormat="1" ht="14.25" customHeight="1">
      <c r="A2524" s="590"/>
      <c r="B2524" s="42">
        <v>64493</v>
      </c>
      <c r="C2524" s="42" t="s">
        <v>223</v>
      </c>
      <c r="D2524" s="41"/>
      <c r="E2524" s="42"/>
      <c r="F2524" s="66" t="s">
        <v>1265</v>
      </c>
      <c r="G2524" s="54">
        <v>1</v>
      </c>
      <c r="H2524" s="66" t="s">
        <v>1063</v>
      </c>
      <c r="I2524" s="54">
        <v>903.07</v>
      </c>
      <c r="J2524" s="55">
        <f>IF(C2524="СТОП цена",I2524,ROUND(I2524*(1-VLOOKUP(L2524,Оглавление!D:G,3,FALSE)),2))</f>
        <v>903.07</v>
      </c>
      <c r="K2524" s="58"/>
      <c r="L2524" s="58" t="str">
        <f t="shared" si="127"/>
        <v>ЭМПИЛС</v>
      </c>
      <c r="M2524" s="52">
        <v>47</v>
      </c>
    </row>
    <row r="2525" spans="1:13" s="310" customFormat="1" ht="18" customHeight="1">
      <c r="A2525" s="588" t="s">
        <v>1827</v>
      </c>
      <c r="B2525" s="42">
        <v>5542</v>
      </c>
      <c r="C2525" s="42" t="s">
        <v>223</v>
      </c>
      <c r="D2525" s="41"/>
      <c r="E2525" s="42"/>
      <c r="F2525" s="66" t="s">
        <v>1825</v>
      </c>
      <c r="G2525" s="54">
        <v>1</v>
      </c>
      <c r="H2525" s="66" t="s">
        <v>1063</v>
      </c>
      <c r="I2525" s="54">
        <v>373.06</v>
      </c>
      <c r="J2525" s="55">
        <f>IF(C2525="СТОП цена",I2525,ROUND(I2525*(1-VLOOKUP(L2525,Оглавление!D:G,3,FALSE)),2))</f>
        <v>373.06</v>
      </c>
      <c r="K2525" s="58"/>
      <c r="L2525" s="58" t="str">
        <f t="shared" si="127"/>
        <v>ЭМПИЛС</v>
      </c>
      <c r="M2525" s="52">
        <v>47</v>
      </c>
    </row>
    <row r="2526" spans="1:13" s="310" customFormat="1" ht="14.25" customHeight="1">
      <c r="A2526" s="589"/>
      <c r="B2526" s="42">
        <v>5543</v>
      </c>
      <c r="C2526" s="42" t="s">
        <v>223</v>
      </c>
      <c r="D2526" s="41"/>
      <c r="E2526" s="42"/>
      <c r="F2526" s="66" t="s">
        <v>1173</v>
      </c>
      <c r="G2526" s="54">
        <v>1</v>
      </c>
      <c r="H2526" s="66" t="s">
        <v>1063</v>
      </c>
      <c r="I2526" s="54">
        <v>621.97</v>
      </c>
      <c r="J2526" s="55">
        <f>IF(C2526="СТОП цена",I2526,ROUND(I2526*(1-VLOOKUP(L2526,Оглавление!D:G,3,FALSE)),2))</f>
        <v>621.97</v>
      </c>
      <c r="K2526" s="58"/>
      <c r="L2526" s="58" t="str">
        <f t="shared" si="127"/>
        <v>ЭМПИЛС</v>
      </c>
      <c r="M2526" s="52">
        <v>47</v>
      </c>
    </row>
    <row r="2527" spans="1:13" s="310" customFormat="1" ht="15.75" customHeight="1">
      <c r="A2527" s="590"/>
      <c r="B2527" s="42">
        <v>64492</v>
      </c>
      <c r="C2527" s="42" t="s">
        <v>223</v>
      </c>
      <c r="D2527" s="41"/>
      <c r="E2527" s="42"/>
      <c r="F2527" s="66" t="s">
        <v>1265</v>
      </c>
      <c r="G2527" s="54">
        <v>1</v>
      </c>
      <c r="H2527" s="66" t="s">
        <v>1063</v>
      </c>
      <c r="I2527" s="54">
        <v>983.6</v>
      </c>
      <c r="J2527" s="55">
        <f>IF(C2527="СТОП цена",I2527,ROUND(I2527*(1-VLOOKUP(L2527,Оглавление!D:G,3,FALSE)),2))</f>
        <v>983.6</v>
      </c>
      <c r="K2527" s="58"/>
      <c r="L2527" s="58" t="str">
        <f t="shared" si="127"/>
        <v>ЭМПИЛС</v>
      </c>
      <c r="M2527" s="52">
        <v>47</v>
      </c>
    </row>
    <row r="2528" spans="1:13" s="1" customFormat="1" ht="25.5" customHeight="1">
      <c r="A2528" s="591" t="s">
        <v>15</v>
      </c>
      <c r="B2528" s="592"/>
      <c r="C2528" s="592"/>
      <c r="D2528" s="592"/>
      <c r="E2528" s="592"/>
      <c r="F2528" s="592"/>
      <c r="G2528" s="592"/>
      <c r="H2528" s="592"/>
      <c r="I2528" s="592"/>
      <c r="J2528" s="592"/>
      <c r="K2528" s="592"/>
      <c r="L2528" s="58" t="str">
        <f>IF(ISBLANK(K2528)=FALSE,A2528,L2518)</f>
        <v>ЭМПИЛС</v>
      </c>
      <c r="M2528" s="52">
        <v>47</v>
      </c>
    </row>
    <row r="2529" spans="1:13" ht="90">
      <c r="A2529" s="389" t="s">
        <v>1611</v>
      </c>
      <c r="B2529" s="42" t="s">
        <v>1091</v>
      </c>
      <c r="C2529" s="42"/>
      <c r="D2529" s="42">
        <v>0.42499999999999999</v>
      </c>
      <c r="E2529" s="42" t="s">
        <v>564</v>
      </c>
      <c r="F2529" s="42" t="str">
        <f>CONCATENATE(D2529," ",E2529)</f>
        <v>0,425 л</v>
      </c>
      <c r="G2529" s="42">
        <v>12</v>
      </c>
      <c r="H2529" s="42" t="s">
        <v>1063</v>
      </c>
      <c r="I2529" s="41">
        <v>124.05</v>
      </c>
      <c r="J2529" s="55">
        <f>IF(C2529="СТОП цена",I2529,ROUND(I2529*(1-VLOOKUP(L2529,Оглавление!D:G,3,FALSE)),2))</f>
        <v>124.05</v>
      </c>
      <c r="K2529" s="58"/>
      <c r="L2529" s="58" t="str">
        <f t="shared" si="127"/>
        <v>ЭМПИЛС</v>
      </c>
      <c r="M2529" s="52">
        <v>47</v>
      </c>
    </row>
    <row r="2530" spans="1:13" s="262" customFormat="1" ht="15">
      <c r="A2530" s="384" t="s">
        <v>1619</v>
      </c>
      <c r="B2530" s="42" t="s">
        <v>2116</v>
      </c>
      <c r="C2530" s="42"/>
      <c r="D2530" s="42"/>
      <c r="E2530" s="42"/>
      <c r="F2530" s="42" t="s">
        <v>1620</v>
      </c>
      <c r="G2530" s="42">
        <v>12</v>
      </c>
      <c r="H2530" s="42" t="s">
        <v>1063</v>
      </c>
      <c r="I2530" s="41">
        <v>157.03</v>
      </c>
      <c r="J2530" s="55">
        <f>IF(C2530="СТОП цена",I2530,ROUND(I2530*(1-VLOOKUP(L2530,Оглавление!D:G,3,FALSE)),2))</f>
        <v>157.03</v>
      </c>
      <c r="K2530" s="58"/>
      <c r="L2530" s="58" t="str">
        <f t="shared" si="127"/>
        <v>ЭМПИЛС</v>
      </c>
      <c r="M2530" s="52">
        <v>47</v>
      </c>
    </row>
    <row r="2531" spans="1:13" s="262" customFormat="1" ht="15">
      <c r="A2531" s="384" t="s">
        <v>1656</v>
      </c>
      <c r="B2531" s="42" t="s">
        <v>2117</v>
      </c>
      <c r="C2531" s="42"/>
      <c r="D2531" s="42"/>
      <c r="E2531" s="42"/>
      <c r="F2531" s="42" t="s">
        <v>1620</v>
      </c>
      <c r="G2531" s="42">
        <v>12</v>
      </c>
      <c r="H2531" s="42" t="s">
        <v>1063</v>
      </c>
      <c r="I2531" s="41">
        <v>152.5</v>
      </c>
      <c r="J2531" s="55">
        <f>IF(C2531="СТОП цена",I2531,ROUND(I2531*(1-VLOOKUP(L2531,Оглавление!D:G,3,FALSE)),2))</f>
        <v>152.5</v>
      </c>
      <c r="K2531" s="58"/>
      <c r="L2531" s="58" t="str">
        <f t="shared" si="127"/>
        <v>ЭМПИЛС</v>
      </c>
      <c r="M2531" s="52">
        <v>47</v>
      </c>
    </row>
    <row r="2532" spans="1:13" s="265" customFormat="1" ht="12.75" customHeight="1">
      <c r="A2532" s="580" t="s">
        <v>1650</v>
      </c>
      <c r="B2532" s="42" t="s">
        <v>2118</v>
      </c>
      <c r="C2532" s="42"/>
      <c r="D2532" s="42"/>
      <c r="E2532" s="42"/>
      <c r="F2532" s="42" t="s">
        <v>1352</v>
      </c>
      <c r="G2532" s="42">
        <v>14</v>
      </c>
      <c r="H2532" s="42" t="s">
        <v>1063</v>
      </c>
      <c r="I2532" s="41">
        <v>97.35</v>
      </c>
      <c r="J2532" s="55">
        <f>IF(C2532="СТОП цена",I2532,ROUND(I2532*(1-VLOOKUP(L2532,Оглавление!D:G,3,FALSE)),2))</f>
        <v>97.35</v>
      </c>
      <c r="K2532" s="58"/>
      <c r="L2532" s="58" t="str">
        <f t="shared" si="127"/>
        <v>ЭМПИЛС</v>
      </c>
      <c r="M2532" s="52">
        <v>47</v>
      </c>
    </row>
    <row r="2533" spans="1:13" s="265" customFormat="1" ht="12.75" customHeight="1">
      <c r="A2533" s="585"/>
      <c r="B2533" s="42" t="s">
        <v>2119</v>
      </c>
      <c r="C2533" s="42"/>
      <c r="D2533" s="42"/>
      <c r="E2533" s="42"/>
      <c r="F2533" s="42" t="s">
        <v>1368</v>
      </c>
      <c r="G2533" s="42">
        <v>6</v>
      </c>
      <c r="H2533" s="42" t="s">
        <v>1063</v>
      </c>
      <c r="I2533" s="41">
        <v>250.76</v>
      </c>
      <c r="J2533" s="55">
        <f>IF(C2533="СТОП цена",I2533,ROUND(I2533*(1-VLOOKUP(L2533,Оглавление!D:G,3,FALSE)),2))</f>
        <v>250.76</v>
      </c>
      <c r="K2533" s="58"/>
      <c r="L2533" s="58" t="str">
        <f t="shared" si="127"/>
        <v>ЭМПИЛС</v>
      </c>
      <c r="M2533" s="52">
        <v>47</v>
      </c>
    </row>
    <row r="2534" spans="1:13" s="158" customFormat="1" ht="18" customHeight="1">
      <c r="A2534" s="580" t="s">
        <v>1649</v>
      </c>
      <c r="B2534" s="42" t="s">
        <v>2120</v>
      </c>
      <c r="C2534" s="42"/>
      <c r="D2534" s="42"/>
      <c r="E2534" s="42"/>
      <c r="F2534" s="42" t="s">
        <v>1352</v>
      </c>
      <c r="G2534" s="42">
        <v>14</v>
      </c>
      <c r="H2534" s="42" t="s">
        <v>1063</v>
      </c>
      <c r="I2534" s="41">
        <v>97.8</v>
      </c>
      <c r="J2534" s="55">
        <f>IF(C2534="СТОП цена",I2534,ROUND(I2534*(1-VLOOKUP(L2534,Оглавление!D:G,3,FALSE)),2))</f>
        <v>97.8</v>
      </c>
      <c r="K2534" s="58"/>
      <c r="L2534" s="58" t="str">
        <f>IF(ISBLANK(K2534)=FALSE,A2534,L2531)</f>
        <v>ЭМПИЛС</v>
      </c>
      <c r="M2534" s="52">
        <v>47</v>
      </c>
    </row>
    <row r="2535" spans="1:13" s="158" customFormat="1" ht="12.75">
      <c r="A2535" s="585"/>
      <c r="B2535" s="42" t="s">
        <v>2121</v>
      </c>
      <c r="C2535" s="42"/>
      <c r="D2535" s="42"/>
      <c r="E2535" s="42"/>
      <c r="F2535" s="42" t="s">
        <v>1368</v>
      </c>
      <c r="G2535" s="42">
        <v>6</v>
      </c>
      <c r="H2535" s="42" t="s">
        <v>1063</v>
      </c>
      <c r="I2535" s="41">
        <v>251.15</v>
      </c>
      <c r="J2535" s="55">
        <f>IF(C2535="СТОП цена",I2535,ROUND(I2535*(1-VLOOKUP(L2535,Оглавление!D:G,3,FALSE)),2))</f>
        <v>251.15</v>
      </c>
      <c r="K2535" s="58"/>
      <c r="L2535" s="58" t="str">
        <f t="shared" si="127"/>
        <v>ЭМПИЛС</v>
      </c>
      <c r="M2535" s="52">
        <v>47</v>
      </c>
    </row>
    <row r="2536" spans="1:13" ht="12.75">
      <c r="A2536" s="580" t="s">
        <v>1329</v>
      </c>
      <c r="B2536" s="41" t="s">
        <v>2122</v>
      </c>
      <c r="C2536" s="41"/>
      <c r="D2536" s="41">
        <v>0.9</v>
      </c>
      <c r="E2536" s="42" t="s">
        <v>55</v>
      </c>
      <c r="F2536" s="42" t="str">
        <f>CONCATENATE(D2536," ",E2536)</f>
        <v>0,9 кг</v>
      </c>
      <c r="G2536" s="42">
        <v>12</v>
      </c>
      <c r="H2536" s="42" t="s">
        <v>1063</v>
      </c>
      <c r="I2536" s="41">
        <v>99.06</v>
      </c>
      <c r="J2536" s="55">
        <f>IF(C2536="СТОП цена",I2536,ROUND(I2536*(1-VLOOKUP(L2536,Оглавление!D:G,3,FALSE)),2))</f>
        <v>99.06</v>
      </c>
      <c r="K2536" s="58"/>
      <c r="L2536" s="58" t="str">
        <f>IF(ISBLANK(K2536)=FALSE,A2536,L2529)</f>
        <v>ЭМПИЛС</v>
      </c>
      <c r="M2536" s="52">
        <v>47</v>
      </c>
    </row>
    <row r="2537" spans="1:13" ht="12.75">
      <c r="A2537" s="584"/>
      <c r="B2537" s="41" t="s">
        <v>2123</v>
      </c>
      <c r="C2537" s="41"/>
      <c r="D2537" s="41">
        <v>1.9</v>
      </c>
      <c r="E2537" s="42" t="s">
        <v>55</v>
      </c>
      <c r="F2537" s="42" t="str">
        <f>CONCATENATE(D2537," ",E2537)</f>
        <v>1,9 кг</v>
      </c>
      <c r="G2537" s="42">
        <v>6</v>
      </c>
      <c r="H2537" s="42" t="s">
        <v>1063</v>
      </c>
      <c r="I2537" s="41">
        <v>203.79</v>
      </c>
      <c r="J2537" s="55">
        <f>IF(C2537="СТОП цена",I2537,ROUND(I2537*(1-VLOOKUP(L2537,Оглавление!D:G,3,FALSE)),2))</f>
        <v>203.79</v>
      </c>
      <c r="K2537" s="58"/>
      <c r="L2537" s="58" t="str">
        <f t="shared" si="127"/>
        <v>ЭМПИЛС</v>
      </c>
      <c r="M2537" s="52">
        <v>47</v>
      </c>
    </row>
    <row r="2538" spans="1:13" ht="12.75">
      <c r="A2538" s="585"/>
      <c r="B2538" s="41" t="s">
        <v>2124</v>
      </c>
      <c r="C2538" s="41"/>
      <c r="D2538" s="41">
        <v>2.7</v>
      </c>
      <c r="E2538" s="42" t="s">
        <v>55</v>
      </c>
      <c r="F2538" s="42" t="str">
        <f>CONCATENATE(D2538," ",E2538)</f>
        <v>2,7 кг</v>
      </c>
      <c r="G2538" s="42">
        <v>4</v>
      </c>
      <c r="H2538" s="42" t="s">
        <v>1063</v>
      </c>
      <c r="I2538" s="41">
        <v>264.45</v>
      </c>
      <c r="J2538" s="55">
        <f>IF(C2538="СТОП цена",I2538,ROUND(I2538*(1-VLOOKUP(L2538,Оглавление!D:G,3,FALSE)),2))</f>
        <v>264.45</v>
      </c>
      <c r="K2538" s="58"/>
      <c r="L2538" s="58" t="str">
        <f t="shared" si="127"/>
        <v>ЭМПИЛС</v>
      </c>
      <c r="M2538" s="52">
        <v>47</v>
      </c>
    </row>
    <row r="2539" spans="1:13" s="310" customFormat="1" ht="12.75" customHeight="1">
      <c r="A2539" s="580" t="s">
        <v>2784</v>
      </c>
      <c r="B2539" s="41">
        <v>63595</v>
      </c>
      <c r="C2539" s="41"/>
      <c r="D2539" s="41"/>
      <c r="E2539" s="42"/>
      <c r="F2539" s="66" t="s">
        <v>1319</v>
      </c>
      <c r="G2539" s="66">
        <v>12</v>
      </c>
      <c r="H2539" s="66" t="s">
        <v>1063</v>
      </c>
      <c r="I2539" s="54">
        <v>102.01</v>
      </c>
      <c r="J2539" s="67">
        <f>IF(C2539="СТОП цена",I2539,ROUND(I2539*(1-VLOOKUP(L2539,Оглавление!D:G,3,FALSE)),2))</f>
        <v>102.01</v>
      </c>
      <c r="K2539" s="58"/>
      <c r="L2539" s="58" t="str">
        <f t="shared" si="127"/>
        <v>ЭМПИЛС</v>
      </c>
      <c r="M2539" s="52">
        <v>47</v>
      </c>
    </row>
    <row r="2540" spans="1:13" s="310" customFormat="1" ht="12.75" customHeight="1">
      <c r="A2540" s="584"/>
      <c r="B2540" s="41">
        <v>63596</v>
      </c>
      <c r="C2540" s="41"/>
      <c r="D2540" s="41"/>
      <c r="E2540" s="42"/>
      <c r="F2540" s="66" t="s">
        <v>1325</v>
      </c>
      <c r="G2540" s="66">
        <v>6</v>
      </c>
      <c r="H2540" s="66" t="s">
        <v>1063</v>
      </c>
      <c r="I2540" s="54">
        <v>203.17</v>
      </c>
      <c r="J2540" s="67">
        <f>IF(C2540="СТОП цена",I2540,ROUND(I2540*(1-VLOOKUP(L2540,Оглавление!D:G,3,FALSE)),2))</f>
        <v>203.17</v>
      </c>
      <c r="K2540" s="58"/>
      <c r="L2540" s="58" t="str">
        <f t="shared" si="127"/>
        <v>ЭМПИЛС</v>
      </c>
      <c r="M2540" s="52">
        <v>47</v>
      </c>
    </row>
    <row r="2541" spans="1:13" s="310" customFormat="1" ht="12.75" customHeight="1">
      <c r="A2541" s="585"/>
      <c r="B2541" s="41">
        <v>63597</v>
      </c>
      <c r="C2541" s="42" t="s">
        <v>223</v>
      </c>
      <c r="D2541" s="41"/>
      <c r="E2541" s="42"/>
      <c r="F2541" s="66" t="s">
        <v>1326</v>
      </c>
      <c r="G2541" s="66">
        <v>4</v>
      </c>
      <c r="H2541" s="66" t="s">
        <v>1063</v>
      </c>
      <c r="I2541" s="54">
        <v>272.49</v>
      </c>
      <c r="J2541" s="67">
        <f>IF(C2541="СТОП цена",I2541,ROUND(I2541*(1-VLOOKUP(L2541,Оглавление!D:G,3,FALSE)),2))</f>
        <v>272.49</v>
      </c>
      <c r="K2541" s="58"/>
      <c r="L2541" s="58" t="str">
        <f t="shared" si="127"/>
        <v>ЭМПИЛС</v>
      </c>
      <c r="M2541" s="52">
        <v>47</v>
      </c>
    </row>
    <row r="2542" spans="1:13" s="310" customFormat="1" ht="12.75" customHeight="1">
      <c r="A2542" s="580" t="s">
        <v>2785</v>
      </c>
      <c r="B2542" s="41">
        <v>63574</v>
      </c>
      <c r="C2542" s="41"/>
      <c r="D2542" s="41"/>
      <c r="E2542" s="42"/>
      <c r="F2542" s="66" t="s">
        <v>1319</v>
      </c>
      <c r="G2542" s="66">
        <v>12</v>
      </c>
      <c r="H2542" s="66" t="s">
        <v>1063</v>
      </c>
      <c r="I2542" s="54">
        <v>98.44</v>
      </c>
      <c r="J2542" s="67">
        <f>IF(C2542="СТОП цена",I2542,ROUND(I2542*(1-VLOOKUP(L2542,Оглавление!D:G,3,FALSE)),2))</f>
        <v>98.44</v>
      </c>
      <c r="K2542" s="58"/>
      <c r="L2542" s="58" t="str">
        <f t="shared" si="127"/>
        <v>ЭМПИЛС</v>
      </c>
      <c r="M2542" s="52">
        <v>47</v>
      </c>
    </row>
    <row r="2543" spans="1:13" s="310" customFormat="1" ht="12.75" customHeight="1">
      <c r="A2543" s="584"/>
      <c r="B2543" s="41">
        <v>63575</v>
      </c>
      <c r="C2543" s="41"/>
      <c r="D2543" s="41"/>
      <c r="E2543" s="42"/>
      <c r="F2543" s="66" t="s">
        <v>1325</v>
      </c>
      <c r="G2543" s="66">
        <v>6</v>
      </c>
      <c r="H2543" s="66" t="s">
        <v>1063</v>
      </c>
      <c r="I2543" s="54">
        <v>195.63</v>
      </c>
      <c r="J2543" s="67">
        <f>IF(C2543="СТОП цена",I2543,ROUND(I2543*(1-VLOOKUP(L2543,Оглавление!D:G,3,FALSE)),2))</f>
        <v>195.63</v>
      </c>
      <c r="K2543" s="58"/>
      <c r="L2543" s="58" t="str">
        <f t="shared" si="127"/>
        <v>ЭМПИЛС</v>
      </c>
      <c r="M2543" s="52">
        <v>47</v>
      </c>
    </row>
    <row r="2544" spans="1:13" s="310" customFormat="1" ht="12.75" customHeight="1">
      <c r="A2544" s="585"/>
      <c r="B2544" s="41">
        <v>63576</v>
      </c>
      <c r="C2544" s="41"/>
      <c r="D2544" s="41"/>
      <c r="E2544" s="42"/>
      <c r="F2544" s="66" t="s">
        <v>1326</v>
      </c>
      <c r="G2544" s="66">
        <v>4</v>
      </c>
      <c r="H2544" s="66" t="s">
        <v>1063</v>
      </c>
      <c r="I2544" s="54">
        <v>261.76</v>
      </c>
      <c r="J2544" s="67">
        <f>IF(C2544="СТОП цена",I2544,ROUND(I2544*(1-VLOOKUP(L2544,Оглавление!D:G,3,FALSE)),2))</f>
        <v>261.76</v>
      </c>
      <c r="K2544" s="58"/>
      <c r="L2544" s="58" t="str">
        <f t="shared" si="127"/>
        <v>ЭМПИЛС</v>
      </c>
      <c r="M2544" s="52">
        <v>47</v>
      </c>
    </row>
    <row r="2545" spans="1:13" s="146" customFormat="1" ht="14.25" customHeight="1">
      <c r="A2545" s="580" t="s">
        <v>1330</v>
      </c>
      <c r="B2545" s="41" t="s">
        <v>2125</v>
      </c>
      <c r="C2545" s="41"/>
      <c r="D2545" s="41"/>
      <c r="E2545" s="42"/>
      <c r="F2545" s="66" t="s">
        <v>1319</v>
      </c>
      <c r="G2545" s="66">
        <v>12</v>
      </c>
      <c r="H2545" s="66" t="s">
        <v>1063</v>
      </c>
      <c r="I2545" s="54">
        <v>94.72</v>
      </c>
      <c r="J2545" s="67">
        <f>IF(C2545="СТОП цена",I2545,ROUND(I2545*(1-VLOOKUP(L2545,Оглавление!D:G,3,FALSE)),2))</f>
        <v>94.72</v>
      </c>
      <c r="K2545" s="58"/>
      <c r="L2545" s="58" t="str">
        <f>IF(ISBLANK(K2545)=FALSE,A2545,L2538)</f>
        <v>ЭМПИЛС</v>
      </c>
      <c r="M2545" s="52">
        <v>47</v>
      </c>
    </row>
    <row r="2546" spans="1:13" s="146" customFormat="1" ht="15" customHeight="1">
      <c r="A2546" s="584"/>
      <c r="B2546" s="41" t="s">
        <v>2126</v>
      </c>
      <c r="C2546" s="42" t="s">
        <v>223</v>
      </c>
      <c r="D2546" s="41"/>
      <c r="E2546" s="42"/>
      <c r="F2546" s="66" t="s">
        <v>1325</v>
      </c>
      <c r="G2546" s="66">
        <v>6</v>
      </c>
      <c r="H2546" s="66" t="s">
        <v>1063</v>
      </c>
      <c r="I2546" s="54">
        <v>195.68</v>
      </c>
      <c r="J2546" s="67">
        <f>IF(C2546="СТОП цена",I2546,ROUND(I2546*(1-VLOOKUP(L2546,Оглавление!D:G,3,FALSE)),2))</f>
        <v>195.68</v>
      </c>
      <c r="K2546" s="58"/>
      <c r="L2546" s="58" t="str">
        <f t="shared" si="127"/>
        <v>ЭМПИЛС</v>
      </c>
      <c r="M2546" s="52">
        <v>47</v>
      </c>
    </row>
    <row r="2547" spans="1:13" s="146" customFormat="1" ht="13.5" customHeight="1">
      <c r="A2547" s="585"/>
      <c r="B2547" s="41" t="s">
        <v>2127</v>
      </c>
      <c r="C2547" s="42" t="s">
        <v>223</v>
      </c>
      <c r="D2547" s="41"/>
      <c r="E2547" s="42"/>
      <c r="F2547" s="66" t="s">
        <v>1326</v>
      </c>
      <c r="G2547" s="66">
        <v>4</v>
      </c>
      <c r="H2547" s="66" t="s">
        <v>1063</v>
      </c>
      <c r="I2547" s="54">
        <v>253.2</v>
      </c>
      <c r="J2547" s="67">
        <f>IF(C2547="СТОП цена",I2547,ROUND(I2547*(1-VLOOKUP(L2547,Оглавление!D:G,3,FALSE)),2))</f>
        <v>253.2</v>
      </c>
      <c r="K2547" s="58"/>
      <c r="L2547" s="58" t="str">
        <f t="shared" si="127"/>
        <v>ЭМПИЛС</v>
      </c>
      <c r="M2547" s="52">
        <v>47</v>
      </c>
    </row>
    <row r="2548" spans="1:13" s="310" customFormat="1" ht="14.25" customHeight="1">
      <c r="A2548" s="580" t="s">
        <v>2786</v>
      </c>
      <c r="B2548" s="41">
        <v>63578</v>
      </c>
      <c r="C2548" s="41"/>
      <c r="D2548" s="41"/>
      <c r="E2548" s="42"/>
      <c r="F2548" s="66" t="s">
        <v>1319</v>
      </c>
      <c r="G2548" s="66">
        <v>12</v>
      </c>
      <c r="H2548" s="66" t="s">
        <v>1063</v>
      </c>
      <c r="I2548" s="54">
        <v>110.85</v>
      </c>
      <c r="J2548" s="67">
        <f>IF(C2548="СТОП цена",I2548,ROUND(I2548*(1-VLOOKUP(L2548,Оглавление!D:G,3,FALSE)),2))</f>
        <v>110.85</v>
      </c>
      <c r="K2548" s="58"/>
      <c r="L2548" s="58" t="str">
        <f t="shared" si="127"/>
        <v>ЭМПИЛС</v>
      </c>
      <c r="M2548" s="52">
        <v>47</v>
      </c>
    </row>
    <row r="2549" spans="1:13" s="310" customFormat="1" ht="13.5" customHeight="1">
      <c r="A2549" s="584"/>
      <c r="B2549" s="41">
        <v>63579</v>
      </c>
      <c r="C2549" s="41"/>
      <c r="D2549" s="41"/>
      <c r="E2549" s="42"/>
      <c r="F2549" s="66" t="s">
        <v>1325</v>
      </c>
      <c r="G2549" s="66">
        <v>6</v>
      </c>
      <c r="H2549" s="66" t="s">
        <v>1063</v>
      </c>
      <c r="I2549" s="54">
        <v>221.8</v>
      </c>
      <c r="J2549" s="67">
        <f>IF(C2549="СТОП цена",I2549,ROUND(I2549*(1-VLOOKUP(L2549,Оглавление!D:G,3,FALSE)),2))</f>
        <v>221.8</v>
      </c>
      <c r="K2549" s="58"/>
      <c r="L2549" s="58" t="str">
        <f t="shared" si="127"/>
        <v>ЭМПИЛС</v>
      </c>
      <c r="M2549" s="52">
        <v>47</v>
      </c>
    </row>
    <row r="2550" spans="1:13" s="310" customFormat="1" ht="15" customHeight="1">
      <c r="A2550" s="585"/>
      <c r="B2550" s="41">
        <v>63580</v>
      </c>
      <c r="C2550" s="41"/>
      <c r="D2550" s="41"/>
      <c r="E2550" s="42"/>
      <c r="F2550" s="66" t="s">
        <v>2787</v>
      </c>
      <c r="G2550" s="66">
        <v>4</v>
      </c>
      <c r="H2550" s="66" t="s">
        <v>1063</v>
      </c>
      <c r="I2550" s="54">
        <v>298.99</v>
      </c>
      <c r="J2550" s="67">
        <f>IF(C2550="СТОП цена",I2550,ROUND(I2550*(1-VLOOKUP(L2550,Оглавление!D:G,3,FALSE)),2))</f>
        <v>298.99</v>
      </c>
      <c r="K2550" s="58"/>
      <c r="L2550" s="58" t="str">
        <f t="shared" si="127"/>
        <v>ЭМПИЛС</v>
      </c>
      <c r="M2550" s="52">
        <v>47</v>
      </c>
    </row>
    <row r="2551" spans="1:13" s="150" customFormat="1" ht="20.25" customHeight="1">
      <c r="A2551" s="580" t="s">
        <v>1355</v>
      </c>
      <c r="B2551" s="41" t="s">
        <v>2128</v>
      </c>
      <c r="C2551" s="41"/>
      <c r="D2551" s="41"/>
      <c r="E2551" s="42"/>
      <c r="F2551" s="42" t="s">
        <v>1319</v>
      </c>
      <c r="G2551" s="42">
        <v>12</v>
      </c>
      <c r="H2551" s="42" t="s">
        <v>1063</v>
      </c>
      <c r="I2551" s="41">
        <v>111.37</v>
      </c>
      <c r="J2551" s="55">
        <f>IF(C2551="СТОП цена",I2551,ROUND(I2551*(1-VLOOKUP(L2551,Оглавление!D:G,3,FALSE)),2))</f>
        <v>111.37</v>
      </c>
      <c r="K2551" s="58"/>
      <c r="L2551" s="58" t="str">
        <f>IF(ISBLANK(K2551)=FALSE,A2551,L2547)</f>
        <v>ЭМПИЛС</v>
      </c>
      <c r="M2551" s="52">
        <v>47</v>
      </c>
    </row>
    <row r="2552" spans="1:13" s="310" customFormat="1" ht="20.25" customHeight="1">
      <c r="A2552" s="584"/>
      <c r="B2552" s="41">
        <v>63571</v>
      </c>
      <c r="C2552" s="41"/>
      <c r="D2552" s="41"/>
      <c r="E2552" s="42"/>
      <c r="F2552" s="66" t="s">
        <v>1325</v>
      </c>
      <c r="G2552" s="66">
        <v>6</v>
      </c>
      <c r="H2552" s="66" t="s">
        <v>1063</v>
      </c>
      <c r="I2552" s="54">
        <v>222.9</v>
      </c>
      <c r="J2552" s="67">
        <f>IF(C2552="СТОП цена",I2552,ROUND(I2552*(1-VLOOKUP(L2552,Оглавление!D:G,3,FALSE)),2))</f>
        <v>222.9</v>
      </c>
      <c r="K2552" s="58"/>
      <c r="L2552" s="58" t="str">
        <f t="shared" ref="L2552:L2554" si="128">IF(ISBLANK(K2552)=FALSE,A2552,L2548)</f>
        <v>ЭМПИЛС</v>
      </c>
      <c r="M2552" s="52">
        <v>47</v>
      </c>
    </row>
    <row r="2553" spans="1:13" s="150" customFormat="1" ht="19.5" customHeight="1">
      <c r="A2553" s="585"/>
      <c r="B2553" s="41" t="s">
        <v>2129</v>
      </c>
      <c r="C2553" s="41"/>
      <c r="D2553" s="41"/>
      <c r="E2553" s="42"/>
      <c r="F2553" s="42" t="s">
        <v>1326</v>
      </c>
      <c r="G2553" s="42">
        <v>6</v>
      </c>
      <c r="H2553" s="42" t="s">
        <v>1063</v>
      </c>
      <c r="I2553" s="41">
        <v>300.55</v>
      </c>
      <c r="J2553" s="55">
        <f>IF(C2553="СТОП цена",I2553,ROUND(I2553*(1-VLOOKUP(L2553,Оглавление!D:G,3,FALSE)),2))</f>
        <v>300.55</v>
      </c>
      <c r="K2553" s="58"/>
      <c r="L2553" s="58" t="str">
        <f t="shared" si="128"/>
        <v>ЭМПИЛС</v>
      </c>
      <c r="M2553" s="52">
        <v>47</v>
      </c>
    </row>
    <row r="2554" spans="1:13" s="146" customFormat="1" ht="12.75">
      <c r="A2554" s="580" t="s">
        <v>1331</v>
      </c>
      <c r="B2554" s="41" t="s">
        <v>2130</v>
      </c>
      <c r="C2554" s="41"/>
      <c r="D2554" s="41"/>
      <c r="E2554" s="42"/>
      <c r="F2554" s="42" t="s">
        <v>1319</v>
      </c>
      <c r="G2554" s="42">
        <v>12</v>
      </c>
      <c r="H2554" s="42" t="s">
        <v>1063</v>
      </c>
      <c r="I2554" s="41">
        <v>101.22</v>
      </c>
      <c r="J2554" s="55">
        <f>IF(C2554="СТОП цена",I2554,ROUND(I2554*(1-VLOOKUP(L2554,Оглавление!D:G,3,FALSE)),2))</f>
        <v>101.22</v>
      </c>
      <c r="K2554" s="58"/>
      <c r="L2554" s="58" t="str">
        <f t="shared" si="128"/>
        <v>ЭМПИЛС</v>
      </c>
      <c r="M2554" s="52">
        <v>47</v>
      </c>
    </row>
    <row r="2555" spans="1:13" s="146" customFormat="1" ht="12.75">
      <c r="A2555" s="584"/>
      <c r="B2555" s="41" t="s">
        <v>2131</v>
      </c>
      <c r="C2555" s="42" t="s">
        <v>223</v>
      </c>
      <c r="D2555" s="41"/>
      <c r="E2555" s="42"/>
      <c r="F2555" s="42" t="s">
        <v>1325</v>
      </c>
      <c r="G2555" s="42">
        <v>6</v>
      </c>
      <c r="H2555" s="42" t="s">
        <v>1063</v>
      </c>
      <c r="I2555" s="41">
        <v>205.78</v>
      </c>
      <c r="J2555" s="55">
        <f>IF(C2555="СТОП цена",I2555,ROUND(I2555*(1-VLOOKUP(L2555,Оглавление!D:G,3,FALSE)),2))</f>
        <v>205.78</v>
      </c>
      <c r="K2555" s="58"/>
      <c r="L2555" s="58" t="str">
        <f t="shared" si="127"/>
        <v>ЭМПИЛС</v>
      </c>
      <c r="M2555" s="52">
        <v>47</v>
      </c>
    </row>
    <row r="2556" spans="1:13" s="146" customFormat="1" ht="12.75">
      <c r="A2556" s="585"/>
      <c r="B2556" s="41" t="s">
        <v>2132</v>
      </c>
      <c r="C2556" s="41"/>
      <c r="D2556" s="41"/>
      <c r="E2556" s="42"/>
      <c r="F2556" s="42" t="s">
        <v>1326</v>
      </c>
      <c r="G2556" s="42">
        <v>4</v>
      </c>
      <c r="H2556" s="42" t="s">
        <v>1063</v>
      </c>
      <c r="I2556" s="41">
        <v>272.36</v>
      </c>
      <c r="J2556" s="55">
        <f>IF(C2556="СТОП цена",I2556,ROUND(I2556*(1-VLOOKUP(L2556,Оглавление!D:G,3,FALSE)),2))</f>
        <v>272.36</v>
      </c>
      <c r="K2556" s="58"/>
      <c r="L2556" s="58" t="str">
        <f t="shared" si="127"/>
        <v>ЭМПИЛС</v>
      </c>
      <c r="M2556" s="52">
        <v>47</v>
      </c>
    </row>
    <row r="2557" spans="1:13" s="146" customFormat="1" ht="12.75">
      <c r="A2557" s="580" t="s">
        <v>1332</v>
      </c>
      <c r="B2557" s="41" t="s">
        <v>2133</v>
      </c>
      <c r="C2557" s="41"/>
      <c r="D2557" s="41"/>
      <c r="E2557" s="42"/>
      <c r="F2557" s="42" t="s">
        <v>1319</v>
      </c>
      <c r="G2557" s="42">
        <v>12</v>
      </c>
      <c r="H2557" s="42" t="s">
        <v>1063</v>
      </c>
      <c r="I2557" s="41">
        <v>96.59</v>
      </c>
      <c r="J2557" s="55">
        <f>IF(C2557="СТОП цена",I2557,ROUND(I2557*(1-VLOOKUP(L2557,Оглавление!D:G,3,FALSE)),2))</f>
        <v>96.59</v>
      </c>
      <c r="K2557" s="58"/>
      <c r="L2557" s="58" t="str">
        <f t="shared" si="127"/>
        <v>ЭМПИЛС</v>
      </c>
      <c r="M2557" s="52">
        <v>47</v>
      </c>
    </row>
    <row r="2558" spans="1:13" s="146" customFormat="1" ht="12.75">
      <c r="A2558" s="584"/>
      <c r="B2558" s="41" t="s">
        <v>2134</v>
      </c>
      <c r="C2558" s="42" t="s">
        <v>223</v>
      </c>
      <c r="D2558" s="41"/>
      <c r="E2558" s="42"/>
      <c r="F2558" s="42" t="s">
        <v>1325</v>
      </c>
      <c r="G2558" s="42">
        <v>6</v>
      </c>
      <c r="H2558" s="42" t="s">
        <v>1063</v>
      </c>
      <c r="I2558" s="41">
        <v>199.51</v>
      </c>
      <c r="J2558" s="55">
        <f>IF(C2558="СТОП цена",I2558,ROUND(I2558*(1-VLOOKUP(L2558,Оглавление!D:G,3,FALSE)),2))</f>
        <v>199.51</v>
      </c>
      <c r="K2558" s="58"/>
      <c r="L2558" s="58" t="str">
        <f t="shared" si="127"/>
        <v>ЭМПИЛС</v>
      </c>
      <c r="M2558" s="52">
        <v>47</v>
      </c>
    </row>
    <row r="2559" spans="1:13" s="146" customFormat="1" ht="12.75">
      <c r="A2559" s="585"/>
      <c r="B2559" s="41" t="s">
        <v>2135</v>
      </c>
      <c r="C2559" s="41"/>
      <c r="D2559" s="41"/>
      <c r="E2559" s="42"/>
      <c r="F2559" s="42" t="s">
        <v>1326</v>
      </c>
      <c r="G2559" s="42">
        <v>4</v>
      </c>
      <c r="H2559" s="42" t="s">
        <v>1063</v>
      </c>
      <c r="I2559" s="41">
        <v>258.7</v>
      </c>
      <c r="J2559" s="55">
        <f>IF(C2559="СТОП цена",I2559,ROUND(I2559*(1-VLOOKUP(L2559,Оглавление!D:G,3,FALSE)),2))</f>
        <v>258.7</v>
      </c>
      <c r="K2559" s="58"/>
      <c r="L2559" s="58" t="str">
        <f t="shared" si="127"/>
        <v>ЭМПИЛС</v>
      </c>
      <c r="M2559" s="52">
        <v>47</v>
      </c>
    </row>
    <row r="2560" spans="1:13" s="146" customFormat="1" ht="12.75">
      <c r="A2560" s="580" t="s">
        <v>1333</v>
      </c>
      <c r="B2560" s="41" t="s">
        <v>2136</v>
      </c>
      <c r="C2560" s="41"/>
      <c r="D2560" s="41"/>
      <c r="E2560" s="42"/>
      <c r="F2560" s="42" t="s">
        <v>1319</v>
      </c>
      <c r="G2560" s="42">
        <v>12</v>
      </c>
      <c r="H2560" s="42" t="s">
        <v>1063</v>
      </c>
      <c r="I2560" s="41">
        <v>98.2</v>
      </c>
      <c r="J2560" s="55">
        <f>IF(C2560="СТОП цена",I2560,ROUND(I2560*(1-VLOOKUP(L2560,Оглавление!D:G,3,FALSE)),2))</f>
        <v>98.2</v>
      </c>
      <c r="K2560" s="58"/>
      <c r="L2560" s="58" t="str">
        <f t="shared" si="127"/>
        <v>ЭМПИЛС</v>
      </c>
      <c r="M2560" s="52">
        <v>47</v>
      </c>
    </row>
    <row r="2561" spans="1:13" s="310" customFormat="1" ht="12.75">
      <c r="A2561" s="584"/>
      <c r="B2561" s="41">
        <v>63599</v>
      </c>
      <c r="C2561" s="41"/>
      <c r="D2561" s="41"/>
      <c r="E2561" s="42"/>
      <c r="F2561" s="66" t="s">
        <v>1325</v>
      </c>
      <c r="G2561" s="66">
        <v>6</v>
      </c>
      <c r="H2561" s="66" t="s">
        <v>1063</v>
      </c>
      <c r="I2561" s="54">
        <v>195.12</v>
      </c>
      <c r="J2561" s="67">
        <f>IF(C2561="СТОП цена",I2561,ROUND(I2561*(1-VLOOKUP(L2561,Оглавление!D:G,3,FALSE)),2))</f>
        <v>195.12</v>
      </c>
      <c r="K2561" s="58"/>
      <c r="L2561" s="58" t="str">
        <f t="shared" si="127"/>
        <v>ЭМПИЛС</v>
      </c>
      <c r="M2561" s="52">
        <v>47</v>
      </c>
    </row>
    <row r="2562" spans="1:13" s="146" customFormat="1" ht="12.75">
      <c r="A2562" s="584"/>
      <c r="B2562" s="41" t="s">
        <v>2137</v>
      </c>
      <c r="C2562" s="41"/>
      <c r="D2562" s="41"/>
      <c r="E2562" s="42"/>
      <c r="F2562" s="42" t="s">
        <v>1326</v>
      </c>
      <c r="G2562" s="42">
        <v>4</v>
      </c>
      <c r="H2562" s="42" t="s">
        <v>1063</v>
      </c>
      <c r="I2562" s="41">
        <v>261.08</v>
      </c>
      <c r="J2562" s="55">
        <f>IF(C2562="СТОП цена",I2562,ROUND(I2562*(1-VLOOKUP(L2562,Оглавление!D:G,3,FALSE)),2))</f>
        <v>261.08</v>
      </c>
      <c r="K2562" s="58"/>
      <c r="L2562" s="58" t="str">
        <f t="shared" si="127"/>
        <v>ЭМПИЛС</v>
      </c>
      <c r="M2562" s="52">
        <v>47</v>
      </c>
    </row>
    <row r="2563" spans="1:13" s="146" customFormat="1" ht="12.75">
      <c r="A2563" s="580" t="s">
        <v>1334</v>
      </c>
      <c r="B2563" s="41" t="s">
        <v>2138</v>
      </c>
      <c r="C2563" s="41"/>
      <c r="D2563" s="41"/>
      <c r="E2563" s="42"/>
      <c r="F2563" s="42" t="s">
        <v>1319</v>
      </c>
      <c r="G2563" s="42">
        <v>12</v>
      </c>
      <c r="H2563" s="42" t="s">
        <v>1063</v>
      </c>
      <c r="I2563" s="41">
        <v>97.63</v>
      </c>
      <c r="J2563" s="55">
        <f>IF(C2563="СТОП цена",I2563,ROUND(I2563*(1-VLOOKUP(L2563,Оглавление!D:G,3,FALSE)),2))</f>
        <v>97.63</v>
      </c>
      <c r="K2563" s="58"/>
      <c r="L2563" s="58" t="str">
        <f t="shared" si="127"/>
        <v>ЭМПИЛС</v>
      </c>
      <c r="M2563" s="52">
        <v>47</v>
      </c>
    </row>
    <row r="2564" spans="1:13" s="146" customFormat="1" ht="12.75">
      <c r="A2564" s="584"/>
      <c r="B2564" s="41" t="s">
        <v>2139</v>
      </c>
      <c r="C2564" s="41"/>
      <c r="D2564" s="41"/>
      <c r="E2564" s="42"/>
      <c r="F2564" s="42" t="s">
        <v>1325</v>
      </c>
      <c r="G2564" s="42">
        <v>6</v>
      </c>
      <c r="H2564" s="42" t="s">
        <v>1063</v>
      </c>
      <c r="I2564" s="41">
        <v>203.2</v>
      </c>
      <c r="J2564" s="55">
        <f>IF(C2564="СТОП цена",I2564,ROUND(I2564*(1-VLOOKUP(L2564,Оглавление!D:G,3,FALSE)),2))</f>
        <v>203.2</v>
      </c>
      <c r="K2564" s="58"/>
      <c r="L2564" s="58" t="str">
        <f t="shared" si="127"/>
        <v>ЭМПИЛС</v>
      </c>
      <c r="M2564" s="52">
        <v>47</v>
      </c>
    </row>
    <row r="2565" spans="1:13" s="146" customFormat="1" ht="12.75">
      <c r="A2565" s="585"/>
      <c r="B2565" s="41" t="s">
        <v>2140</v>
      </c>
      <c r="C2565" s="41"/>
      <c r="D2565" s="41"/>
      <c r="E2565" s="42"/>
      <c r="F2565" s="42" t="s">
        <v>1326</v>
      </c>
      <c r="G2565" s="42">
        <v>4</v>
      </c>
      <c r="H2565" s="42" t="s">
        <v>1063</v>
      </c>
      <c r="I2565" s="41">
        <v>266.27999999999997</v>
      </c>
      <c r="J2565" s="55">
        <f>IF(C2565="СТОП цена",I2565,ROUND(I2565*(1-VLOOKUP(L2565,Оглавление!D:G,3,FALSE)),2))</f>
        <v>266.27999999999997</v>
      </c>
      <c r="K2565" s="58"/>
      <c r="L2565" s="58" t="str">
        <f t="shared" si="127"/>
        <v>ЭМПИЛС</v>
      </c>
      <c r="M2565" s="52">
        <v>47</v>
      </c>
    </row>
    <row r="2566" spans="1:13" s="146" customFormat="1" ht="12.75">
      <c r="A2566" s="580" t="s">
        <v>1335</v>
      </c>
      <c r="B2566" s="41" t="s">
        <v>2141</v>
      </c>
      <c r="C2566" s="41"/>
      <c r="D2566" s="41"/>
      <c r="E2566" s="42"/>
      <c r="F2566" s="42" t="s">
        <v>1319</v>
      </c>
      <c r="G2566" s="42">
        <v>12</v>
      </c>
      <c r="H2566" s="42" t="s">
        <v>1063</v>
      </c>
      <c r="I2566" s="41">
        <v>103.77</v>
      </c>
      <c r="J2566" s="55">
        <f>IF(C2566="СТОП цена",I2566,ROUND(I2566*(1-VLOOKUP(L2566,Оглавление!D:G,3,FALSE)),2))</f>
        <v>103.77</v>
      </c>
      <c r="K2566" s="58"/>
      <c r="L2566" s="58" t="str">
        <f t="shared" si="127"/>
        <v>ЭМПИЛС</v>
      </c>
      <c r="M2566" s="52">
        <v>47</v>
      </c>
    </row>
    <row r="2567" spans="1:13" s="310" customFormat="1" ht="12.75">
      <c r="A2567" s="584"/>
      <c r="B2567" s="41">
        <v>63567</v>
      </c>
      <c r="C2567" s="41"/>
      <c r="D2567" s="41"/>
      <c r="E2567" s="42"/>
      <c r="F2567" s="66" t="s">
        <v>1325</v>
      </c>
      <c r="G2567" s="66">
        <v>6</v>
      </c>
      <c r="H2567" s="66" t="s">
        <v>1063</v>
      </c>
      <c r="I2567" s="54">
        <v>206.9</v>
      </c>
      <c r="J2567" s="67">
        <f>IF(C2567="СТОП цена",I2567,ROUND(I2567*(1-VLOOKUP(L2567,Оглавление!D:G,3,FALSE)),2))</f>
        <v>206.9</v>
      </c>
      <c r="K2567" s="58"/>
      <c r="L2567" s="58" t="str">
        <f t="shared" si="127"/>
        <v>ЭМПИЛС</v>
      </c>
      <c r="M2567" s="52">
        <v>47</v>
      </c>
    </row>
    <row r="2568" spans="1:13" s="146" customFormat="1" ht="12.75">
      <c r="A2568" s="584"/>
      <c r="B2568" s="41" t="s">
        <v>2142</v>
      </c>
      <c r="C2568" s="42" t="s">
        <v>223</v>
      </c>
      <c r="D2568" s="41"/>
      <c r="E2568" s="42"/>
      <c r="F2568" s="42" t="s">
        <v>1326</v>
      </c>
      <c r="G2568" s="42">
        <v>4</v>
      </c>
      <c r="H2568" s="42" t="s">
        <v>1063</v>
      </c>
      <c r="I2568" s="41">
        <v>277.8</v>
      </c>
      <c r="J2568" s="55">
        <f>IF(C2568="СТОП цена",I2568,ROUND(I2568*(1-VLOOKUP(L2568,Оглавление!D:G,3,FALSE)),2))</f>
        <v>277.8</v>
      </c>
      <c r="K2568" s="58"/>
      <c r="L2568" s="58" t="str">
        <f t="shared" si="127"/>
        <v>ЭМПИЛС</v>
      </c>
      <c r="M2568" s="52">
        <v>47</v>
      </c>
    </row>
    <row r="2569" spans="1:13" s="146" customFormat="1" ht="12.75">
      <c r="A2569" s="580" t="s">
        <v>1336</v>
      </c>
      <c r="B2569" s="41" t="s">
        <v>2143</v>
      </c>
      <c r="C2569" s="41"/>
      <c r="D2569" s="41"/>
      <c r="E2569" s="42"/>
      <c r="F2569" s="42" t="s">
        <v>1319</v>
      </c>
      <c r="G2569" s="42">
        <v>12</v>
      </c>
      <c r="H2569" s="42" t="s">
        <v>1063</v>
      </c>
      <c r="I2569" s="41">
        <v>95.83</v>
      </c>
      <c r="J2569" s="55">
        <f>IF(C2569="СТОП цена",I2569,ROUND(I2569*(1-VLOOKUP(L2569,Оглавление!D:G,3,FALSE)),2))</f>
        <v>95.83</v>
      </c>
      <c r="K2569" s="58"/>
      <c r="L2569" s="58" t="str">
        <f t="shared" si="127"/>
        <v>ЭМПИЛС</v>
      </c>
      <c r="M2569" s="52">
        <v>47</v>
      </c>
    </row>
    <row r="2570" spans="1:13" s="146" customFormat="1" ht="12.75">
      <c r="A2570" s="584"/>
      <c r="B2570" s="41" t="s">
        <v>2144</v>
      </c>
      <c r="C2570" s="41"/>
      <c r="D2570" s="41"/>
      <c r="E2570" s="42"/>
      <c r="F2570" s="42" t="s">
        <v>1325</v>
      </c>
      <c r="G2570" s="42">
        <v>6</v>
      </c>
      <c r="H2570" s="42" t="s">
        <v>1063</v>
      </c>
      <c r="I2570" s="41">
        <v>195.68</v>
      </c>
      <c r="J2570" s="55">
        <f>IF(C2570="СТОП цена",I2570,ROUND(I2570*(1-VLOOKUP(L2570,Оглавление!D:G,3,FALSE)),2))</f>
        <v>195.68</v>
      </c>
      <c r="K2570" s="58"/>
      <c r="L2570" s="58" t="str">
        <f t="shared" si="127"/>
        <v>ЭМПИЛС</v>
      </c>
      <c r="M2570" s="52">
        <v>47</v>
      </c>
    </row>
    <row r="2571" spans="1:13" s="146" customFormat="1" ht="12.75">
      <c r="A2571" s="585"/>
      <c r="B2571" s="41" t="s">
        <v>2145</v>
      </c>
      <c r="C2571" s="41"/>
      <c r="D2571" s="41"/>
      <c r="E2571" s="42"/>
      <c r="F2571" s="42" t="s">
        <v>1326</v>
      </c>
      <c r="G2571" s="42">
        <v>4</v>
      </c>
      <c r="H2571" s="42" t="s">
        <v>1063</v>
      </c>
      <c r="I2571" s="41">
        <v>256.18</v>
      </c>
      <c r="J2571" s="55">
        <f>IF(C2571="СТОП цена",I2571,ROUND(I2571*(1-VLOOKUP(L2571,Оглавление!D:G,3,FALSE)),2))</f>
        <v>256.18</v>
      </c>
      <c r="K2571" s="58"/>
      <c r="L2571" s="58" t="str">
        <f t="shared" si="127"/>
        <v>ЭМПИЛС</v>
      </c>
      <c r="M2571" s="52">
        <v>47</v>
      </c>
    </row>
    <row r="2572" spans="1:13" s="310" customFormat="1" ht="12.75" customHeight="1">
      <c r="A2572" s="580" t="s">
        <v>2788</v>
      </c>
      <c r="B2572" s="41">
        <v>63582</v>
      </c>
      <c r="C2572" s="41"/>
      <c r="D2572" s="41"/>
      <c r="E2572" s="42"/>
      <c r="F2572" s="66" t="s">
        <v>1319</v>
      </c>
      <c r="G2572" s="66">
        <v>12</v>
      </c>
      <c r="H2572" s="66" t="s">
        <v>1063</v>
      </c>
      <c r="I2572" s="54">
        <v>99.23</v>
      </c>
      <c r="J2572" s="67">
        <f>IF(C2572="СТОП цена",I2572,ROUND(I2572*(1-VLOOKUP(L2572,Оглавление!D:G,3,FALSE)),2))</f>
        <v>99.23</v>
      </c>
      <c r="K2572" s="58"/>
      <c r="L2572" s="58" t="str">
        <f t="shared" si="127"/>
        <v>ЭМПИЛС</v>
      </c>
      <c r="M2572" s="52">
        <v>47</v>
      </c>
    </row>
    <row r="2573" spans="1:13" s="310" customFormat="1" ht="12.75" customHeight="1">
      <c r="A2573" s="584"/>
      <c r="B2573" s="41">
        <v>63583</v>
      </c>
      <c r="C2573" s="41"/>
      <c r="D2573" s="41"/>
      <c r="E2573" s="42"/>
      <c r="F2573" s="66" t="s">
        <v>1325</v>
      </c>
      <c r="G2573" s="66">
        <v>6</v>
      </c>
      <c r="H2573" s="66" t="s">
        <v>1063</v>
      </c>
      <c r="I2573" s="54">
        <v>197.31</v>
      </c>
      <c r="J2573" s="67">
        <f>IF(C2573="СТОП цена",I2573,ROUND(I2573*(1-VLOOKUP(L2573,Оглавление!D:G,3,FALSE)),2))</f>
        <v>197.31</v>
      </c>
      <c r="K2573" s="58"/>
      <c r="L2573" s="58" t="str">
        <f t="shared" si="127"/>
        <v>ЭМПИЛС</v>
      </c>
      <c r="M2573" s="52">
        <v>47</v>
      </c>
    </row>
    <row r="2574" spans="1:13" s="310" customFormat="1" ht="12.75" customHeight="1">
      <c r="A2574" s="585"/>
      <c r="B2574" s="41">
        <v>63584</v>
      </c>
      <c r="C2574" s="41"/>
      <c r="D2574" s="41"/>
      <c r="E2574" s="42"/>
      <c r="F2574" s="66" t="s">
        <v>1326</v>
      </c>
      <c r="G2574" s="66">
        <v>4</v>
      </c>
      <c r="H2574" s="66" t="s">
        <v>1063</v>
      </c>
      <c r="I2574" s="54">
        <v>264.14999999999998</v>
      </c>
      <c r="J2574" s="67">
        <f>IF(C2574="СТОП цена",I2574,ROUND(I2574*(1-VLOOKUP(L2574,Оглавление!D:G,3,FALSE)),2))</f>
        <v>264.14999999999998</v>
      </c>
      <c r="K2574" s="58"/>
      <c r="L2574" s="58" t="str">
        <f t="shared" si="127"/>
        <v>ЭМПИЛС</v>
      </c>
      <c r="M2574" s="52">
        <v>47</v>
      </c>
    </row>
    <row r="2575" spans="1:13" s="310" customFormat="1" ht="12.75" customHeight="1">
      <c r="A2575" s="580" t="s">
        <v>2789</v>
      </c>
      <c r="B2575" s="41">
        <v>63592</v>
      </c>
      <c r="C2575" s="41"/>
      <c r="D2575" s="41"/>
      <c r="E2575" s="42"/>
      <c r="F2575" s="66" t="s">
        <v>1319</v>
      </c>
      <c r="G2575" s="66">
        <v>12</v>
      </c>
      <c r="H2575" s="66" t="s">
        <v>1063</v>
      </c>
      <c r="I2575" s="54">
        <v>108.71</v>
      </c>
      <c r="J2575" s="67">
        <f>IF(C2575="СТОП цена",I2575,ROUND(I2575*(1-VLOOKUP(L2575,Оглавление!D:G,3,FALSE)),2))</f>
        <v>108.71</v>
      </c>
      <c r="K2575" s="58"/>
      <c r="L2575" s="58" t="str">
        <f t="shared" si="127"/>
        <v>ЭМПИЛС</v>
      </c>
      <c r="M2575" s="52">
        <v>47</v>
      </c>
    </row>
    <row r="2576" spans="1:13" s="310" customFormat="1" ht="12.75" customHeight="1">
      <c r="A2576" s="584"/>
      <c r="B2576" s="41">
        <v>63593</v>
      </c>
      <c r="C2576" s="41"/>
      <c r="D2576" s="41"/>
      <c r="E2576" s="42"/>
      <c r="F2576" s="66" t="s">
        <v>1325</v>
      </c>
      <c r="G2576" s="66">
        <v>6</v>
      </c>
      <c r="H2576" s="66" t="s">
        <v>1063</v>
      </c>
      <c r="I2576" s="54">
        <v>217.29</v>
      </c>
      <c r="J2576" s="67">
        <f>IF(C2576="СТОП цена",I2576,ROUND(I2576*(1-VLOOKUP(L2576,Оглавление!D:G,3,FALSE)),2))</f>
        <v>217.29</v>
      </c>
      <c r="K2576" s="58"/>
      <c r="L2576" s="58" t="str">
        <f t="shared" si="127"/>
        <v>ЭМПИЛС</v>
      </c>
      <c r="M2576" s="52">
        <v>47</v>
      </c>
    </row>
    <row r="2577" spans="1:13" s="310" customFormat="1" ht="12.75" customHeight="1">
      <c r="A2577" s="585"/>
      <c r="B2577" s="41">
        <v>63594</v>
      </c>
      <c r="C2577" s="41"/>
      <c r="D2577" s="41"/>
      <c r="E2577" s="42"/>
      <c r="F2577" s="66" t="s">
        <v>1326</v>
      </c>
      <c r="G2577" s="66">
        <v>4</v>
      </c>
      <c r="H2577" s="66" t="s">
        <v>1063</v>
      </c>
      <c r="I2577" s="54">
        <v>292.56</v>
      </c>
      <c r="J2577" s="67">
        <f>IF(C2577="СТОП цена",I2577,ROUND(I2577*(1-VLOOKUP(L2577,Оглавление!D:G,3,FALSE)),2))</f>
        <v>292.56</v>
      </c>
      <c r="K2577" s="58"/>
      <c r="L2577" s="58" t="str">
        <f t="shared" si="127"/>
        <v>ЭМПИЛС</v>
      </c>
      <c r="M2577" s="52">
        <v>47</v>
      </c>
    </row>
    <row r="2578" spans="1:13" s="146" customFormat="1" ht="12.75">
      <c r="A2578" s="580" t="s">
        <v>1337</v>
      </c>
      <c r="B2578" s="41" t="s">
        <v>2146</v>
      </c>
      <c r="C2578" s="41"/>
      <c r="D2578" s="41"/>
      <c r="E2578" s="42"/>
      <c r="F2578" s="66" t="s">
        <v>1319</v>
      </c>
      <c r="G2578" s="66">
        <v>12</v>
      </c>
      <c r="H2578" s="66" t="s">
        <v>1063</v>
      </c>
      <c r="I2578" s="54">
        <v>108.76</v>
      </c>
      <c r="J2578" s="67">
        <f>IF(C2578="СТОП цена",I2578,ROUND(I2578*(1-VLOOKUP(L2578,Оглавление!D:G,3,FALSE)),2))</f>
        <v>108.76</v>
      </c>
      <c r="K2578" s="58"/>
      <c r="L2578" s="58" t="str">
        <f t="shared" si="127"/>
        <v>ЭМПИЛС</v>
      </c>
      <c r="M2578" s="52">
        <v>47</v>
      </c>
    </row>
    <row r="2579" spans="1:13" s="310" customFormat="1" ht="12.75">
      <c r="A2579" s="584"/>
      <c r="B2579" s="41">
        <v>63587</v>
      </c>
      <c r="C2579" s="41"/>
      <c r="D2579" s="41"/>
      <c r="E2579" s="42"/>
      <c r="F2579" s="66" t="s">
        <v>1325</v>
      </c>
      <c r="G2579" s="66">
        <v>6</v>
      </c>
      <c r="H2579" s="66" t="s">
        <v>1063</v>
      </c>
      <c r="I2579" s="54">
        <v>217.45</v>
      </c>
      <c r="J2579" s="67">
        <f>IF(C2579="СТОП цена",I2579,ROUND(I2579*(1-VLOOKUP(L2579,Оглавление!D:G,3,FALSE)),2))</f>
        <v>217.45</v>
      </c>
      <c r="K2579" s="58"/>
      <c r="L2579" s="58" t="str">
        <f t="shared" si="127"/>
        <v>ЭМПИЛС</v>
      </c>
      <c r="M2579" s="52">
        <v>47</v>
      </c>
    </row>
    <row r="2580" spans="1:13" s="146" customFormat="1" ht="12.75">
      <c r="A2580" s="584"/>
      <c r="B2580" s="41" t="s">
        <v>2147</v>
      </c>
      <c r="C2580" s="41"/>
      <c r="D2580" s="41"/>
      <c r="E2580" s="42"/>
      <c r="F2580" s="66" t="s">
        <v>1326</v>
      </c>
      <c r="G2580" s="66">
        <v>4</v>
      </c>
      <c r="H2580" s="66" t="s">
        <v>1063</v>
      </c>
      <c r="I2580" s="54">
        <v>292.77999999999997</v>
      </c>
      <c r="J2580" s="67">
        <f>IF(C2580="СТОП цена",I2580,ROUND(I2580*(1-VLOOKUP(L2580,Оглавление!D:G,3,FALSE)),2))</f>
        <v>292.77999999999997</v>
      </c>
      <c r="K2580" s="58"/>
      <c r="L2580" s="58" t="str">
        <f>IF(ISBLANK(K2580)=FALSE,A2580,L2578)</f>
        <v>ЭМПИЛС</v>
      </c>
      <c r="M2580" s="52">
        <v>47</v>
      </c>
    </row>
    <row r="2581" spans="1:13" s="310" customFormat="1" ht="12.75" customHeight="1">
      <c r="A2581" s="580" t="s">
        <v>2790</v>
      </c>
      <c r="B2581" s="41">
        <v>8933</v>
      </c>
      <c r="C2581" s="41"/>
      <c r="D2581" s="41"/>
      <c r="E2581" s="42"/>
      <c r="F2581" s="66" t="s">
        <v>1319</v>
      </c>
      <c r="G2581" s="66">
        <v>12</v>
      </c>
      <c r="H2581" s="66" t="s">
        <v>1063</v>
      </c>
      <c r="I2581" s="54">
        <v>95.83</v>
      </c>
      <c r="J2581" s="67">
        <f>IF(C2581="СТОП цена",I2581,ROUND(I2581*(1-VLOOKUP(L2581,Оглавление!D:G,3,FALSE)),2))</f>
        <v>95.83</v>
      </c>
      <c r="K2581" s="58"/>
      <c r="L2581" s="58" t="str">
        <f t="shared" si="127"/>
        <v>ЭМПИЛС</v>
      </c>
      <c r="M2581" s="52">
        <v>48</v>
      </c>
    </row>
    <row r="2582" spans="1:13" s="310" customFormat="1" ht="12.75" customHeight="1">
      <c r="A2582" s="584"/>
      <c r="B2582" s="41">
        <v>8934</v>
      </c>
      <c r="C2582" s="41"/>
      <c r="D2582" s="41"/>
      <c r="E2582" s="42"/>
      <c r="F2582" s="66" t="s">
        <v>1325</v>
      </c>
      <c r="G2582" s="66">
        <v>6</v>
      </c>
      <c r="H2582" s="66" t="s">
        <v>1063</v>
      </c>
      <c r="I2582" s="54">
        <v>197.98</v>
      </c>
      <c r="J2582" s="67">
        <f>IF(C2582="СТОП цена",I2582,ROUND(I2582*(1-VLOOKUP(L2582,Оглавление!D:G,3,FALSE)),2))</f>
        <v>197.98</v>
      </c>
      <c r="K2582" s="58"/>
      <c r="L2582" s="58" t="str">
        <f t="shared" si="127"/>
        <v>ЭМПИЛС</v>
      </c>
      <c r="M2582" s="52">
        <v>48</v>
      </c>
    </row>
    <row r="2583" spans="1:13" s="310" customFormat="1" ht="12.75" customHeight="1">
      <c r="A2583" s="585"/>
      <c r="B2583" s="41">
        <v>8935</v>
      </c>
      <c r="C2583" s="41"/>
      <c r="D2583" s="41"/>
      <c r="E2583" s="42"/>
      <c r="F2583" s="66" t="s">
        <v>1326</v>
      </c>
      <c r="G2583" s="66">
        <v>4</v>
      </c>
      <c r="H2583" s="66" t="s">
        <v>1063</v>
      </c>
      <c r="I2583" s="54">
        <v>256.18</v>
      </c>
      <c r="J2583" s="67">
        <f>IF(C2583="СТОП цена",I2583,ROUND(I2583*(1-VLOOKUP(L2583,Оглавление!D:G,3,FALSE)),2))</f>
        <v>256.18</v>
      </c>
      <c r="K2583" s="58"/>
      <c r="L2583" s="58" t="str">
        <f t="shared" si="127"/>
        <v>ЭМПИЛС</v>
      </c>
      <c r="M2583" s="52">
        <v>48</v>
      </c>
    </row>
    <row r="2584" spans="1:13" ht="16.5" customHeight="1">
      <c r="A2584" s="580" t="s">
        <v>105</v>
      </c>
      <c r="B2584" s="40" t="s">
        <v>2148</v>
      </c>
      <c r="C2584" s="40"/>
      <c r="D2584" s="40">
        <v>0.9</v>
      </c>
      <c r="E2584" s="42" t="s">
        <v>55</v>
      </c>
      <c r="F2584" s="42" t="str">
        <f t="shared" ref="F2584:F2589" si="129">CONCATENATE(D2584," ",E2584)</f>
        <v>0,9 кг</v>
      </c>
      <c r="G2584" s="40">
        <v>14</v>
      </c>
      <c r="H2584" s="42" t="s">
        <v>1063</v>
      </c>
      <c r="I2584" s="41">
        <v>221.27</v>
      </c>
      <c r="J2584" s="55">
        <f>IF(C2584="СТОП цена",I2584,ROUND(I2584*(1-VLOOKUP(L2584,Оглавление!D:G,3,FALSE)),2))</f>
        <v>221.27</v>
      </c>
      <c r="K2584" s="58"/>
      <c r="L2584" s="58" t="str">
        <f t="shared" si="127"/>
        <v>ЭМПИЛС</v>
      </c>
      <c r="M2584" s="52">
        <v>48</v>
      </c>
    </row>
    <row r="2585" spans="1:13" ht="17.25" customHeight="1">
      <c r="A2585" s="585"/>
      <c r="B2585" s="40" t="s">
        <v>2149</v>
      </c>
      <c r="C2585" s="42" t="s">
        <v>223</v>
      </c>
      <c r="D2585" s="40">
        <v>2.7</v>
      </c>
      <c r="E2585" s="42" t="s">
        <v>55</v>
      </c>
      <c r="F2585" s="42" t="str">
        <f t="shared" si="129"/>
        <v>2,7 кг</v>
      </c>
      <c r="G2585" s="40">
        <v>6</v>
      </c>
      <c r="H2585" s="42" t="s">
        <v>1063</v>
      </c>
      <c r="I2585" s="41">
        <v>619.52</v>
      </c>
      <c r="J2585" s="55">
        <f>IF(C2585="СТОП цена",I2585,ROUND(I2585*(1-VLOOKUP(L2585,Оглавление!D:G,3,FALSE)),2))</f>
        <v>619.52</v>
      </c>
      <c r="K2585" s="58"/>
      <c r="L2585" s="58" t="str">
        <f t="shared" si="127"/>
        <v>ЭМПИЛС</v>
      </c>
      <c r="M2585" s="52">
        <v>48</v>
      </c>
    </row>
    <row r="2586" spans="1:13" ht="15.75" customHeight="1">
      <c r="A2586" s="580" t="s">
        <v>106</v>
      </c>
      <c r="B2586" s="40" t="s">
        <v>2150</v>
      </c>
      <c r="C2586" s="42" t="s">
        <v>223</v>
      </c>
      <c r="D2586" s="40">
        <v>0.9</v>
      </c>
      <c r="E2586" s="42" t="s">
        <v>55</v>
      </c>
      <c r="F2586" s="42" t="str">
        <f t="shared" si="129"/>
        <v>0,9 кг</v>
      </c>
      <c r="G2586" s="40">
        <v>14</v>
      </c>
      <c r="H2586" s="42" t="s">
        <v>1063</v>
      </c>
      <c r="I2586" s="41">
        <v>190.02</v>
      </c>
      <c r="J2586" s="55">
        <f>IF(C2586="СТОП цена",I2586,ROUND(I2586*(1-VLOOKUP(L2586,Оглавление!D:G,3,FALSE)),2))</f>
        <v>190.02</v>
      </c>
      <c r="K2586" s="58"/>
      <c r="L2586" s="58" t="str">
        <f t="shared" si="127"/>
        <v>ЭМПИЛС</v>
      </c>
      <c r="M2586" s="52">
        <v>48</v>
      </c>
    </row>
    <row r="2587" spans="1:13" ht="19.5" customHeight="1">
      <c r="A2587" s="585"/>
      <c r="B2587" s="40" t="s">
        <v>2151</v>
      </c>
      <c r="C2587" s="42" t="s">
        <v>223</v>
      </c>
      <c r="D2587" s="40">
        <v>2.7</v>
      </c>
      <c r="E2587" s="42" t="s">
        <v>55</v>
      </c>
      <c r="F2587" s="42" t="str">
        <f t="shared" si="129"/>
        <v>2,7 кг</v>
      </c>
      <c r="G2587" s="40">
        <v>6</v>
      </c>
      <c r="H2587" s="42" t="s">
        <v>1063</v>
      </c>
      <c r="I2587" s="41">
        <v>525.74</v>
      </c>
      <c r="J2587" s="55">
        <f>IF(C2587="СТОП цена",I2587,ROUND(I2587*(1-VLOOKUP(L2587,Оглавление!D:G,3,FALSE)),2))</f>
        <v>525.74</v>
      </c>
      <c r="K2587" s="58"/>
      <c r="L2587" s="58" t="str">
        <f t="shared" si="127"/>
        <v>ЭМПИЛС</v>
      </c>
      <c r="M2587" s="52">
        <v>48</v>
      </c>
    </row>
    <row r="2588" spans="1:13" ht="14.25" customHeight="1">
      <c r="A2588" s="580" t="s">
        <v>107</v>
      </c>
      <c r="B2588" s="41" t="s">
        <v>2152</v>
      </c>
      <c r="C2588" s="41" t="s">
        <v>223</v>
      </c>
      <c r="D2588" s="40">
        <v>0.9</v>
      </c>
      <c r="E2588" s="42" t="s">
        <v>55</v>
      </c>
      <c r="F2588" s="42" t="str">
        <f t="shared" si="129"/>
        <v>0,9 кг</v>
      </c>
      <c r="G2588" s="40">
        <v>14</v>
      </c>
      <c r="H2588" s="42" t="s">
        <v>1063</v>
      </c>
      <c r="I2588" s="41">
        <v>180.52</v>
      </c>
      <c r="J2588" s="55">
        <f>IF(C2588="СТОП цена",I2588,ROUND(I2588*(1-VLOOKUP(L2588,Оглавление!D:G,3,FALSE)),2))</f>
        <v>180.52</v>
      </c>
      <c r="K2588" s="58"/>
      <c r="L2588" s="58" t="str">
        <f t="shared" si="127"/>
        <v>ЭМПИЛС</v>
      </c>
      <c r="M2588" s="52">
        <v>48</v>
      </c>
    </row>
    <row r="2589" spans="1:13" ht="16.5" customHeight="1">
      <c r="A2589" s="585"/>
      <c r="B2589" s="41" t="s">
        <v>2153</v>
      </c>
      <c r="C2589" s="41"/>
      <c r="D2589" s="40">
        <v>2.7</v>
      </c>
      <c r="E2589" s="42" t="s">
        <v>55</v>
      </c>
      <c r="F2589" s="42" t="str">
        <f t="shared" si="129"/>
        <v>2,7 кг</v>
      </c>
      <c r="G2589" s="40">
        <v>6</v>
      </c>
      <c r="H2589" s="42" t="s">
        <v>1063</v>
      </c>
      <c r="I2589" s="41">
        <v>510.02</v>
      </c>
      <c r="J2589" s="55">
        <f>IF(C2589="СТОП цена",I2589,ROUND(I2589*(1-VLOOKUP(L2589,Оглавление!D:G,3,FALSE)),2))</f>
        <v>510.02</v>
      </c>
      <c r="K2589" s="58"/>
      <c r="L2589" s="58" t="str">
        <f t="shared" si="127"/>
        <v>ЭМПИЛС</v>
      </c>
      <c r="M2589" s="52">
        <v>48</v>
      </c>
    </row>
    <row r="2590" spans="1:13" s="1" customFormat="1" ht="17.25" customHeight="1">
      <c r="A2590" s="593" t="s">
        <v>559</v>
      </c>
      <c r="B2590" s="594"/>
      <c r="C2590" s="594"/>
      <c r="D2590" s="594"/>
      <c r="E2590" s="594"/>
      <c r="F2590" s="594"/>
      <c r="G2590" s="594"/>
      <c r="H2590" s="594"/>
      <c r="I2590" s="594"/>
      <c r="J2590" s="595"/>
      <c r="K2590" s="58" t="s">
        <v>446</v>
      </c>
      <c r="L2590" s="58" t="str">
        <f t="shared" si="127"/>
        <v>ЭМПИЛС Ореол</v>
      </c>
      <c r="M2590" s="52">
        <v>48</v>
      </c>
    </row>
    <row r="2591" spans="1:13" s="1" customFormat="1" ht="21.75" customHeight="1">
      <c r="A2591" s="591" t="s">
        <v>1064</v>
      </c>
      <c r="B2591" s="592"/>
      <c r="C2591" s="592"/>
      <c r="D2591" s="592"/>
      <c r="E2591" s="592"/>
      <c r="F2591" s="592"/>
      <c r="G2591" s="592"/>
      <c r="H2591" s="592"/>
      <c r="I2591" s="592"/>
      <c r="J2591" s="592"/>
      <c r="K2591" s="592"/>
      <c r="L2591" s="58" t="str">
        <f t="shared" si="127"/>
        <v>ЭМПИЛС Ореол</v>
      </c>
      <c r="M2591" s="52">
        <v>48</v>
      </c>
    </row>
    <row r="2592" spans="1:13" ht="12.75">
      <c r="A2592" s="580" t="s">
        <v>986</v>
      </c>
      <c r="B2592" s="41" t="s">
        <v>2154</v>
      </c>
      <c r="C2592" s="41"/>
      <c r="D2592" s="41">
        <v>1.5</v>
      </c>
      <c r="E2592" s="42" t="s">
        <v>55</v>
      </c>
      <c r="F2592" s="42" t="str">
        <f t="shared" ref="F2592:F2602" si="130">CONCATENATE(D2592," ",E2592)</f>
        <v>1,5 кг</v>
      </c>
      <c r="G2592" s="41">
        <v>6</v>
      </c>
      <c r="H2592" s="42" t="s">
        <v>1063</v>
      </c>
      <c r="I2592" s="41">
        <v>66.25</v>
      </c>
      <c r="J2592" s="55">
        <f>IF(C2592="СТОП цена",I2592,ROUND(I2592*(1-VLOOKUP(L2592,Оглавление!D:G,3,FALSE)),2))</f>
        <v>66.25</v>
      </c>
      <c r="K2592" s="58"/>
      <c r="L2592" s="58" t="str">
        <f t="shared" si="127"/>
        <v>ЭМПИЛС Ореол</v>
      </c>
      <c r="M2592" s="52">
        <v>48</v>
      </c>
    </row>
    <row r="2593" spans="1:13" ht="12.75">
      <c r="A2593" s="584"/>
      <c r="B2593" s="41" t="s">
        <v>2155</v>
      </c>
      <c r="C2593" s="41"/>
      <c r="D2593" s="41">
        <v>3</v>
      </c>
      <c r="E2593" s="42" t="s">
        <v>55</v>
      </c>
      <c r="F2593" s="42" t="str">
        <f t="shared" si="130"/>
        <v>3 кг</v>
      </c>
      <c r="G2593" s="42">
        <v>4</v>
      </c>
      <c r="H2593" s="42" t="s">
        <v>1063</v>
      </c>
      <c r="I2593" s="41">
        <v>131.96</v>
      </c>
      <c r="J2593" s="55">
        <f>IF(C2593="СТОП цена",I2593,ROUND(I2593*(1-VLOOKUP(L2593,Оглавление!D:G,3,FALSE)),2))</f>
        <v>131.96</v>
      </c>
      <c r="K2593" s="58"/>
      <c r="L2593" s="58" t="str">
        <f t="shared" si="127"/>
        <v>ЭМПИЛС Ореол</v>
      </c>
      <c r="M2593" s="52">
        <v>48</v>
      </c>
    </row>
    <row r="2594" spans="1:13" ht="12.75">
      <c r="A2594" s="584"/>
      <c r="B2594" s="41" t="s">
        <v>2156</v>
      </c>
      <c r="C2594" s="42" t="s">
        <v>223</v>
      </c>
      <c r="D2594" s="41">
        <v>6.5</v>
      </c>
      <c r="E2594" s="42" t="s">
        <v>55</v>
      </c>
      <c r="F2594" s="42" t="str">
        <f t="shared" si="130"/>
        <v>6,5 кг</v>
      </c>
      <c r="G2594" s="42">
        <v>2</v>
      </c>
      <c r="H2594" s="42" t="s">
        <v>1063</v>
      </c>
      <c r="I2594" s="41">
        <v>255.92</v>
      </c>
      <c r="J2594" s="55">
        <f>IF(C2594="СТОП цена",I2594,ROUND(I2594*(1-VLOOKUP(L2594,Оглавление!D:G,3,FALSE)),2))</f>
        <v>255.92</v>
      </c>
      <c r="K2594" s="58"/>
      <c r="L2594" s="58" t="str">
        <f t="shared" si="127"/>
        <v>ЭМПИЛС Ореол</v>
      </c>
      <c r="M2594" s="52">
        <v>48</v>
      </c>
    </row>
    <row r="2595" spans="1:13" ht="12.75">
      <c r="A2595" s="585"/>
      <c r="B2595" s="41" t="s">
        <v>2157</v>
      </c>
      <c r="C2595" s="41"/>
      <c r="D2595" s="41">
        <v>13</v>
      </c>
      <c r="E2595" s="42" t="s">
        <v>55</v>
      </c>
      <c r="F2595" s="42" t="str">
        <f t="shared" si="130"/>
        <v>13 кг</v>
      </c>
      <c r="G2595" s="41">
        <v>1</v>
      </c>
      <c r="H2595" s="42" t="s">
        <v>1063</v>
      </c>
      <c r="I2595" s="41">
        <v>443.28</v>
      </c>
      <c r="J2595" s="55">
        <f>IF(C2595="СТОП цена",I2595,ROUND(I2595*(1-VLOOKUP(L2595,Оглавление!D:G,3,FALSE)),2))</f>
        <v>443.28</v>
      </c>
      <c r="K2595" s="58"/>
      <c r="L2595" s="58" t="str">
        <f t="shared" si="127"/>
        <v>ЭМПИЛС Ореол</v>
      </c>
      <c r="M2595" s="52">
        <v>48</v>
      </c>
    </row>
    <row r="2596" spans="1:13" ht="12.75">
      <c r="A2596" s="580" t="s">
        <v>987</v>
      </c>
      <c r="B2596" s="41" t="s">
        <v>2158</v>
      </c>
      <c r="C2596" s="41"/>
      <c r="D2596" s="41">
        <v>1.5</v>
      </c>
      <c r="E2596" s="42" t="s">
        <v>55</v>
      </c>
      <c r="F2596" s="42" t="str">
        <f t="shared" si="130"/>
        <v>1,5 кг</v>
      </c>
      <c r="G2596" s="42">
        <v>6</v>
      </c>
      <c r="H2596" s="42" t="s">
        <v>1063</v>
      </c>
      <c r="I2596" s="41">
        <v>106.09</v>
      </c>
      <c r="J2596" s="55">
        <f>IF(C2596="СТОП цена",I2596,ROUND(I2596*(1-VLOOKUP(L2596,Оглавление!D:G,3,FALSE)),2))</f>
        <v>106.09</v>
      </c>
      <c r="K2596" s="58"/>
      <c r="L2596" s="58" t="str">
        <f t="shared" si="127"/>
        <v>ЭМПИЛС Ореол</v>
      </c>
      <c r="M2596" s="52">
        <v>48</v>
      </c>
    </row>
    <row r="2597" spans="1:13" ht="12.75">
      <c r="A2597" s="584"/>
      <c r="B2597" s="41" t="s">
        <v>2159</v>
      </c>
      <c r="C2597" s="41"/>
      <c r="D2597" s="41">
        <v>3</v>
      </c>
      <c r="E2597" s="42" t="s">
        <v>55</v>
      </c>
      <c r="F2597" s="42" t="str">
        <f t="shared" si="130"/>
        <v>3 кг</v>
      </c>
      <c r="G2597" s="42">
        <v>4</v>
      </c>
      <c r="H2597" s="42" t="s">
        <v>1063</v>
      </c>
      <c r="I2597" s="41">
        <v>207.36</v>
      </c>
      <c r="J2597" s="55">
        <f>IF(C2597="СТОП цена",I2597,ROUND(I2597*(1-VLOOKUP(L2597,Оглавление!D:G,3,FALSE)),2))</f>
        <v>207.36</v>
      </c>
      <c r="K2597" s="58"/>
      <c r="L2597" s="58" t="str">
        <f t="shared" si="127"/>
        <v>ЭМПИЛС Ореол</v>
      </c>
      <c r="M2597" s="52">
        <v>48</v>
      </c>
    </row>
    <row r="2598" spans="1:13" ht="12.75">
      <c r="A2598" s="585"/>
      <c r="B2598" s="41" t="s">
        <v>2160</v>
      </c>
      <c r="C2598" s="41"/>
      <c r="D2598" s="41">
        <v>6.5</v>
      </c>
      <c r="E2598" s="42" t="s">
        <v>55</v>
      </c>
      <c r="F2598" s="42" t="str">
        <f t="shared" si="130"/>
        <v>6,5 кг</v>
      </c>
      <c r="G2598" s="42">
        <v>2</v>
      </c>
      <c r="H2598" s="42" t="s">
        <v>1063</v>
      </c>
      <c r="I2598" s="41">
        <v>424.3</v>
      </c>
      <c r="J2598" s="55">
        <f>IF(C2598="СТОП цена",I2598,ROUND(I2598*(1-VLOOKUP(L2598,Оглавление!D:G,3,FALSE)),2))</f>
        <v>424.3</v>
      </c>
      <c r="K2598" s="58"/>
      <c r="L2598" s="58" t="str">
        <f t="shared" si="127"/>
        <v>ЭМПИЛС Ореол</v>
      </c>
      <c r="M2598" s="52">
        <v>48</v>
      </c>
    </row>
    <row r="2599" spans="1:13" ht="12.75">
      <c r="A2599" s="580" t="s">
        <v>988</v>
      </c>
      <c r="B2599" s="41" t="s">
        <v>2161</v>
      </c>
      <c r="C2599" s="41"/>
      <c r="D2599" s="41">
        <v>1.5</v>
      </c>
      <c r="E2599" s="42" t="s">
        <v>55</v>
      </c>
      <c r="F2599" s="42" t="str">
        <f t="shared" si="130"/>
        <v>1,5 кг</v>
      </c>
      <c r="G2599" s="42">
        <v>6</v>
      </c>
      <c r="H2599" s="42" t="s">
        <v>1063</v>
      </c>
      <c r="I2599" s="41">
        <v>53.94</v>
      </c>
      <c r="J2599" s="55">
        <f>IF(C2599="СТОП цена",I2599,ROUND(I2599*(1-VLOOKUP(L2599,Оглавление!D:G,3,FALSE)),2))</f>
        <v>53.94</v>
      </c>
      <c r="K2599" s="58"/>
      <c r="L2599" s="58" t="str">
        <f t="shared" si="127"/>
        <v>ЭМПИЛС Ореол</v>
      </c>
      <c r="M2599" s="52">
        <v>48</v>
      </c>
    </row>
    <row r="2600" spans="1:13" ht="12.75">
      <c r="A2600" s="584"/>
      <c r="B2600" s="41" t="s">
        <v>2162</v>
      </c>
      <c r="C2600" s="41"/>
      <c r="D2600" s="41">
        <v>3</v>
      </c>
      <c r="E2600" s="42" t="s">
        <v>55</v>
      </c>
      <c r="F2600" s="42" t="str">
        <f t="shared" si="130"/>
        <v>3 кг</v>
      </c>
      <c r="G2600" s="42">
        <v>4</v>
      </c>
      <c r="H2600" s="42" t="s">
        <v>1063</v>
      </c>
      <c r="I2600" s="41">
        <v>107.6</v>
      </c>
      <c r="J2600" s="55">
        <f>IF(C2600="СТОП цена",I2600,ROUND(I2600*(1-VLOOKUP(L2600,Оглавление!D:G,3,FALSE)),2))</f>
        <v>107.6</v>
      </c>
      <c r="K2600" s="58"/>
      <c r="L2600" s="58" t="str">
        <f t="shared" si="127"/>
        <v>ЭМПИЛС Ореол</v>
      </c>
      <c r="M2600" s="52">
        <v>48</v>
      </c>
    </row>
    <row r="2601" spans="1:13" ht="12.75">
      <c r="A2601" s="584"/>
      <c r="B2601" s="41" t="s">
        <v>2163</v>
      </c>
      <c r="C2601" s="41"/>
      <c r="D2601" s="41">
        <v>6.5</v>
      </c>
      <c r="E2601" s="42" t="s">
        <v>55</v>
      </c>
      <c r="F2601" s="42" t="str">
        <f t="shared" si="130"/>
        <v>6,5 кг</v>
      </c>
      <c r="G2601" s="42">
        <v>2</v>
      </c>
      <c r="H2601" s="42" t="s">
        <v>1063</v>
      </c>
      <c r="I2601" s="41">
        <v>213.7</v>
      </c>
      <c r="J2601" s="55">
        <f>IF(C2601="СТОП цена",I2601,ROUND(I2601*(1-VLOOKUP(L2601,Оглавление!D:G,3,FALSE)),2))</f>
        <v>213.7</v>
      </c>
      <c r="K2601" s="58"/>
      <c r="L2601" s="58" t="str">
        <f t="shared" si="127"/>
        <v>ЭМПИЛС Ореол</v>
      </c>
      <c r="M2601" s="52">
        <v>48</v>
      </c>
    </row>
    <row r="2602" spans="1:13" ht="12.75">
      <c r="A2602" s="585"/>
      <c r="B2602" s="41" t="s">
        <v>2164</v>
      </c>
      <c r="C2602" s="41"/>
      <c r="D2602" s="41">
        <v>13</v>
      </c>
      <c r="E2602" s="42" t="s">
        <v>55</v>
      </c>
      <c r="F2602" s="42" t="str">
        <f t="shared" si="130"/>
        <v>13 кг</v>
      </c>
      <c r="G2602" s="42">
        <v>1</v>
      </c>
      <c r="H2602" s="42" t="s">
        <v>1063</v>
      </c>
      <c r="I2602" s="41">
        <v>362.91</v>
      </c>
      <c r="J2602" s="55">
        <f>IF(C2602="СТОП цена",I2602,ROUND(I2602*(1-VLOOKUP(L2602,Оглавление!D:G,3,FALSE)),2))</f>
        <v>362.91</v>
      </c>
      <c r="K2602" s="58"/>
      <c r="L2602" s="58" t="str">
        <f t="shared" si="127"/>
        <v>ЭМПИЛС Ореол</v>
      </c>
      <c r="M2602" s="52">
        <v>48</v>
      </c>
    </row>
    <row r="2603" spans="1:13" s="1" customFormat="1" ht="30" customHeight="1">
      <c r="A2603" s="591" t="s">
        <v>47</v>
      </c>
      <c r="B2603" s="592"/>
      <c r="C2603" s="592"/>
      <c r="D2603" s="592"/>
      <c r="E2603" s="592"/>
      <c r="F2603" s="592"/>
      <c r="G2603" s="592"/>
      <c r="H2603" s="592"/>
      <c r="I2603" s="592"/>
      <c r="J2603" s="592"/>
      <c r="K2603" s="592"/>
      <c r="L2603" s="58" t="str">
        <f t="shared" si="127"/>
        <v>ЭМПИЛС Ореол</v>
      </c>
      <c r="M2603" s="52">
        <v>48</v>
      </c>
    </row>
    <row r="2604" spans="1:13" ht="24.75" customHeight="1">
      <c r="A2604" s="580" t="s">
        <v>989</v>
      </c>
      <c r="B2604" s="41" t="s">
        <v>2165</v>
      </c>
      <c r="C2604" s="41"/>
      <c r="D2604" s="41">
        <v>1.5</v>
      </c>
      <c r="E2604" s="42" t="s">
        <v>55</v>
      </c>
      <c r="F2604" s="42" t="str">
        <f>CONCATENATE(D2604," ",E2604)</f>
        <v>1,5 кг</v>
      </c>
      <c r="G2604" s="41">
        <v>6</v>
      </c>
      <c r="H2604" s="42" t="s">
        <v>1063</v>
      </c>
      <c r="I2604" s="41">
        <v>107.9</v>
      </c>
      <c r="J2604" s="55">
        <f>IF(C2604="СТОП цена",I2604,ROUND(I2604*(1-VLOOKUP(L2604,Оглавление!D:G,3,FALSE)),2))</f>
        <v>107.9</v>
      </c>
      <c r="K2604" s="58"/>
      <c r="L2604" s="58" t="str">
        <f t="shared" si="127"/>
        <v>ЭМПИЛС Ореол</v>
      </c>
      <c r="M2604" s="52">
        <v>48</v>
      </c>
    </row>
    <row r="2605" spans="1:13" ht="22.5" customHeight="1">
      <c r="A2605" s="584"/>
      <c r="B2605" s="41" t="s">
        <v>2166</v>
      </c>
      <c r="C2605" s="42" t="s">
        <v>223</v>
      </c>
      <c r="D2605" s="41">
        <v>3</v>
      </c>
      <c r="E2605" s="42" t="s">
        <v>55</v>
      </c>
      <c r="F2605" s="42" t="str">
        <f>CONCATENATE(D2605," ",E2605)</f>
        <v>3 кг</v>
      </c>
      <c r="G2605" s="41">
        <v>4</v>
      </c>
      <c r="H2605" s="42" t="s">
        <v>1063</v>
      </c>
      <c r="I2605" s="41">
        <v>214.26</v>
      </c>
      <c r="J2605" s="55">
        <f>IF(C2605="СТОП цена",I2605,ROUND(I2605*(1-VLOOKUP(L2605,Оглавление!D:G,3,FALSE)),2))</f>
        <v>214.26</v>
      </c>
      <c r="K2605" s="58"/>
      <c r="L2605" s="58" t="str">
        <f t="shared" si="127"/>
        <v>ЭМПИЛС Ореол</v>
      </c>
      <c r="M2605" s="52">
        <v>48</v>
      </c>
    </row>
    <row r="2606" spans="1:13" ht="22.5" customHeight="1">
      <c r="A2606" s="584"/>
      <c r="B2606" s="41" t="s">
        <v>2167</v>
      </c>
      <c r="C2606" s="41"/>
      <c r="D2606" s="41">
        <v>6.5</v>
      </c>
      <c r="E2606" s="42" t="s">
        <v>55</v>
      </c>
      <c r="F2606" s="42" t="str">
        <f>CONCATENATE(D2606," ",E2606)</f>
        <v>6,5 кг</v>
      </c>
      <c r="G2606" s="42">
        <v>2</v>
      </c>
      <c r="H2606" s="42" t="s">
        <v>1063</v>
      </c>
      <c r="I2606" s="41">
        <v>455.69</v>
      </c>
      <c r="J2606" s="55">
        <f>IF(C2606="СТОП цена",I2606,ROUND(I2606*(1-VLOOKUP(L2606,Оглавление!D:G,3,FALSE)),2))</f>
        <v>455.69</v>
      </c>
      <c r="K2606" s="58"/>
      <c r="L2606" s="58" t="str">
        <f t="shared" si="127"/>
        <v>ЭМПИЛС Ореол</v>
      </c>
      <c r="M2606" s="52">
        <v>48</v>
      </c>
    </row>
    <row r="2607" spans="1:13" ht="26.25" customHeight="1">
      <c r="A2607" s="585"/>
      <c r="B2607" s="41" t="s">
        <v>2168</v>
      </c>
      <c r="C2607" s="42" t="s">
        <v>223</v>
      </c>
      <c r="D2607" s="41">
        <v>13</v>
      </c>
      <c r="E2607" s="42" t="s">
        <v>55</v>
      </c>
      <c r="F2607" s="42" t="str">
        <f>CONCATENATE(D2607," ",E2607)</f>
        <v>13 кг</v>
      </c>
      <c r="G2607" s="41">
        <v>1</v>
      </c>
      <c r="H2607" s="42" t="s">
        <v>1063</v>
      </c>
      <c r="I2607" s="41">
        <v>840.95</v>
      </c>
      <c r="J2607" s="55">
        <f>IF(C2607="СТОП цена",I2607,ROUND(I2607*(1-VLOOKUP(L2607,Оглавление!D:G,3,FALSE)),2))</f>
        <v>840.95</v>
      </c>
      <c r="K2607" s="58"/>
      <c r="L2607" s="58" t="str">
        <f t="shared" si="127"/>
        <v>ЭМПИЛС Ореол</v>
      </c>
      <c r="M2607" s="52">
        <v>48</v>
      </c>
    </row>
    <row r="2608" spans="1:13" s="1" customFormat="1" ht="21" customHeight="1">
      <c r="A2608" s="591" t="s">
        <v>454</v>
      </c>
      <c r="B2608" s="592"/>
      <c r="C2608" s="592"/>
      <c r="D2608" s="592"/>
      <c r="E2608" s="592"/>
      <c r="F2608" s="592"/>
      <c r="G2608" s="592"/>
      <c r="H2608" s="592"/>
      <c r="I2608" s="592"/>
      <c r="J2608" s="592"/>
      <c r="K2608" s="592"/>
      <c r="L2608" s="58" t="str">
        <f t="shared" si="127"/>
        <v>ЭМПИЛС Ореол</v>
      </c>
      <c r="M2608" s="52">
        <v>48</v>
      </c>
    </row>
    <row r="2609" spans="1:13" ht="18" customHeight="1">
      <c r="A2609" s="389" t="s">
        <v>742</v>
      </c>
      <c r="B2609" s="42" t="s">
        <v>2169</v>
      </c>
      <c r="C2609" s="42"/>
      <c r="D2609" s="41">
        <v>1.8</v>
      </c>
      <c r="E2609" s="42" t="s">
        <v>55</v>
      </c>
      <c r="F2609" s="42" t="str">
        <f>CONCATENATE(D2609," ",E2609)</f>
        <v>1,8 кг</v>
      </c>
      <c r="G2609" s="41">
        <v>6</v>
      </c>
      <c r="H2609" s="42" t="s">
        <v>1063</v>
      </c>
      <c r="I2609" s="41">
        <v>413</v>
      </c>
      <c r="J2609" s="55">
        <f>IF(C2609="СТОП цена",I2609,ROUND(I2609*(1-VLOOKUP(L2609,Оглавление!D:G,3,FALSE)),2))</f>
        <v>413</v>
      </c>
      <c r="K2609" s="58"/>
      <c r="L2609" s="58" t="str">
        <f t="shared" si="127"/>
        <v>ЭМПИЛС Ореол</v>
      </c>
      <c r="M2609" s="52">
        <v>48</v>
      </c>
    </row>
    <row r="2610" spans="1:13" s="1" customFormat="1" ht="26.25" customHeight="1">
      <c r="A2610" s="591" t="s">
        <v>15</v>
      </c>
      <c r="B2610" s="592"/>
      <c r="C2610" s="592"/>
      <c r="D2610" s="592"/>
      <c r="E2610" s="592"/>
      <c r="F2610" s="592"/>
      <c r="G2610" s="592"/>
      <c r="H2610" s="592"/>
      <c r="I2610" s="592"/>
      <c r="J2610" s="592"/>
      <c r="K2610" s="592"/>
      <c r="L2610" s="58" t="str">
        <f t="shared" si="127"/>
        <v>ЭМПИЛС Ореол</v>
      </c>
      <c r="M2610" s="52">
        <v>48</v>
      </c>
    </row>
    <row r="2611" spans="1:13" s="1" customFormat="1" ht="22.5" customHeight="1">
      <c r="A2611" s="588" t="s">
        <v>643</v>
      </c>
      <c r="B2611" s="41" t="s">
        <v>2170</v>
      </c>
      <c r="C2611" s="42" t="s">
        <v>223</v>
      </c>
      <c r="D2611" s="41"/>
      <c r="E2611" s="41"/>
      <c r="F2611" s="41" t="s">
        <v>1319</v>
      </c>
      <c r="G2611" s="41">
        <v>14</v>
      </c>
      <c r="H2611" s="41" t="s">
        <v>1063</v>
      </c>
      <c r="I2611" s="41">
        <v>190.69</v>
      </c>
      <c r="J2611" s="55">
        <f>IF(C2611="СТОП цена",I2611,ROUND(I2611*(1-VLOOKUP(L2611,Оглавление!D:G,3,FALSE)),2))</f>
        <v>190.69</v>
      </c>
      <c r="K2611" s="50"/>
      <c r="L2611" s="58" t="str">
        <f t="shared" si="127"/>
        <v>ЭМПИЛС Ореол</v>
      </c>
      <c r="M2611" s="52">
        <v>48</v>
      </c>
    </row>
    <row r="2612" spans="1:13" ht="29.25" customHeight="1">
      <c r="A2612" s="612"/>
      <c r="B2612" s="42" t="s">
        <v>2171</v>
      </c>
      <c r="C2612" s="42" t="s">
        <v>223</v>
      </c>
      <c r="D2612" s="41">
        <v>2.7</v>
      </c>
      <c r="E2612" s="42" t="s">
        <v>55</v>
      </c>
      <c r="F2612" s="42" t="str">
        <f t="shared" ref="F2612:F2620" si="131">CONCATENATE(D2612," ",E2612)</f>
        <v>2,7 кг</v>
      </c>
      <c r="G2612" s="41">
        <v>6</v>
      </c>
      <c r="H2612" s="42" t="s">
        <v>1063</v>
      </c>
      <c r="I2612" s="42">
        <v>527.63</v>
      </c>
      <c r="J2612" s="55">
        <f>IF(C2612="СТОП цена",I2612,ROUND(I2612*(1-VLOOKUP(L2612,Оглавление!D:G,3,FALSE)),2))</f>
        <v>527.63</v>
      </c>
      <c r="K2612" s="58"/>
      <c r="L2612" s="58" t="str">
        <f t="shared" si="127"/>
        <v>ЭМПИЛС Ореол</v>
      </c>
      <c r="M2612" s="52">
        <v>48</v>
      </c>
    </row>
    <row r="2613" spans="1:13" ht="22.5" customHeight="1">
      <c r="A2613" s="580" t="s">
        <v>644</v>
      </c>
      <c r="B2613" s="42" t="s">
        <v>2172</v>
      </c>
      <c r="C2613" s="42" t="s">
        <v>223</v>
      </c>
      <c r="D2613" s="41">
        <v>0.9</v>
      </c>
      <c r="E2613" s="42" t="s">
        <v>55</v>
      </c>
      <c r="F2613" s="42" t="str">
        <f t="shared" si="131"/>
        <v>0,9 кг</v>
      </c>
      <c r="G2613" s="41">
        <v>14</v>
      </c>
      <c r="H2613" s="42" t="s">
        <v>1063</v>
      </c>
      <c r="I2613" s="42">
        <v>222.09</v>
      </c>
      <c r="J2613" s="55">
        <f>IF(C2613="СТОП цена",I2613,ROUND(I2613*(1-VLOOKUP(L2613,Оглавление!D:G,3,FALSE)),2))</f>
        <v>222.09</v>
      </c>
      <c r="K2613" s="58"/>
      <c r="L2613" s="58" t="str">
        <f t="shared" si="127"/>
        <v>ЭМПИЛС Ореол</v>
      </c>
      <c r="M2613" s="52">
        <v>48</v>
      </c>
    </row>
    <row r="2614" spans="1:13" ht="19.5" customHeight="1">
      <c r="A2614" s="585"/>
      <c r="B2614" s="42" t="s">
        <v>2173</v>
      </c>
      <c r="C2614" s="42" t="s">
        <v>223</v>
      </c>
      <c r="D2614" s="41">
        <v>2.7</v>
      </c>
      <c r="E2614" s="42" t="s">
        <v>55</v>
      </c>
      <c r="F2614" s="42" t="str">
        <f t="shared" si="131"/>
        <v>2,7 кг</v>
      </c>
      <c r="G2614" s="41">
        <v>6</v>
      </c>
      <c r="H2614" s="42" t="s">
        <v>1063</v>
      </c>
      <c r="I2614" s="42">
        <v>621.74</v>
      </c>
      <c r="J2614" s="55">
        <f>IF(C2614="СТОП цена",I2614,ROUND(I2614*(1-VLOOKUP(L2614,Оглавление!D:G,3,FALSE)),2))</f>
        <v>621.74</v>
      </c>
      <c r="K2614" s="58"/>
      <c r="L2614" s="58" t="str">
        <f t="shared" si="127"/>
        <v>ЭМПИЛС Ореол</v>
      </c>
      <c r="M2614" s="52">
        <v>48</v>
      </c>
    </row>
    <row r="2615" spans="1:13" s="310" customFormat="1" ht="51.75" customHeight="1">
      <c r="A2615" s="448" t="s">
        <v>2792</v>
      </c>
      <c r="B2615" s="42"/>
      <c r="C2615" s="42"/>
      <c r="D2615" s="41"/>
      <c r="E2615" s="42"/>
      <c r="F2615" s="66" t="s">
        <v>1319</v>
      </c>
      <c r="G2615" s="54">
        <v>14</v>
      </c>
      <c r="H2615" s="66" t="s">
        <v>1063</v>
      </c>
      <c r="I2615" s="66">
        <v>212.16</v>
      </c>
      <c r="J2615" s="67">
        <f>IF(C2615="СТОП цена",I2615,ROUND(I2615*(1-VLOOKUP(L2615,Оглавление!D:G,3,FALSE)),2))</f>
        <v>212.16</v>
      </c>
      <c r="K2615" s="58"/>
      <c r="L2615" s="58" t="str">
        <f t="shared" si="127"/>
        <v>ЭМПИЛС Ореол</v>
      </c>
      <c r="M2615" s="52">
        <v>48</v>
      </c>
    </row>
    <row r="2616" spans="1:13" s="310" customFormat="1" ht="19.5" customHeight="1">
      <c r="A2616" s="432" t="s">
        <v>2501</v>
      </c>
      <c r="B2616" s="42">
        <v>65245</v>
      </c>
      <c r="C2616" s="42"/>
      <c r="D2616" s="41"/>
      <c r="E2616" s="42"/>
      <c r="F2616" s="66" t="s">
        <v>1319</v>
      </c>
      <c r="G2616" s="54">
        <v>14</v>
      </c>
      <c r="H2616" s="66" t="s">
        <v>1063</v>
      </c>
      <c r="I2616" s="66">
        <v>179.01</v>
      </c>
      <c r="J2616" s="67">
        <f>IF(C2616="СТОП цена",I2616,ROUND(I2616*(1-VLOOKUP(L2616,Оглавление!D:G,3,FALSE)),2))</f>
        <v>179.01</v>
      </c>
      <c r="K2616" s="58"/>
      <c r="L2616" s="58" t="str">
        <f t="shared" si="127"/>
        <v>ЭМПИЛС Ореол</v>
      </c>
      <c r="M2616" s="52">
        <v>48</v>
      </c>
    </row>
    <row r="2617" spans="1:13" ht="21" customHeight="1">
      <c r="A2617" s="580" t="s">
        <v>645</v>
      </c>
      <c r="B2617" s="41" t="s">
        <v>2174</v>
      </c>
      <c r="C2617" s="41"/>
      <c r="D2617" s="41">
        <v>0.5</v>
      </c>
      <c r="E2617" s="42" t="s">
        <v>55</v>
      </c>
      <c r="F2617" s="42" t="str">
        <f t="shared" si="131"/>
        <v>0,5 кг</v>
      </c>
      <c r="G2617" s="41">
        <v>14</v>
      </c>
      <c r="H2617" s="42" t="s">
        <v>1063</v>
      </c>
      <c r="I2617" s="42">
        <v>154.82</v>
      </c>
      <c r="J2617" s="55">
        <f>IF(C2617="СТОП цена",I2617,ROUND(I2617*(1-VLOOKUP(L2617,Оглавление!D:G,3,FALSE)),2))</f>
        <v>154.82</v>
      </c>
      <c r="K2617" s="58"/>
      <c r="L2617" s="58" t="str">
        <f>IF(ISBLANK(K2617)=FALSE,A2617,L2614)</f>
        <v>ЭМПИЛС Ореол</v>
      </c>
      <c r="M2617" s="52">
        <v>48</v>
      </c>
    </row>
    <row r="2618" spans="1:13" ht="21" customHeight="1">
      <c r="A2618" s="584"/>
      <c r="B2618" s="41" t="s">
        <v>2175</v>
      </c>
      <c r="C2618" s="41"/>
      <c r="D2618" s="41">
        <v>1</v>
      </c>
      <c r="E2618" s="42" t="s">
        <v>55</v>
      </c>
      <c r="F2618" s="42" t="str">
        <f t="shared" si="131"/>
        <v>1 кг</v>
      </c>
      <c r="G2618" s="42">
        <v>14</v>
      </c>
      <c r="H2618" s="42" t="s">
        <v>1063</v>
      </c>
      <c r="I2618" s="42">
        <v>281.69</v>
      </c>
      <c r="J2618" s="55">
        <f>IF(C2618="СТОП цена",I2618,ROUND(I2618*(1-VLOOKUP(L2618,Оглавление!D:G,3,FALSE)),2))</f>
        <v>281.69</v>
      </c>
      <c r="K2618" s="58"/>
      <c r="L2618" s="58" t="str">
        <f t="shared" si="127"/>
        <v>ЭМПИЛС Ореол</v>
      </c>
      <c r="M2618" s="52">
        <v>48</v>
      </c>
    </row>
    <row r="2619" spans="1:13" ht="17.25" customHeight="1">
      <c r="A2619" s="585"/>
      <c r="B2619" s="41" t="s">
        <v>2176</v>
      </c>
      <c r="C2619" s="41"/>
      <c r="D2619" s="41">
        <v>3</v>
      </c>
      <c r="E2619" s="42" t="s">
        <v>55</v>
      </c>
      <c r="F2619" s="42" t="str">
        <f t="shared" si="131"/>
        <v>3 кг</v>
      </c>
      <c r="G2619" s="41">
        <v>6</v>
      </c>
      <c r="H2619" s="42" t="s">
        <v>1063</v>
      </c>
      <c r="I2619" s="42">
        <v>802.86</v>
      </c>
      <c r="J2619" s="55">
        <f>IF(C2619="СТОП цена",I2619,ROUND(I2619*(1-VLOOKUP(L2619,Оглавление!D:G,3,FALSE)),2))</f>
        <v>802.86</v>
      </c>
      <c r="K2619" s="58"/>
      <c r="L2619" s="58" t="str">
        <f t="shared" si="127"/>
        <v>ЭМПИЛС Ореол</v>
      </c>
      <c r="M2619" s="52">
        <v>48</v>
      </c>
    </row>
    <row r="2620" spans="1:13" ht="33" customHeight="1">
      <c r="A2620" s="384" t="s">
        <v>646</v>
      </c>
      <c r="B2620" s="42" t="s">
        <v>2177</v>
      </c>
      <c r="C2620" s="42" t="s">
        <v>223</v>
      </c>
      <c r="D2620" s="41">
        <v>2.9</v>
      </c>
      <c r="E2620" s="42" t="s">
        <v>55</v>
      </c>
      <c r="F2620" s="42" t="str">
        <f t="shared" si="131"/>
        <v>2,9 кг</v>
      </c>
      <c r="G2620" s="41">
        <v>6</v>
      </c>
      <c r="H2620" s="42" t="s">
        <v>1063</v>
      </c>
      <c r="I2620" s="41">
        <v>557.03</v>
      </c>
      <c r="J2620" s="55">
        <f>IF(C2620="СТОП цена",I2620,ROUND(I2620*(1-VLOOKUP(L2620,Оглавление!D:G,3,FALSE)),2))</f>
        <v>557.03</v>
      </c>
      <c r="K2620" s="58"/>
      <c r="L2620" s="58" t="str">
        <f t="shared" si="127"/>
        <v>ЭМПИЛС Ореол</v>
      </c>
      <c r="M2620" s="52">
        <v>48</v>
      </c>
    </row>
    <row r="2621" spans="1:13" s="1" customFormat="1" ht="17.25" customHeight="1">
      <c r="A2621" s="593" t="s">
        <v>1076</v>
      </c>
      <c r="B2621" s="594"/>
      <c r="C2621" s="594"/>
      <c r="D2621" s="594"/>
      <c r="E2621" s="594"/>
      <c r="F2621" s="594"/>
      <c r="G2621" s="594"/>
      <c r="H2621" s="594"/>
      <c r="I2621" s="594"/>
      <c r="J2621" s="595"/>
      <c r="K2621" s="58" t="s">
        <v>446</v>
      </c>
      <c r="L2621" s="58" t="str">
        <f>IF(ISBLANK(K2621)=FALSE,A2621,#REF!)</f>
        <v>ЭМПИЛС Расцвет</v>
      </c>
      <c r="M2621" s="52">
        <v>48</v>
      </c>
    </row>
    <row r="2622" spans="1:13" s="1" customFormat="1" ht="25.5" customHeight="1">
      <c r="A2622" s="591" t="s">
        <v>824</v>
      </c>
      <c r="B2622" s="592"/>
      <c r="C2622" s="592"/>
      <c r="D2622" s="592"/>
      <c r="E2622" s="592"/>
      <c r="F2622" s="592"/>
      <c r="G2622" s="592"/>
      <c r="H2622" s="592"/>
      <c r="I2622" s="592"/>
      <c r="J2622" s="592"/>
      <c r="K2622" s="592"/>
      <c r="L2622" s="58" t="str">
        <f t="shared" si="127"/>
        <v>ЭМПИЛС Расцвет</v>
      </c>
      <c r="M2622" s="52">
        <v>48</v>
      </c>
    </row>
    <row r="2623" spans="1:13" s="1" customFormat="1" ht="18.75" customHeight="1">
      <c r="A2623" s="580" t="s">
        <v>1658</v>
      </c>
      <c r="B2623" s="41" t="s">
        <v>2178</v>
      </c>
      <c r="C2623" s="42" t="s">
        <v>223</v>
      </c>
      <c r="D2623" s="41"/>
      <c r="E2623" s="41"/>
      <c r="F2623" s="41" t="s">
        <v>1319</v>
      </c>
      <c r="G2623" s="41">
        <v>14</v>
      </c>
      <c r="H2623" s="41" t="s">
        <v>1063</v>
      </c>
      <c r="I2623" s="41">
        <v>117.15</v>
      </c>
      <c r="J2623" s="55">
        <f>IF(C2623="СТОП цена",I2623,ROUND(I2623*(1-VLOOKUP(L2623,Оглавление!D:G,3,FALSE)),2))</f>
        <v>117.15</v>
      </c>
      <c r="K2623" s="50"/>
      <c r="L2623" s="58" t="str">
        <f t="shared" si="127"/>
        <v>ЭМПИЛС Расцвет</v>
      </c>
      <c r="M2623" s="52">
        <v>48</v>
      </c>
    </row>
    <row r="2624" spans="1:13" s="1" customFormat="1" ht="18.75" customHeight="1">
      <c r="A2624" s="585"/>
      <c r="B2624" s="41" t="s">
        <v>2343</v>
      </c>
      <c r="C2624" s="41" t="s">
        <v>223</v>
      </c>
      <c r="D2624" s="41"/>
      <c r="E2624" s="41"/>
      <c r="F2624" s="41" t="s">
        <v>2342</v>
      </c>
      <c r="G2624" s="41">
        <v>6</v>
      </c>
      <c r="H2624" s="41" t="s">
        <v>1063</v>
      </c>
      <c r="I2624" s="54">
        <v>260.48</v>
      </c>
      <c r="J2624" s="67">
        <f>IF(C2624="СТОП цена",I2624,ROUND(I2624*(1-VLOOKUP(L2624,Оглавление!D:G,3,FALSE)),2))</f>
        <v>260.48</v>
      </c>
      <c r="K2624" s="50"/>
      <c r="L2624" s="58" t="str">
        <f t="shared" ref="L2624" si="132">IF(ISBLANK(K2624)=FALSE,A2624,L2623)</f>
        <v>ЭМПИЛС Расцвет</v>
      </c>
      <c r="M2624" s="52">
        <v>48</v>
      </c>
    </row>
    <row r="2625" spans="1:13" ht="16.5" customHeight="1">
      <c r="A2625" s="580" t="s">
        <v>388</v>
      </c>
      <c r="B2625" s="40" t="s">
        <v>2179</v>
      </c>
      <c r="C2625" s="40"/>
      <c r="D2625" s="40">
        <v>0.9</v>
      </c>
      <c r="E2625" s="42" t="s">
        <v>55</v>
      </c>
      <c r="F2625" s="42" t="str">
        <f>CONCATENATE(D2625," ",E2625)</f>
        <v>0,9 кг</v>
      </c>
      <c r="G2625" s="42">
        <v>14</v>
      </c>
      <c r="H2625" s="42" t="s">
        <v>1063</v>
      </c>
      <c r="I2625" s="41">
        <v>103.33</v>
      </c>
      <c r="J2625" s="55">
        <f>IF(C2625="СТОП цена",I2625,ROUND(I2625*(1-VLOOKUP(L2625,Оглавление!D:G,3,FALSE)),2))</f>
        <v>103.33</v>
      </c>
      <c r="K2625" s="58"/>
      <c r="L2625" s="58" t="str">
        <f>IF(ISBLANK(K2625)=FALSE,A2625,L2623)</f>
        <v>ЭМПИЛС Расцвет</v>
      </c>
      <c r="M2625" s="52">
        <v>48</v>
      </c>
    </row>
    <row r="2626" spans="1:13" ht="16.5" customHeight="1">
      <c r="A2626" s="585"/>
      <c r="B2626" s="40" t="s">
        <v>2180</v>
      </c>
      <c r="C2626" s="40"/>
      <c r="D2626" s="40">
        <v>2.2000000000000002</v>
      </c>
      <c r="E2626" s="42" t="s">
        <v>55</v>
      </c>
      <c r="F2626" s="42" t="str">
        <f>CONCATENATE(D2626," ",E2626)</f>
        <v>2,2 кг</v>
      </c>
      <c r="G2626" s="40">
        <v>6</v>
      </c>
      <c r="H2626" s="42" t="s">
        <v>1063</v>
      </c>
      <c r="I2626" s="41">
        <v>232.41</v>
      </c>
      <c r="J2626" s="55">
        <f>IF(C2626="СТОП цена",I2626,ROUND(I2626*(1-VLOOKUP(L2626,Оглавление!D:G,3,FALSE)),2))</f>
        <v>232.41</v>
      </c>
      <c r="K2626" s="58"/>
      <c r="L2626" s="58" t="str">
        <f t="shared" si="127"/>
        <v>ЭМПИЛС Расцвет</v>
      </c>
      <c r="M2626" s="52">
        <v>48</v>
      </c>
    </row>
    <row r="2627" spans="1:13" ht="18.75" customHeight="1">
      <c r="A2627" s="580" t="s">
        <v>420</v>
      </c>
      <c r="B2627" s="41" t="s">
        <v>2181</v>
      </c>
      <c r="C2627" s="41"/>
      <c r="D2627" s="40">
        <v>0.9</v>
      </c>
      <c r="E2627" s="42" t="s">
        <v>55</v>
      </c>
      <c r="F2627" s="42" t="str">
        <f>CONCATENATE(D2627," ",E2627)</f>
        <v>0,9 кг</v>
      </c>
      <c r="G2627" s="40">
        <v>14</v>
      </c>
      <c r="H2627" s="42" t="s">
        <v>1063</v>
      </c>
      <c r="I2627" s="41">
        <v>106.37</v>
      </c>
      <c r="J2627" s="55">
        <f>IF(C2627="СТОП цена",I2627,ROUND(I2627*(1-VLOOKUP(L2627,Оглавление!D:G,3,FALSE)),2))</f>
        <v>106.37</v>
      </c>
      <c r="K2627" s="58"/>
      <c r="L2627" s="58" t="str">
        <f t="shared" si="127"/>
        <v>ЭМПИЛС Расцвет</v>
      </c>
      <c r="M2627" s="52">
        <v>48</v>
      </c>
    </row>
    <row r="2628" spans="1:13" ht="15" customHeight="1">
      <c r="A2628" s="585"/>
      <c r="B2628" s="41" t="s">
        <v>2182</v>
      </c>
      <c r="C2628" s="41"/>
      <c r="D2628" s="40">
        <v>2.2000000000000002</v>
      </c>
      <c r="E2628" s="42" t="s">
        <v>55</v>
      </c>
      <c r="F2628" s="42" t="str">
        <f>CONCATENATE(D2628," ",E2628)</f>
        <v>2,2 кг</v>
      </c>
      <c r="G2628" s="40">
        <v>6</v>
      </c>
      <c r="H2628" s="42" t="s">
        <v>1063</v>
      </c>
      <c r="I2628" s="41">
        <v>235.96</v>
      </c>
      <c r="J2628" s="55">
        <f>IF(C2628="СТОП цена",I2628,ROUND(I2628*(1-VLOOKUP(L2628,Оглавление!D:G,3,FALSE)),2))</f>
        <v>235.96</v>
      </c>
      <c r="K2628" s="58"/>
      <c r="L2628" s="58" t="str">
        <f t="shared" si="127"/>
        <v>ЭМПИЛС Расцвет</v>
      </c>
      <c r="M2628" s="52">
        <v>48</v>
      </c>
    </row>
    <row r="2629" spans="1:13" s="1" customFormat="1" ht="17.25" customHeight="1">
      <c r="A2629" s="591" t="s">
        <v>454</v>
      </c>
      <c r="B2629" s="592"/>
      <c r="C2629" s="592"/>
      <c r="D2629" s="592"/>
      <c r="E2629" s="592"/>
      <c r="F2629" s="592"/>
      <c r="G2629" s="592"/>
      <c r="H2629" s="592"/>
      <c r="I2629" s="592"/>
      <c r="J2629" s="592"/>
      <c r="K2629" s="592"/>
      <c r="L2629" s="58" t="str">
        <f t="shared" si="127"/>
        <v>ЭМПИЛС Расцвет</v>
      </c>
      <c r="M2629" s="52">
        <v>48</v>
      </c>
    </row>
    <row r="2630" spans="1:13" ht="12.75">
      <c r="A2630" s="580" t="s">
        <v>421</v>
      </c>
      <c r="B2630" s="41" t="s">
        <v>2183</v>
      </c>
      <c r="C2630" s="41"/>
      <c r="D2630" s="41">
        <v>0.8</v>
      </c>
      <c r="E2630" s="42" t="s">
        <v>55</v>
      </c>
      <c r="F2630" s="42" t="str">
        <f>CONCATENATE(D2630," ",E2630)</f>
        <v>0,8 кг</v>
      </c>
      <c r="G2630" s="41">
        <v>14</v>
      </c>
      <c r="H2630" s="42" t="s">
        <v>1063</v>
      </c>
      <c r="I2630" s="41">
        <v>114.09</v>
      </c>
      <c r="J2630" s="55">
        <f>IF(C2630="СТОП цена",I2630,ROUND(I2630*(1-VLOOKUP(L2630,Оглавление!D:G,3,FALSE)),2))</f>
        <v>114.09</v>
      </c>
      <c r="K2630" s="58"/>
      <c r="L2630" s="58" t="str">
        <f t="shared" si="127"/>
        <v>ЭМПИЛС Расцвет</v>
      </c>
      <c r="M2630" s="52">
        <v>48</v>
      </c>
    </row>
    <row r="2631" spans="1:13" ht="12.75">
      <c r="A2631" s="585"/>
      <c r="B2631" s="41" t="s">
        <v>2184</v>
      </c>
      <c r="C2631" s="41"/>
      <c r="D2631" s="41">
        <v>2.4</v>
      </c>
      <c r="E2631" s="42" t="s">
        <v>55</v>
      </c>
      <c r="F2631" s="42" t="str">
        <f>CONCATENATE(D2631," ",E2631)</f>
        <v>2,4 кг</v>
      </c>
      <c r="G2631" s="41">
        <v>6</v>
      </c>
      <c r="H2631" s="42" t="s">
        <v>1063</v>
      </c>
      <c r="I2631" s="41">
        <v>308.36</v>
      </c>
      <c r="J2631" s="55">
        <f>IF(C2631="СТОП цена",I2631,ROUND(I2631*(1-VLOOKUP(L2631,Оглавление!D:G,3,FALSE)),2))</f>
        <v>308.36</v>
      </c>
      <c r="K2631" s="58"/>
      <c r="L2631" s="58" t="str">
        <f t="shared" si="127"/>
        <v>ЭМПИЛС Расцвет</v>
      </c>
      <c r="M2631" s="52">
        <v>48</v>
      </c>
    </row>
    <row r="2632" spans="1:13" ht="12.75">
      <c r="A2632" s="580" t="s">
        <v>422</v>
      </c>
      <c r="B2632" s="42" t="s">
        <v>2185</v>
      </c>
      <c r="C2632" s="42"/>
      <c r="D2632" s="41">
        <v>0.8</v>
      </c>
      <c r="E2632" s="42" t="s">
        <v>55</v>
      </c>
      <c r="F2632" s="42" t="str">
        <f>CONCATENATE(D2632," ",E2632)</f>
        <v>0,8 кг</v>
      </c>
      <c r="G2632" s="41">
        <v>14</v>
      </c>
      <c r="H2632" s="42" t="s">
        <v>1063</v>
      </c>
      <c r="I2632" s="41">
        <v>125.29</v>
      </c>
      <c r="J2632" s="55">
        <f>IF(C2632="СТОП цена",I2632,ROUND(I2632*(1-VLOOKUP(L2632,Оглавление!D:G,3,FALSE)),2))</f>
        <v>125.29</v>
      </c>
      <c r="K2632" s="58"/>
      <c r="L2632" s="58" t="str">
        <f t="shared" si="127"/>
        <v>ЭМПИЛС Расцвет</v>
      </c>
      <c r="M2632" s="52">
        <v>48</v>
      </c>
    </row>
    <row r="2633" spans="1:13" ht="18.75" customHeight="1">
      <c r="A2633" s="585"/>
      <c r="B2633" s="42" t="s">
        <v>2186</v>
      </c>
      <c r="C2633" s="42"/>
      <c r="D2633" s="41">
        <v>1.9</v>
      </c>
      <c r="E2633" s="42" t="s">
        <v>55</v>
      </c>
      <c r="F2633" s="42" t="str">
        <f>CONCATENATE(D2633," ",E2633)</f>
        <v>1,9 кг</v>
      </c>
      <c r="G2633" s="41">
        <v>6</v>
      </c>
      <c r="H2633" s="42" t="s">
        <v>1063</v>
      </c>
      <c r="I2633" s="41">
        <v>282.43</v>
      </c>
      <c r="J2633" s="55">
        <f>IF(C2633="СТОП цена",I2633,ROUND(I2633*(1-VLOOKUP(L2633,Оглавление!D:G,3,FALSE)),2))</f>
        <v>282.43</v>
      </c>
      <c r="K2633" s="58"/>
      <c r="L2633" s="58" t="str">
        <f t="shared" si="127"/>
        <v>ЭМПИЛС Расцвет</v>
      </c>
      <c r="M2633" s="52">
        <v>48</v>
      </c>
    </row>
    <row r="2634" spans="1:13" s="1" customFormat="1" ht="18.75" customHeight="1">
      <c r="A2634" s="591" t="s">
        <v>15</v>
      </c>
      <c r="B2634" s="592"/>
      <c r="C2634" s="592"/>
      <c r="D2634" s="592"/>
      <c r="E2634" s="592"/>
      <c r="F2634" s="592"/>
      <c r="G2634" s="592"/>
      <c r="H2634" s="592"/>
      <c r="I2634" s="592"/>
      <c r="J2634" s="592"/>
      <c r="K2634" s="592"/>
      <c r="L2634" s="58" t="str">
        <f t="shared" si="127"/>
        <v>ЭМПИЛС Расцвет</v>
      </c>
      <c r="M2634" s="52">
        <v>49</v>
      </c>
    </row>
    <row r="2635" spans="1:13" ht="12.75" customHeight="1">
      <c r="A2635" s="580" t="s">
        <v>350</v>
      </c>
      <c r="B2635" s="41" t="s">
        <v>2187</v>
      </c>
      <c r="C2635" s="41"/>
      <c r="D2635" s="40">
        <v>0.9</v>
      </c>
      <c r="E2635" s="42" t="s">
        <v>55</v>
      </c>
      <c r="F2635" s="42" t="str">
        <f t="shared" ref="F2635:F2696" si="133">CONCATENATE(D2635," ",E2635)</f>
        <v>0,9 кг</v>
      </c>
      <c r="G2635" s="40">
        <v>14</v>
      </c>
      <c r="H2635" s="42" t="s">
        <v>1063</v>
      </c>
      <c r="I2635" s="41">
        <v>125.87</v>
      </c>
      <c r="J2635" s="55">
        <f>IF(C2635="СТОП цена",I2635,ROUND(I2635*(1-VLOOKUP(L2635,Оглавление!D:G,3,FALSE)),2))</f>
        <v>125.87</v>
      </c>
      <c r="K2635" s="58"/>
      <c r="L2635" s="58" t="str">
        <f t="shared" si="127"/>
        <v>ЭМПИЛС Расцвет</v>
      </c>
      <c r="M2635" s="52">
        <v>49</v>
      </c>
    </row>
    <row r="2636" spans="1:13" ht="12.75" customHeight="1">
      <c r="A2636" s="585"/>
      <c r="B2636" s="41" t="s">
        <v>2188</v>
      </c>
      <c r="C2636" s="41"/>
      <c r="D2636" s="40">
        <v>2.7</v>
      </c>
      <c r="E2636" s="42" t="s">
        <v>55</v>
      </c>
      <c r="F2636" s="42" t="str">
        <f t="shared" si="133"/>
        <v>2,7 кг</v>
      </c>
      <c r="G2636" s="40">
        <v>6</v>
      </c>
      <c r="H2636" s="42" t="s">
        <v>1063</v>
      </c>
      <c r="I2636" s="41">
        <v>324.29000000000002</v>
      </c>
      <c r="J2636" s="55">
        <f>IF(C2636="СТОП цена",I2636,ROUND(I2636*(1-VLOOKUP(L2636,Оглавление!D:G,3,FALSE)),2))</f>
        <v>324.29000000000002</v>
      </c>
      <c r="K2636" s="58"/>
      <c r="L2636" s="58" t="str">
        <f t="shared" ref="L2636:L2641" si="134">IF(ISBLANK(K2636)=FALSE,A2636,L2635)</f>
        <v>ЭМПИЛС Расцвет</v>
      </c>
      <c r="M2636" s="52">
        <v>49</v>
      </c>
    </row>
    <row r="2637" spans="1:13" ht="12.75" customHeight="1">
      <c r="A2637" s="580" t="s">
        <v>351</v>
      </c>
      <c r="B2637" s="41" t="s">
        <v>2189</v>
      </c>
      <c r="C2637" s="41"/>
      <c r="D2637" s="40">
        <v>0.9</v>
      </c>
      <c r="E2637" s="42" t="s">
        <v>55</v>
      </c>
      <c r="F2637" s="42" t="str">
        <f t="shared" si="133"/>
        <v>0,9 кг</v>
      </c>
      <c r="G2637" s="40">
        <v>14</v>
      </c>
      <c r="H2637" s="42" t="s">
        <v>1063</v>
      </c>
      <c r="I2637" s="41">
        <v>128.57</v>
      </c>
      <c r="J2637" s="55">
        <f>IF(C2637="СТОП цена",I2637,ROUND(I2637*(1-VLOOKUP(L2637,Оглавление!D:G,3,FALSE)),2))</f>
        <v>128.57</v>
      </c>
      <c r="K2637" s="58"/>
      <c r="L2637" s="58" t="str">
        <f t="shared" si="134"/>
        <v>ЭМПИЛС Расцвет</v>
      </c>
      <c r="M2637" s="52">
        <v>49</v>
      </c>
    </row>
    <row r="2638" spans="1:13" ht="12.75" customHeight="1">
      <c r="A2638" s="585"/>
      <c r="B2638" s="41" t="s">
        <v>2190</v>
      </c>
      <c r="C2638" s="41"/>
      <c r="D2638" s="40">
        <v>2.7</v>
      </c>
      <c r="E2638" s="42" t="s">
        <v>55</v>
      </c>
      <c r="F2638" s="42" t="str">
        <f t="shared" si="133"/>
        <v>2,7 кг</v>
      </c>
      <c r="G2638" s="40">
        <v>6</v>
      </c>
      <c r="H2638" s="42" t="s">
        <v>1063</v>
      </c>
      <c r="I2638" s="41">
        <v>328.38</v>
      </c>
      <c r="J2638" s="55">
        <f>IF(C2638="СТОП цена",I2638,ROUND(I2638*(1-VLOOKUP(L2638,Оглавление!D:G,3,FALSE)),2))</f>
        <v>328.38</v>
      </c>
      <c r="K2638" s="58"/>
      <c r="L2638" s="58" t="str">
        <f t="shared" si="134"/>
        <v>ЭМПИЛС Расцвет</v>
      </c>
      <c r="M2638" s="52">
        <v>49</v>
      </c>
    </row>
    <row r="2639" spans="1:13" ht="12.75" customHeight="1">
      <c r="A2639" s="580" t="s">
        <v>352</v>
      </c>
      <c r="B2639" s="42" t="s">
        <v>2191</v>
      </c>
      <c r="C2639" s="42"/>
      <c r="D2639" s="40">
        <v>2.7</v>
      </c>
      <c r="E2639" s="42" t="s">
        <v>55</v>
      </c>
      <c r="F2639" s="42" t="str">
        <f t="shared" si="133"/>
        <v>2,7 кг</v>
      </c>
      <c r="G2639" s="40">
        <v>6</v>
      </c>
      <c r="H2639" s="42" t="s">
        <v>1063</v>
      </c>
      <c r="I2639" s="41">
        <v>328.75</v>
      </c>
      <c r="J2639" s="55">
        <f>IF(C2639="СТОП цена",I2639,ROUND(I2639*(1-VLOOKUP(L2639,Оглавление!D:G,3,FALSE)),2))</f>
        <v>328.75</v>
      </c>
      <c r="K2639" s="58"/>
      <c r="L2639" s="58" t="str">
        <f t="shared" si="134"/>
        <v>ЭМПИЛС Расцвет</v>
      </c>
      <c r="M2639" s="52">
        <v>49</v>
      </c>
    </row>
    <row r="2640" spans="1:13" ht="12.75" customHeight="1">
      <c r="A2640" s="585"/>
      <c r="B2640" s="42" t="s">
        <v>2192</v>
      </c>
      <c r="C2640" s="42"/>
      <c r="D2640" s="41">
        <v>0.9</v>
      </c>
      <c r="E2640" s="42" t="s">
        <v>55</v>
      </c>
      <c r="F2640" s="42" t="str">
        <f t="shared" si="133"/>
        <v>0,9 кг</v>
      </c>
      <c r="G2640" s="41">
        <v>14</v>
      </c>
      <c r="H2640" s="42" t="s">
        <v>1063</v>
      </c>
      <c r="I2640" s="41">
        <v>128.57</v>
      </c>
      <c r="J2640" s="55">
        <f>IF(C2640="СТОП цена",I2640,ROUND(I2640*(1-VLOOKUP(L2640,Оглавление!D:G,3,FALSE)),2))</f>
        <v>128.57</v>
      </c>
      <c r="K2640" s="58"/>
      <c r="L2640" s="58" t="str">
        <f t="shared" si="134"/>
        <v>ЭМПИЛС Расцвет</v>
      </c>
      <c r="M2640" s="52">
        <v>49</v>
      </c>
    </row>
    <row r="2641" spans="1:13" ht="21" customHeight="1">
      <c r="A2641" s="389" t="s">
        <v>353</v>
      </c>
      <c r="B2641" s="41" t="s">
        <v>2193</v>
      </c>
      <c r="C2641" s="41"/>
      <c r="D2641" s="41">
        <v>2.7</v>
      </c>
      <c r="E2641" s="42" t="s">
        <v>55</v>
      </c>
      <c r="F2641" s="42" t="str">
        <f t="shared" si="133"/>
        <v>2,7 кг</v>
      </c>
      <c r="G2641" s="41">
        <v>6</v>
      </c>
      <c r="H2641" s="42" t="s">
        <v>1063</v>
      </c>
      <c r="I2641" s="41">
        <v>327.56</v>
      </c>
      <c r="J2641" s="55">
        <f>IF(C2641="СТОП цена",I2641,ROUND(I2641*(1-VLOOKUP(L2641,Оглавление!D:G,3,FALSE)),2))</f>
        <v>327.56</v>
      </c>
      <c r="K2641" s="58"/>
      <c r="L2641" s="58" t="str">
        <f t="shared" si="134"/>
        <v>ЭМПИЛС Расцвет</v>
      </c>
      <c r="M2641" s="52">
        <v>49</v>
      </c>
    </row>
    <row r="2642" spans="1:13" s="263" customFormat="1" ht="15" customHeight="1">
      <c r="A2642" s="580" t="s">
        <v>1623</v>
      </c>
      <c r="B2642" s="41" t="s">
        <v>2194</v>
      </c>
      <c r="C2642" s="41"/>
      <c r="D2642" s="41"/>
      <c r="E2642" s="42"/>
      <c r="F2642" s="42" t="s">
        <v>1319</v>
      </c>
      <c r="G2642" s="41">
        <v>14</v>
      </c>
      <c r="H2642" s="42" t="s">
        <v>1063</v>
      </c>
      <c r="I2642" s="41">
        <v>128.57</v>
      </c>
      <c r="J2642" s="55">
        <f>IF(C2642="СТОП цена",I2642,ROUND(I2642*(1-VLOOKUP(L2642,Оглавление!D:G,3,FALSE)),2))</f>
        <v>128.57</v>
      </c>
      <c r="K2642" s="58"/>
      <c r="L2642" s="58" t="str">
        <f t="shared" ref="L2642:L2722" si="135">IF(ISBLANK(K2642)=FALSE,A2642,L2641)</f>
        <v>ЭМПИЛС Расцвет</v>
      </c>
      <c r="M2642" s="52">
        <v>49</v>
      </c>
    </row>
    <row r="2643" spans="1:13" s="263" customFormat="1" ht="18" customHeight="1">
      <c r="A2643" s="585"/>
      <c r="B2643" s="41" t="s">
        <v>2195</v>
      </c>
      <c r="C2643" s="41"/>
      <c r="D2643" s="41"/>
      <c r="E2643" s="42"/>
      <c r="F2643" s="42" t="s">
        <v>1326</v>
      </c>
      <c r="G2643" s="41">
        <v>6</v>
      </c>
      <c r="H2643" s="42" t="s">
        <v>1063</v>
      </c>
      <c r="I2643" s="41">
        <v>327.58999999999997</v>
      </c>
      <c r="J2643" s="55">
        <f>IF(C2643="СТОП цена",I2643,ROUND(I2643*(1-VLOOKUP(L2643,Оглавление!D:G,3,FALSE)),2))</f>
        <v>327.58999999999997</v>
      </c>
      <c r="K2643" s="58"/>
      <c r="L2643" s="58" t="str">
        <f t="shared" si="135"/>
        <v>ЭМПИЛС Расцвет</v>
      </c>
      <c r="M2643" s="52">
        <v>49</v>
      </c>
    </row>
    <row r="2644" spans="1:13" s="200" customFormat="1" ht="21" customHeight="1">
      <c r="A2644" s="580" t="s">
        <v>1462</v>
      </c>
      <c r="B2644" s="41" t="s">
        <v>2196</v>
      </c>
      <c r="C2644" s="41"/>
      <c r="D2644" s="41"/>
      <c r="E2644" s="42"/>
      <c r="F2644" s="42" t="s">
        <v>1319</v>
      </c>
      <c r="G2644" s="41">
        <v>14</v>
      </c>
      <c r="H2644" s="42" t="s">
        <v>1063</v>
      </c>
      <c r="I2644" s="41">
        <v>125.35</v>
      </c>
      <c r="J2644" s="55">
        <f>IF(C2644="СТОП цена",I2644,ROUND(I2644*(1-VLOOKUP(L2644,Оглавление!D:G,3,FALSE)),2))</f>
        <v>125.35</v>
      </c>
      <c r="K2644" s="58"/>
      <c r="L2644" s="58" t="str">
        <f>IF(ISBLANK(K2644)=FALSE,A2644,L2641)</f>
        <v>ЭМПИЛС Расцвет</v>
      </c>
      <c r="M2644" s="52">
        <v>49</v>
      </c>
    </row>
    <row r="2645" spans="1:13" s="200" customFormat="1" ht="21" customHeight="1">
      <c r="A2645" s="585"/>
      <c r="B2645" s="41" t="s">
        <v>2197</v>
      </c>
      <c r="C2645" s="41"/>
      <c r="D2645" s="41"/>
      <c r="E2645" s="42"/>
      <c r="F2645" s="42" t="s">
        <v>1326</v>
      </c>
      <c r="G2645" s="41">
        <v>6</v>
      </c>
      <c r="H2645" s="42" t="s">
        <v>1063</v>
      </c>
      <c r="I2645" s="41">
        <v>342.44</v>
      </c>
      <c r="J2645" s="55">
        <f>IF(C2645="СТОП цена",I2645,ROUND(I2645*(1-VLOOKUP(L2645,Оглавление!D:G,3,FALSE)),2))</f>
        <v>342.44</v>
      </c>
      <c r="K2645" s="58"/>
      <c r="L2645" s="58" t="str">
        <f t="shared" si="135"/>
        <v>ЭМПИЛС Расцвет</v>
      </c>
      <c r="M2645" s="52">
        <v>49</v>
      </c>
    </row>
    <row r="2646" spans="1:13" s="200" customFormat="1" ht="21" customHeight="1">
      <c r="A2646" s="580" t="s">
        <v>1463</v>
      </c>
      <c r="B2646" s="41" t="s">
        <v>2198</v>
      </c>
      <c r="C2646" s="41"/>
      <c r="D2646" s="41"/>
      <c r="E2646" s="42"/>
      <c r="F2646" s="42" t="s">
        <v>1319</v>
      </c>
      <c r="G2646" s="41">
        <v>14</v>
      </c>
      <c r="H2646" s="42" t="s">
        <v>1063</v>
      </c>
      <c r="I2646" s="41">
        <v>132.27000000000001</v>
      </c>
      <c r="J2646" s="55">
        <f>IF(C2646="СТОП цена",I2646,ROUND(I2646*(1-VLOOKUP(L2646,Оглавление!D:G,3,FALSE)),2))</f>
        <v>132.27000000000001</v>
      </c>
      <c r="K2646" s="58"/>
      <c r="L2646" s="58" t="str">
        <f t="shared" si="135"/>
        <v>ЭМПИЛС Расцвет</v>
      </c>
      <c r="M2646" s="52">
        <v>49</v>
      </c>
    </row>
    <row r="2647" spans="1:13" s="200" customFormat="1" ht="21" customHeight="1">
      <c r="A2647" s="585"/>
      <c r="B2647" s="41" t="s">
        <v>2199</v>
      </c>
      <c r="C2647" s="41"/>
      <c r="D2647" s="41"/>
      <c r="E2647" s="42"/>
      <c r="F2647" s="42" t="s">
        <v>1326</v>
      </c>
      <c r="G2647" s="41">
        <v>6</v>
      </c>
      <c r="H2647" s="42" t="s">
        <v>1063</v>
      </c>
      <c r="I2647" s="41">
        <v>363.16</v>
      </c>
      <c r="J2647" s="55">
        <f>IF(C2647="СТОП цена",I2647,ROUND(I2647*(1-VLOOKUP(L2647,Оглавление!D:G,3,FALSE)),2))</f>
        <v>363.16</v>
      </c>
      <c r="K2647" s="58"/>
      <c r="L2647" s="58" t="str">
        <f t="shared" si="135"/>
        <v>ЭМПИЛС Расцвет</v>
      </c>
      <c r="M2647" s="52">
        <v>49</v>
      </c>
    </row>
    <row r="2648" spans="1:13" s="200" customFormat="1" ht="21" customHeight="1">
      <c r="A2648" s="580" t="s">
        <v>1464</v>
      </c>
      <c r="B2648" s="41" t="s">
        <v>2200</v>
      </c>
      <c r="C2648" s="41"/>
      <c r="D2648" s="41"/>
      <c r="E2648" s="42"/>
      <c r="F2648" s="42" t="s">
        <v>1319</v>
      </c>
      <c r="G2648" s="41">
        <v>14</v>
      </c>
      <c r="H2648" s="42" t="s">
        <v>1063</v>
      </c>
      <c r="I2648" s="41">
        <v>121.75</v>
      </c>
      <c r="J2648" s="55">
        <f>IF(C2648="СТОП цена",I2648,ROUND(I2648*(1-VLOOKUP(L2648,Оглавление!D:G,3,FALSE)),2))</f>
        <v>121.75</v>
      </c>
      <c r="K2648" s="58"/>
      <c r="L2648" s="58" t="str">
        <f t="shared" si="135"/>
        <v>ЭМПИЛС Расцвет</v>
      </c>
      <c r="M2648" s="52">
        <v>49</v>
      </c>
    </row>
    <row r="2649" spans="1:13" s="200" customFormat="1" ht="21" customHeight="1">
      <c r="A2649" s="585"/>
      <c r="B2649" s="41" t="s">
        <v>2201</v>
      </c>
      <c r="C2649" s="41"/>
      <c r="D2649" s="41"/>
      <c r="E2649" s="42"/>
      <c r="F2649" s="42" t="s">
        <v>1326</v>
      </c>
      <c r="G2649" s="41">
        <v>6</v>
      </c>
      <c r="H2649" s="42" t="s">
        <v>1063</v>
      </c>
      <c r="I2649" s="41">
        <v>331.63</v>
      </c>
      <c r="J2649" s="55">
        <f>IF(C2649="СТОП цена",I2649,ROUND(I2649*(1-VLOOKUP(L2649,Оглавление!D:G,3,FALSE)),2))</f>
        <v>331.63</v>
      </c>
      <c r="K2649" s="58"/>
      <c r="L2649" s="58" t="str">
        <f t="shared" si="135"/>
        <v>ЭМПИЛС Расцвет</v>
      </c>
      <c r="M2649" s="52">
        <v>49</v>
      </c>
    </row>
    <row r="2650" spans="1:13" s="310" customFormat="1" ht="21" customHeight="1">
      <c r="A2650" s="580" t="s">
        <v>2791</v>
      </c>
      <c r="B2650" s="41">
        <v>66381</v>
      </c>
      <c r="C2650" s="41"/>
      <c r="D2650" s="41"/>
      <c r="E2650" s="42"/>
      <c r="F2650" s="42" t="s">
        <v>1319</v>
      </c>
      <c r="G2650" s="41">
        <v>14</v>
      </c>
      <c r="H2650" s="42" t="s">
        <v>1063</v>
      </c>
      <c r="I2650" s="41">
        <v>134.43</v>
      </c>
      <c r="J2650" s="55">
        <f>IF(C2650="СТОП цена",I2650,ROUND(I2650*(1-VLOOKUP(L2650,Оглавление!D:G,3,FALSE)),2))</f>
        <v>134.43</v>
      </c>
      <c r="K2650" s="58"/>
      <c r="L2650" s="58" t="str">
        <f t="shared" si="135"/>
        <v>ЭМПИЛС Расцвет</v>
      </c>
      <c r="M2650" s="52">
        <v>49</v>
      </c>
    </row>
    <row r="2651" spans="1:13" s="310" customFormat="1" ht="21" customHeight="1">
      <c r="A2651" s="585"/>
      <c r="B2651" s="41">
        <v>66386</v>
      </c>
      <c r="C2651" s="41"/>
      <c r="D2651" s="41"/>
      <c r="E2651" s="42"/>
      <c r="F2651" s="42" t="s">
        <v>1326</v>
      </c>
      <c r="G2651" s="41">
        <v>6</v>
      </c>
      <c r="H2651" s="42" t="s">
        <v>1063</v>
      </c>
      <c r="I2651" s="41">
        <v>374.82</v>
      </c>
      <c r="J2651" s="55">
        <f>IF(C2651="СТОП цена",I2651,ROUND(I2651*(1-VLOOKUP(L2651,Оглавление!D:G,3,FALSE)),2))</f>
        <v>374.82</v>
      </c>
      <c r="K2651" s="58"/>
      <c r="L2651" s="58" t="str">
        <f t="shared" si="135"/>
        <v>ЭМПИЛС Расцвет</v>
      </c>
      <c r="M2651" s="52">
        <v>49</v>
      </c>
    </row>
    <row r="2652" spans="1:13" s="310" customFormat="1" ht="21" customHeight="1">
      <c r="A2652" s="580" t="s">
        <v>1464</v>
      </c>
      <c r="B2652" s="41">
        <v>66379</v>
      </c>
      <c r="C2652" s="41"/>
      <c r="D2652" s="41"/>
      <c r="E2652" s="42"/>
      <c r="F2652" s="42" t="s">
        <v>1319</v>
      </c>
      <c r="G2652" s="41">
        <v>14</v>
      </c>
      <c r="H2652" s="42" t="s">
        <v>1063</v>
      </c>
      <c r="I2652" s="41">
        <v>132.69</v>
      </c>
      <c r="J2652" s="55">
        <f>IF(C2652="СТОП цена",I2652,ROUND(I2652*(1-VLOOKUP(L2652,Оглавление!D:G,3,FALSE)),2))</f>
        <v>132.69</v>
      </c>
      <c r="K2652" s="58"/>
      <c r="L2652" s="58" t="str">
        <f t="shared" si="135"/>
        <v>ЭМПИЛС Расцвет</v>
      </c>
      <c r="M2652" s="52">
        <v>49</v>
      </c>
    </row>
    <row r="2653" spans="1:13" s="310" customFormat="1" ht="21" customHeight="1">
      <c r="A2653" s="585"/>
      <c r="B2653" s="41">
        <v>66385</v>
      </c>
      <c r="C2653" s="41"/>
      <c r="D2653" s="41"/>
      <c r="E2653" s="42"/>
      <c r="F2653" s="42" t="s">
        <v>1326</v>
      </c>
      <c r="G2653" s="41">
        <v>6</v>
      </c>
      <c r="H2653" s="42" t="s">
        <v>1063</v>
      </c>
      <c r="I2653" s="41">
        <v>369.61</v>
      </c>
      <c r="J2653" s="55">
        <f>IF(C2653="СТОП цена",I2653,ROUND(I2653*(1-VLOOKUP(L2653,Оглавление!D:G,3,FALSE)),2))</f>
        <v>369.61</v>
      </c>
      <c r="K2653" s="58"/>
      <c r="L2653" s="58" t="str">
        <f t="shared" si="135"/>
        <v>ЭМПИЛС Расцвет</v>
      </c>
      <c r="M2653" s="52">
        <v>49</v>
      </c>
    </row>
    <row r="2654" spans="1:13" ht="21" customHeight="1">
      <c r="A2654" s="580" t="s">
        <v>354</v>
      </c>
      <c r="B2654" s="41" t="s">
        <v>2202</v>
      </c>
      <c r="C2654" s="41"/>
      <c r="D2654" s="40">
        <v>0.5</v>
      </c>
      <c r="E2654" s="42" t="s">
        <v>55</v>
      </c>
      <c r="F2654" s="42" t="str">
        <f t="shared" si="133"/>
        <v>0,5 кг</v>
      </c>
      <c r="G2654" s="40">
        <v>14</v>
      </c>
      <c r="H2654" s="42" t="s">
        <v>1063</v>
      </c>
      <c r="I2654" s="41">
        <v>131.74</v>
      </c>
      <c r="J2654" s="55">
        <f>IF(C2654="СТОП цена",I2654,ROUND(I2654*(1-VLOOKUP(L2654,Оглавление!D:G,3,FALSE)),2))</f>
        <v>131.74</v>
      </c>
      <c r="K2654" s="58"/>
      <c r="L2654" s="58" t="str">
        <f>IF(ISBLANK(K2654)=FALSE,A2654,L2641)</f>
        <v>ЭМПИЛС Расцвет</v>
      </c>
      <c r="M2654" s="52">
        <v>49</v>
      </c>
    </row>
    <row r="2655" spans="1:13" ht="12.75" customHeight="1">
      <c r="A2655" s="585"/>
      <c r="B2655" s="41" t="s">
        <v>2203</v>
      </c>
      <c r="C2655" s="41"/>
      <c r="D2655" s="40">
        <v>1</v>
      </c>
      <c r="E2655" s="42" t="s">
        <v>55</v>
      </c>
      <c r="F2655" s="42" t="str">
        <f t="shared" si="133"/>
        <v>1 кг</v>
      </c>
      <c r="G2655" s="42">
        <v>14</v>
      </c>
      <c r="H2655" s="42" t="s">
        <v>1063</v>
      </c>
      <c r="I2655" s="41">
        <v>238.61</v>
      </c>
      <c r="J2655" s="55">
        <f>IF(C2655="СТОП цена",I2655,ROUND(I2655*(1-VLOOKUP(L2655,Оглавление!D:G,3,FALSE)),2))</f>
        <v>238.61</v>
      </c>
      <c r="K2655" s="58"/>
      <c r="L2655" s="58" t="str">
        <f t="shared" si="135"/>
        <v>ЭМПИЛС Расцвет</v>
      </c>
      <c r="M2655" s="52">
        <v>49</v>
      </c>
    </row>
    <row r="2656" spans="1:13" s="263" customFormat="1" ht="12.75" customHeight="1">
      <c r="A2656" s="580" t="s">
        <v>1621</v>
      </c>
      <c r="B2656" s="41" t="s">
        <v>2204</v>
      </c>
      <c r="C2656" s="41"/>
      <c r="D2656" s="40"/>
      <c r="E2656" s="42"/>
      <c r="F2656" s="42" t="s">
        <v>1319</v>
      </c>
      <c r="G2656" s="42">
        <v>14</v>
      </c>
      <c r="H2656" s="42" t="s">
        <v>1063</v>
      </c>
      <c r="I2656" s="41">
        <v>141.75</v>
      </c>
      <c r="J2656" s="55">
        <f>IF(C2656="СТОП цена",I2656,ROUND(I2656*(1-VLOOKUP(L2656,Оглавление!D:G,3,FALSE)),2))</f>
        <v>141.75</v>
      </c>
      <c r="K2656" s="58"/>
      <c r="L2656" s="58" t="str">
        <f t="shared" si="135"/>
        <v>ЭМПИЛС Расцвет</v>
      </c>
      <c r="M2656" s="52">
        <v>49</v>
      </c>
    </row>
    <row r="2657" spans="1:13" s="263" customFormat="1" ht="12.75" customHeight="1">
      <c r="A2657" s="584"/>
      <c r="B2657" s="41" t="s">
        <v>2205</v>
      </c>
      <c r="C2657" s="41"/>
      <c r="D2657" s="40"/>
      <c r="E2657" s="42"/>
      <c r="F2657" s="42" t="s">
        <v>1326</v>
      </c>
      <c r="G2657" s="42">
        <v>6</v>
      </c>
      <c r="H2657" s="42" t="s">
        <v>1063</v>
      </c>
      <c r="I2657" s="41">
        <v>373.12</v>
      </c>
      <c r="J2657" s="55">
        <f>IF(C2657="СТОП цена",I2657,ROUND(I2657*(1-VLOOKUP(L2657,Оглавление!D:G,3,FALSE)),2))</f>
        <v>373.12</v>
      </c>
      <c r="K2657" s="58"/>
      <c r="L2657" s="58" t="str">
        <f t="shared" si="135"/>
        <v>ЭМПИЛС Расцвет</v>
      </c>
      <c r="M2657" s="52">
        <v>49</v>
      </c>
    </row>
    <row r="2658" spans="1:13" s="263" customFormat="1" ht="12.75" customHeight="1">
      <c r="A2658" s="585"/>
      <c r="B2658" s="41">
        <v>65655</v>
      </c>
      <c r="C2658" s="41" t="s">
        <v>223</v>
      </c>
      <c r="D2658" s="40"/>
      <c r="E2658" s="42"/>
      <c r="F2658" s="42" t="s">
        <v>1519</v>
      </c>
      <c r="G2658" s="42">
        <v>1</v>
      </c>
      <c r="H2658" s="42" t="s">
        <v>1063</v>
      </c>
      <c r="I2658" s="41">
        <v>2322.19</v>
      </c>
      <c r="J2658" s="55">
        <f>IF(C2658="СТОП цена",I2658,ROUND(I2658*(1-VLOOKUP(L2658,Оглавление!D:G,3,FALSE)),2))</f>
        <v>2322.19</v>
      </c>
      <c r="K2658" s="58"/>
      <c r="L2658" s="58" t="str">
        <f t="shared" si="135"/>
        <v>ЭМПИЛС Расцвет</v>
      </c>
      <c r="M2658" s="52">
        <v>49</v>
      </c>
    </row>
    <row r="2659" spans="1:13" s="229" customFormat="1" ht="12.75" customHeight="1">
      <c r="A2659" s="580" t="s">
        <v>1622</v>
      </c>
      <c r="B2659" s="41" t="s">
        <v>2206</v>
      </c>
      <c r="C2659" s="41"/>
      <c r="D2659" s="40"/>
      <c r="E2659" s="42"/>
      <c r="F2659" s="42" t="s">
        <v>1319</v>
      </c>
      <c r="G2659" s="42">
        <v>14</v>
      </c>
      <c r="H2659" s="42" t="s">
        <v>1063</v>
      </c>
      <c r="I2659" s="41">
        <v>141.75</v>
      </c>
      <c r="J2659" s="55">
        <f>IF(C2659="СТОП цена",I2659,ROUND(I2659*(1-VLOOKUP(L2659,Оглавление!D:G,3,FALSE)),2))</f>
        <v>141.75</v>
      </c>
      <c r="K2659" s="58"/>
      <c r="L2659" s="58" t="str">
        <f t="shared" si="135"/>
        <v>ЭМПИЛС Расцвет</v>
      </c>
      <c r="M2659" s="52">
        <v>49</v>
      </c>
    </row>
    <row r="2660" spans="1:13" s="229" customFormat="1" ht="29.25" customHeight="1">
      <c r="A2660" s="584"/>
      <c r="B2660" s="41" t="s">
        <v>2207</v>
      </c>
      <c r="C2660" s="41"/>
      <c r="D2660" s="40"/>
      <c r="E2660" s="42"/>
      <c r="F2660" s="42" t="s">
        <v>1326</v>
      </c>
      <c r="G2660" s="42">
        <v>6</v>
      </c>
      <c r="H2660" s="42" t="s">
        <v>1063</v>
      </c>
      <c r="I2660" s="41">
        <v>362.25</v>
      </c>
      <c r="J2660" s="55">
        <f>IF(C2660="СТОП цена",I2660,ROUND(I2660*(1-VLOOKUP(L2660,Оглавление!D:G,3,FALSE)),2))</f>
        <v>362.25</v>
      </c>
      <c r="K2660" s="58"/>
      <c r="L2660" s="58" t="str">
        <f t="shared" si="135"/>
        <v>ЭМПИЛС Расцвет</v>
      </c>
      <c r="M2660" s="52">
        <v>49</v>
      </c>
    </row>
    <row r="2661" spans="1:13" ht="12.75" customHeight="1">
      <c r="A2661" s="580" t="s">
        <v>355</v>
      </c>
      <c r="B2661" s="41" t="s">
        <v>2208</v>
      </c>
      <c r="C2661" s="41"/>
      <c r="D2661" s="41">
        <v>2.2000000000000002</v>
      </c>
      <c r="E2661" s="42" t="s">
        <v>55</v>
      </c>
      <c r="F2661" s="42" t="str">
        <f t="shared" si="133"/>
        <v>2,2 кг</v>
      </c>
      <c r="G2661" s="41">
        <v>6</v>
      </c>
      <c r="H2661" s="42" t="s">
        <v>1063</v>
      </c>
      <c r="I2661" s="41">
        <v>295.02</v>
      </c>
      <c r="J2661" s="55">
        <f>IF(C2661="СТОП цена",I2661,ROUND(I2661*(1-VLOOKUP(L2661,Оглавление!D:G,3,FALSE)),2))</f>
        <v>295.02</v>
      </c>
      <c r="K2661" s="58"/>
      <c r="L2661" s="58" t="str">
        <f>IF(ISBLANK(K2661)=FALSE,A2661,L2655)</f>
        <v>ЭМПИЛС Расцвет</v>
      </c>
      <c r="M2661" s="52">
        <v>49</v>
      </c>
    </row>
    <row r="2662" spans="1:13" ht="12.75" customHeight="1">
      <c r="A2662" s="584"/>
      <c r="B2662" s="41" t="s">
        <v>2209</v>
      </c>
      <c r="C2662" s="41"/>
      <c r="D2662" s="40">
        <v>0.9</v>
      </c>
      <c r="E2662" s="41" t="s">
        <v>55</v>
      </c>
      <c r="F2662" s="42" t="str">
        <f t="shared" si="133"/>
        <v>0,9 кг</v>
      </c>
      <c r="G2662" s="40">
        <v>14</v>
      </c>
      <c r="H2662" s="42" t="s">
        <v>1063</v>
      </c>
      <c r="I2662" s="41">
        <v>143.91999999999999</v>
      </c>
      <c r="J2662" s="55">
        <f>IF(C2662="СТОП цена",I2662,ROUND(I2662*(1-VLOOKUP(L2662,Оглавление!D:G,3,FALSE)),2))</f>
        <v>143.91999999999999</v>
      </c>
      <c r="K2662" s="58"/>
      <c r="L2662" s="58" t="str">
        <f t="shared" si="135"/>
        <v>ЭМПИЛС Расцвет</v>
      </c>
      <c r="M2662" s="52">
        <v>49</v>
      </c>
    </row>
    <row r="2663" spans="1:13" ht="12.75" customHeight="1">
      <c r="A2663" s="585"/>
      <c r="B2663" s="41" t="s">
        <v>2210</v>
      </c>
      <c r="C2663" s="41"/>
      <c r="D2663" s="40">
        <v>2.7</v>
      </c>
      <c r="E2663" s="42" t="s">
        <v>55</v>
      </c>
      <c r="F2663" s="42" t="str">
        <f t="shared" si="133"/>
        <v>2,7 кг</v>
      </c>
      <c r="G2663" s="40">
        <v>6</v>
      </c>
      <c r="H2663" s="42" t="s">
        <v>1063</v>
      </c>
      <c r="I2663" s="41">
        <v>358.87</v>
      </c>
      <c r="J2663" s="55">
        <f>IF(C2663="СТОП цена",I2663,ROUND(I2663*(1-VLOOKUP(L2663,Оглавление!D:G,3,FALSE)),2))</f>
        <v>358.87</v>
      </c>
      <c r="K2663" s="58"/>
      <c r="L2663" s="58" t="str">
        <f t="shared" si="135"/>
        <v>ЭМПИЛС Расцвет</v>
      </c>
      <c r="M2663" s="52">
        <v>49</v>
      </c>
    </row>
    <row r="2664" spans="1:13" ht="12.75" customHeight="1">
      <c r="A2664" s="580" t="s">
        <v>356</v>
      </c>
      <c r="B2664" s="41" t="s">
        <v>2211</v>
      </c>
      <c r="C2664" s="41"/>
      <c r="D2664" s="41">
        <v>1.9</v>
      </c>
      <c r="E2664" s="42" t="s">
        <v>55</v>
      </c>
      <c r="F2664" s="42" t="str">
        <f t="shared" si="133"/>
        <v>1,9 кг</v>
      </c>
      <c r="G2664" s="42">
        <v>6</v>
      </c>
      <c r="H2664" s="42" t="s">
        <v>1063</v>
      </c>
      <c r="I2664" s="41">
        <v>270.33999999999997</v>
      </c>
      <c r="J2664" s="55">
        <f>IF(C2664="СТОП цена",I2664,ROUND(I2664*(1-VLOOKUP(L2664,Оглавление!D:G,3,FALSE)),2))</f>
        <v>270.33999999999997</v>
      </c>
      <c r="K2664" s="58"/>
      <c r="L2664" s="58" t="str">
        <f t="shared" si="135"/>
        <v>ЭМПИЛС Расцвет</v>
      </c>
      <c r="M2664" s="52">
        <v>49</v>
      </c>
    </row>
    <row r="2665" spans="1:13" ht="12.75" customHeight="1">
      <c r="A2665" s="584"/>
      <c r="B2665" s="41" t="s">
        <v>2212</v>
      </c>
      <c r="C2665" s="41"/>
      <c r="D2665" s="40">
        <v>0.9</v>
      </c>
      <c r="E2665" s="42" t="s">
        <v>55</v>
      </c>
      <c r="F2665" s="42" t="str">
        <f t="shared" si="133"/>
        <v>0,9 кг</v>
      </c>
      <c r="G2665" s="40">
        <v>14</v>
      </c>
      <c r="H2665" s="42" t="s">
        <v>1063</v>
      </c>
      <c r="I2665" s="41">
        <v>152.68</v>
      </c>
      <c r="J2665" s="55">
        <f>IF(C2665="СТОП цена",I2665,ROUND(I2665*(1-VLOOKUP(L2665,Оглавление!D:G,3,FALSE)),2))</f>
        <v>152.68</v>
      </c>
      <c r="K2665" s="58"/>
      <c r="L2665" s="58" t="str">
        <f t="shared" si="135"/>
        <v>ЭМПИЛС Расцвет</v>
      </c>
      <c r="M2665" s="52">
        <v>49</v>
      </c>
    </row>
    <row r="2666" spans="1:13" ht="12.75" customHeight="1">
      <c r="A2666" s="585"/>
      <c r="B2666" s="41" t="s">
        <v>2213</v>
      </c>
      <c r="C2666" s="41"/>
      <c r="D2666" s="40">
        <v>2.7</v>
      </c>
      <c r="E2666" s="42" t="s">
        <v>55</v>
      </c>
      <c r="F2666" s="42" t="str">
        <f t="shared" si="133"/>
        <v>2,7 кг</v>
      </c>
      <c r="G2666" s="40">
        <v>6</v>
      </c>
      <c r="H2666" s="42" t="s">
        <v>1063</v>
      </c>
      <c r="I2666" s="41">
        <v>380.82</v>
      </c>
      <c r="J2666" s="55">
        <f>IF(C2666="СТОП цена",I2666,ROUND(I2666*(1-VLOOKUP(L2666,Оглавление!D:G,3,FALSE)),2))</f>
        <v>380.82</v>
      </c>
      <c r="K2666" s="58"/>
      <c r="L2666" s="58" t="str">
        <f t="shared" si="135"/>
        <v>ЭМПИЛС Расцвет</v>
      </c>
      <c r="M2666" s="52">
        <v>49</v>
      </c>
    </row>
    <row r="2667" spans="1:13" s="146" customFormat="1" ht="12.75" customHeight="1">
      <c r="A2667" s="580" t="s">
        <v>357</v>
      </c>
      <c r="B2667" s="41" t="s">
        <v>2214</v>
      </c>
      <c r="C2667" s="42" t="s">
        <v>223</v>
      </c>
      <c r="D2667" s="40"/>
      <c r="E2667" s="42"/>
      <c r="F2667" s="42" t="s">
        <v>1319</v>
      </c>
      <c r="G2667" s="40">
        <v>14</v>
      </c>
      <c r="H2667" s="42" t="s">
        <v>1063</v>
      </c>
      <c r="I2667" s="41">
        <v>148.44</v>
      </c>
      <c r="J2667" s="55">
        <f>IF(C2667="СТОП цена",I2667,ROUND(I2667*(1-VLOOKUP(L2667,Оглавление!D:G,3,FALSE)),2))</f>
        <v>148.44</v>
      </c>
      <c r="K2667" s="58"/>
      <c r="L2667" s="58" t="str">
        <f t="shared" si="135"/>
        <v>ЭМПИЛС Расцвет</v>
      </c>
      <c r="M2667" s="52">
        <v>49</v>
      </c>
    </row>
    <row r="2668" spans="1:13" ht="22.5" customHeight="1">
      <c r="A2668" s="585"/>
      <c r="B2668" s="40" t="s">
        <v>2215</v>
      </c>
      <c r="C2668" s="41" t="s">
        <v>223</v>
      </c>
      <c r="D2668" s="40">
        <v>2.7</v>
      </c>
      <c r="E2668" s="42" t="s">
        <v>55</v>
      </c>
      <c r="F2668" s="42" t="str">
        <f t="shared" si="133"/>
        <v>2,7 кг</v>
      </c>
      <c r="G2668" s="40">
        <v>6</v>
      </c>
      <c r="H2668" s="42" t="s">
        <v>1063</v>
      </c>
      <c r="I2668" s="41">
        <v>369.76</v>
      </c>
      <c r="J2668" s="55">
        <f>IF(C2668="СТОП цена",I2668,ROUND(I2668*(1-VLOOKUP(L2668,Оглавление!D:G,3,FALSE)),2))</f>
        <v>369.76</v>
      </c>
      <c r="K2668" s="58"/>
      <c r="L2668" s="58" t="str">
        <f>IF(ISBLANK(K2668)=FALSE,A2667,L2666)</f>
        <v>ЭМПИЛС Расцвет</v>
      </c>
      <c r="M2668" s="52">
        <v>49</v>
      </c>
    </row>
    <row r="2669" spans="1:13" s="146" customFormat="1" ht="17.25" customHeight="1">
      <c r="A2669" s="580" t="s">
        <v>1338</v>
      </c>
      <c r="B2669" s="40" t="s">
        <v>2216</v>
      </c>
      <c r="C2669" s="40"/>
      <c r="D2669" s="40"/>
      <c r="E2669" s="42"/>
      <c r="F2669" s="42" t="s">
        <v>1319</v>
      </c>
      <c r="G2669" s="40">
        <v>14</v>
      </c>
      <c r="H2669" s="42" t="s">
        <v>1063</v>
      </c>
      <c r="I2669" s="41">
        <v>153.02000000000001</v>
      </c>
      <c r="J2669" s="55">
        <f>IF(C2669="СТОП цена",I2669,ROUND(I2669*(1-VLOOKUP(L2669,Оглавление!D:G,3,FALSE)),2))</f>
        <v>153.02000000000001</v>
      </c>
      <c r="K2669" s="58"/>
      <c r="L2669" s="58" t="str">
        <f>IF(ISBLANK(K2669)=FALSE,A2668,L2667)</f>
        <v>ЭМПИЛС Расцвет</v>
      </c>
      <c r="M2669" s="52">
        <v>49</v>
      </c>
    </row>
    <row r="2670" spans="1:13" s="146" customFormat="1" ht="18.75" customHeight="1">
      <c r="A2670" s="585"/>
      <c r="B2670" s="40" t="s">
        <v>2217</v>
      </c>
      <c r="C2670" s="40"/>
      <c r="D2670" s="40"/>
      <c r="E2670" s="42"/>
      <c r="F2670" s="42" t="s">
        <v>1326</v>
      </c>
      <c r="G2670" s="40">
        <v>6</v>
      </c>
      <c r="H2670" s="42" t="s">
        <v>1063</v>
      </c>
      <c r="I2670" s="41">
        <v>440.19</v>
      </c>
      <c r="J2670" s="55">
        <f>IF(C2670="СТОП цена",I2670,ROUND(I2670*(1-VLOOKUP(L2670,Оглавление!D:G,3,FALSE)),2))</f>
        <v>440.19</v>
      </c>
      <c r="K2670" s="58"/>
      <c r="L2670" s="58" t="str">
        <f>IF(ISBLANK(K2670)=FALSE,A2669,L2668)</f>
        <v>ЭМПИЛС Расцвет</v>
      </c>
      <c r="M2670" s="52">
        <v>49</v>
      </c>
    </row>
    <row r="2671" spans="1:13" ht="17.25" customHeight="1">
      <c r="A2671" s="580" t="s">
        <v>358</v>
      </c>
      <c r="B2671" s="40" t="s">
        <v>2218</v>
      </c>
      <c r="C2671" s="40"/>
      <c r="D2671" s="40">
        <v>2.7</v>
      </c>
      <c r="E2671" s="42" t="s">
        <v>55</v>
      </c>
      <c r="F2671" s="42" t="str">
        <f t="shared" si="133"/>
        <v>2,7 кг</v>
      </c>
      <c r="G2671" s="40">
        <v>6</v>
      </c>
      <c r="H2671" s="42" t="s">
        <v>1063</v>
      </c>
      <c r="I2671" s="41">
        <v>373.26</v>
      </c>
      <c r="J2671" s="55">
        <f>IF(C2671="СТОП цена",I2671,ROUND(I2671*(1-VLOOKUP(L2671,Оглавление!D:G,3,FALSE)),2))</f>
        <v>373.26</v>
      </c>
      <c r="K2671" s="58"/>
      <c r="L2671" s="58" t="str">
        <f>IF(ISBLANK(K2671)=FALSE,A2671,L2668)</f>
        <v>ЭМПИЛС Расцвет</v>
      </c>
      <c r="M2671" s="52">
        <v>49</v>
      </c>
    </row>
    <row r="2672" spans="1:13" ht="18.75" customHeight="1">
      <c r="A2672" s="585"/>
      <c r="B2672" s="40" t="s">
        <v>2219</v>
      </c>
      <c r="C2672" s="40"/>
      <c r="D2672" s="40">
        <v>0.9</v>
      </c>
      <c r="E2672" s="42" t="s">
        <v>55</v>
      </c>
      <c r="F2672" s="42" t="str">
        <f t="shared" si="133"/>
        <v>0,9 кг</v>
      </c>
      <c r="G2672" s="40">
        <v>14</v>
      </c>
      <c r="H2672" s="42" t="s">
        <v>1063</v>
      </c>
      <c r="I2672" s="41">
        <v>148.13</v>
      </c>
      <c r="J2672" s="55">
        <f>IF(C2672="СТОП цена",I2672,ROUND(I2672*(1-VLOOKUP(L2672,Оглавление!D:G,3,FALSE)),2))</f>
        <v>148.13</v>
      </c>
      <c r="K2672" s="58"/>
      <c r="L2672" s="58" t="str">
        <f t="shared" si="135"/>
        <v>ЭМПИЛС Расцвет</v>
      </c>
      <c r="M2672" s="52">
        <v>49</v>
      </c>
    </row>
    <row r="2673" spans="1:13" ht="18.75" customHeight="1">
      <c r="A2673" s="580" t="s">
        <v>359</v>
      </c>
      <c r="B2673" s="40" t="s">
        <v>2220</v>
      </c>
      <c r="C2673" s="40"/>
      <c r="D2673" s="40">
        <v>0.9</v>
      </c>
      <c r="E2673" s="42" t="s">
        <v>55</v>
      </c>
      <c r="F2673" s="42" t="str">
        <f t="shared" si="133"/>
        <v>0,9 кг</v>
      </c>
      <c r="G2673" s="40">
        <v>14</v>
      </c>
      <c r="H2673" s="42" t="s">
        <v>1063</v>
      </c>
      <c r="I2673" s="41">
        <v>154.43</v>
      </c>
      <c r="J2673" s="55">
        <f>IF(C2673="СТОП цена",I2673,ROUND(I2673*(1-VLOOKUP(L2673,Оглавление!D:G,3,FALSE)),2))</f>
        <v>154.43</v>
      </c>
      <c r="K2673" s="58"/>
      <c r="L2673" s="58" t="str">
        <f t="shared" si="135"/>
        <v>ЭМПИЛС Расцвет</v>
      </c>
      <c r="M2673" s="52">
        <v>49</v>
      </c>
    </row>
    <row r="2674" spans="1:13" ht="19.5" customHeight="1">
      <c r="A2674" s="585"/>
      <c r="B2674" s="40" t="s">
        <v>2221</v>
      </c>
      <c r="C2674" s="40"/>
      <c r="D2674" s="40">
        <v>2.7</v>
      </c>
      <c r="E2674" s="42" t="s">
        <v>55</v>
      </c>
      <c r="F2674" s="42" t="str">
        <f t="shared" si="133"/>
        <v>2,7 кг</v>
      </c>
      <c r="G2674" s="40">
        <v>6</v>
      </c>
      <c r="H2674" s="42" t="s">
        <v>1063</v>
      </c>
      <c r="I2674" s="41">
        <v>384.04</v>
      </c>
      <c r="J2674" s="55">
        <f>IF(C2674="СТОП цена",I2674,ROUND(I2674*(1-VLOOKUP(L2674,Оглавление!D:G,3,FALSE)),2))</f>
        <v>384.04</v>
      </c>
      <c r="K2674" s="58"/>
      <c r="L2674" s="58" t="str">
        <f t="shared" si="135"/>
        <v>ЭМПИЛС Расцвет</v>
      </c>
      <c r="M2674" s="52">
        <v>49</v>
      </c>
    </row>
    <row r="2675" spans="1:13" ht="19.5" customHeight="1">
      <c r="A2675" s="580" t="s">
        <v>360</v>
      </c>
      <c r="B2675" s="42" t="s">
        <v>2222</v>
      </c>
      <c r="C2675" s="42"/>
      <c r="D2675" s="40">
        <v>0.9</v>
      </c>
      <c r="E2675" s="42" t="s">
        <v>55</v>
      </c>
      <c r="F2675" s="42" t="str">
        <f t="shared" si="133"/>
        <v>0,9 кг</v>
      </c>
      <c r="G2675" s="40">
        <v>14</v>
      </c>
      <c r="H2675" s="42" t="s">
        <v>1063</v>
      </c>
      <c r="I2675" s="41">
        <v>141.29</v>
      </c>
      <c r="J2675" s="55">
        <f>IF(C2675="СТОП цена",I2675,ROUND(I2675*(1-VLOOKUP(L2675,Оглавление!D:G,3,FALSE)),2))</f>
        <v>141.29</v>
      </c>
      <c r="K2675" s="58"/>
      <c r="L2675" s="58" t="str">
        <f t="shared" si="135"/>
        <v>ЭМПИЛС Расцвет</v>
      </c>
      <c r="M2675" s="52">
        <v>49</v>
      </c>
    </row>
    <row r="2676" spans="1:13" ht="12.75" customHeight="1">
      <c r="A2676" s="585"/>
      <c r="B2676" s="42" t="s">
        <v>2223</v>
      </c>
      <c r="C2676" s="42"/>
      <c r="D2676" s="40">
        <v>2.7</v>
      </c>
      <c r="E2676" s="42" t="s">
        <v>55</v>
      </c>
      <c r="F2676" s="42" t="str">
        <f t="shared" si="133"/>
        <v>2,7 кг</v>
      </c>
      <c r="G2676" s="40">
        <v>6</v>
      </c>
      <c r="H2676" s="42" t="s">
        <v>1063</v>
      </c>
      <c r="I2676" s="41">
        <v>351.4</v>
      </c>
      <c r="J2676" s="55">
        <f>IF(C2676="СТОП цена",I2676,ROUND(I2676*(1-VLOOKUP(L2676,Оглавление!D:G,3,FALSE)),2))</f>
        <v>351.4</v>
      </c>
      <c r="K2676" s="58"/>
      <c r="L2676" s="58" t="str">
        <f t="shared" si="135"/>
        <v>ЭМПИЛС Расцвет</v>
      </c>
      <c r="M2676" s="52">
        <v>49</v>
      </c>
    </row>
    <row r="2677" spans="1:13" ht="23.25" customHeight="1">
      <c r="A2677" s="580" t="s">
        <v>361</v>
      </c>
      <c r="B2677" s="41" t="s">
        <v>2224</v>
      </c>
      <c r="C2677" s="41"/>
      <c r="D2677" s="40">
        <v>0.9</v>
      </c>
      <c r="E2677" s="42" t="s">
        <v>55</v>
      </c>
      <c r="F2677" s="42" t="str">
        <f t="shared" si="133"/>
        <v>0,9 кг</v>
      </c>
      <c r="G2677" s="40">
        <v>14</v>
      </c>
      <c r="H2677" s="42" t="s">
        <v>1063</v>
      </c>
      <c r="I2677" s="41">
        <v>147.69999999999999</v>
      </c>
      <c r="J2677" s="55">
        <f>IF(C2677="СТОП цена",I2677,ROUND(I2677*(1-VLOOKUP(L2677,Оглавление!D:G,3,FALSE)),2))</f>
        <v>147.69999999999999</v>
      </c>
      <c r="K2677" s="58"/>
      <c r="L2677" s="58" t="str">
        <f t="shared" si="135"/>
        <v>ЭМПИЛС Расцвет</v>
      </c>
      <c r="M2677" s="52">
        <v>49</v>
      </c>
    </row>
    <row r="2678" spans="1:13" ht="18.75" customHeight="1">
      <c r="A2678" s="585"/>
      <c r="B2678" s="41" t="s">
        <v>2225</v>
      </c>
      <c r="C2678" s="41"/>
      <c r="D2678" s="40">
        <v>2.7</v>
      </c>
      <c r="E2678" s="42" t="s">
        <v>55</v>
      </c>
      <c r="F2678" s="42" t="str">
        <f t="shared" si="133"/>
        <v>2,7 кг</v>
      </c>
      <c r="G2678" s="40">
        <v>6</v>
      </c>
      <c r="H2678" s="42" t="s">
        <v>1063</v>
      </c>
      <c r="I2678" s="41">
        <v>360.84</v>
      </c>
      <c r="J2678" s="55">
        <f>IF(C2678="СТОП цена",I2678,ROUND(I2678*(1-VLOOKUP(L2678,Оглавление!D:G,3,FALSE)),2))</f>
        <v>360.84</v>
      </c>
      <c r="K2678" s="58"/>
      <c r="L2678" s="58" t="str">
        <f t="shared" si="135"/>
        <v>ЭМПИЛС Расцвет</v>
      </c>
      <c r="M2678" s="52">
        <v>49</v>
      </c>
    </row>
    <row r="2679" spans="1:13" ht="17.25" customHeight="1">
      <c r="A2679" s="580" t="s">
        <v>362</v>
      </c>
      <c r="B2679" s="42" t="s">
        <v>2226</v>
      </c>
      <c r="C2679" s="42"/>
      <c r="D2679" s="40">
        <v>0.9</v>
      </c>
      <c r="E2679" s="42" t="s">
        <v>55</v>
      </c>
      <c r="F2679" s="42" t="str">
        <f t="shared" si="133"/>
        <v>0,9 кг</v>
      </c>
      <c r="G2679" s="40">
        <v>14</v>
      </c>
      <c r="H2679" s="42" t="s">
        <v>1063</v>
      </c>
      <c r="I2679" s="41">
        <v>148.13</v>
      </c>
      <c r="J2679" s="55">
        <f>IF(C2679="СТОП цена",I2679,ROUND(I2679*(1-VLOOKUP(L2679,Оглавление!D:G,3,FALSE)),2))</f>
        <v>148.13</v>
      </c>
      <c r="K2679" s="58"/>
      <c r="L2679" s="58" t="str">
        <f t="shared" si="135"/>
        <v>ЭМПИЛС Расцвет</v>
      </c>
      <c r="M2679" s="52">
        <v>49</v>
      </c>
    </row>
    <row r="2680" spans="1:13" ht="18" customHeight="1">
      <c r="A2680" s="585"/>
      <c r="B2680" s="42" t="s">
        <v>2227</v>
      </c>
      <c r="C2680" s="42"/>
      <c r="D2680" s="40">
        <v>2.7</v>
      </c>
      <c r="E2680" s="42" t="s">
        <v>55</v>
      </c>
      <c r="F2680" s="42" t="str">
        <f t="shared" si="133"/>
        <v>2,7 кг</v>
      </c>
      <c r="G2680" s="40">
        <v>6</v>
      </c>
      <c r="H2680" s="42" t="s">
        <v>1063</v>
      </c>
      <c r="I2680" s="41">
        <v>373.26</v>
      </c>
      <c r="J2680" s="55">
        <f>IF(C2680="СТОП цена",I2680,ROUND(I2680*(1-VLOOKUP(L2680,Оглавление!D:G,3,FALSE)),2))</f>
        <v>373.26</v>
      </c>
      <c r="K2680" s="58"/>
      <c r="L2680" s="58" t="str">
        <f t="shared" si="135"/>
        <v>ЭМПИЛС Расцвет</v>
      </c>
      <c r="M2680" s="52">
        <v>49</v>
      </c>
    </row>
    <row r="2681" spans="1:13" ht="18" customHeight="1">
      <c r="A2681" s="580" t="s">
        <v>363</v>
      </c>
      <c r="B2681" s="42" t="s">
        <v>2228</v>
      </c>
      <c r="C2681" s="42"/>
      <c r="D2681" s="40">
        <v>0.9</v>
      </c>
      <c r="E2681" s="42" t="s">
        <v>55</v>
      </c>
      <c r="F2681" s="42" t="str">
        <f t="shared" si="133"/>
        <v>0,9 кг</v>
      </c>
      <c r="G2681" s="40">
        <v>14</v>
      </c>
      <c r="H2681" s="42" t="s">
        <v>1063</v>
      </c>
      <c r="I2681" s="41">
        <v>170.01</v>
      </c>
      <c r="J2681" s="55">
        <f>IF(C2681="СТОП цена",I2681,ROUND(I2681*(1-VLOOKUP(L2681,Оглавление!D:G,3,FALSE)),2))</f>
        <v>170.01</v>
      </c>
      <c r="K2681" s="58"/>
      <c r="L2681" s="58" t="str">
        <f t="shared" si="135"/>
        <v>ЭМПИЛС Расцвет</v>
      </c>
      <c r="M2681" s="52">
        <v>49</v>
      </c>
    </row>
    <row r="2682" spans="1:13" ht="17.25" customHeight="1">
      <c r="A2682" s="585"/>
      <c r="B2682" s="42" t="s">
        <v>2247</v>
      </c>
      <c r="C2682" s="42"/>
      <c r="D2682" s="40">
        <v>2.7</v>
      </c>
      <c r="E2682" s="42" t="s">
        <v>55</v>
      </c>
      <c r="F2682" s="42" t="str">
        <f t="shared" si="133"/>
        <v>2,7 кг</v>
      </c>
      <c r="G2682" s="40">
        <v>6</v>
      </c>
      <c r="H2682" s="42" t="s">
        <v>1063</v>
      </c>
      <c r="I2682" s="41">
        <v>484.52</v>
      </c>
      <c r="J2682" s="55">
        <f>IF(C2682="СТОП цена",I2682,ROUND(I2682*(1-VLOOKUP(L2682,Оглавление!D:G,3,FALSE)),2))</f>
        <v>484.52</v>
      </c>
      <c r="K2682" s="58"/>
      <c r="L2682" s="58" t="str">
        <f t="shared" si="135"/>
        <v>ЭМПИЛС Расцвет</v>
      </c>
      <c r="M2682" s="52">
        <v>49</v>
      </c>
    </row>
    <row r="2683" spans="1:13" ht="34.5" customHeight="1">
      <c r="A2683" s="580" t="s">
        <v>364</v>
      </c>
      <c r="B2683" s="40" t="s">
        <v>2229</v>
      </c>
      <c r="C2683" s="40"/>
      <c r="D2683" s="40">
        <v>0.9</v>
      </c>
      <c r="E2683" s="42" t="s">
        <v>55</v>
      </c>
      <c r="F2683" s="42" t="str">
        <f t="shared" si="133"/>
        <v>0,9 кг</v>
      </c>
      <c r="G2683" s="40">
        <v>14</v>
      </c>
      <c r="H2683" s="42" t="s">
        <v>1063</v>
      </c>
      <c r="I2683" s="41">
        <v>148.13</v>
      </c>
      <c r="J2683" s="55">
        <f>IF(C2683="СТОП цена",I2683,ROUND(I2683*(1-VLOOKUP(L2683,Оглавление!D:G,3,FALSE)),2))</f>
        <v>148.13</v>
      </c>
      <c r="K2683" s="58"/>
      <c r="L2683" s="58" t="str">
        <f t="shared" si="135"/>
        <v>ЭМПИЛС Расцвет</v>
      </c>
      <c r="M2683" s="52">
        <v>49</v>
      </c>
    </row>
    <row r="2684" spans="1:13" s="310" customFormat="1" ht="34.5" customHeight="1">
      <c r="A2684" s="582"/>
      <c r="B2684" s="40">
        <v>9299</v>
      </c>
      <c r="C2684" s="508" t="s">
        <v>223</v>
      </c>
      <c r="D2684" s="521"/>
      <c r="E2684" s="519"/>
      <c r="F2684" s="519" t="s">
        <v>1325</v>
      </c>
      <c r="G2684" s="521">
        <v>6</v>
      </c>
      <c r="H2684" s="519" t="s">
        <v>1063</v>
      </c>
      <c r="I2684" s="508">
        <v>280.37</v>
      </c>
      <c r="J2684" s="55">
        <f>IF(C2684="СТОП цена",I2684,ROUND(I2684*(1-VLOOKUP(L2684,Оглавление!D:G,3,FALSE)),2))</f>
        <v>280.37</v>
      </c>
      <c r="K2684" s="58"/>
      <c r="L2684" s="58" t="str">
        <f t="shared" si="135"/>
        <v>ЭМПИЛС Расцвет</v>
      </c>
      <c r="M2684" s="52">
        <v>49</v>
      </c>
    </row>
    <row r="2685" spans="1:13" ht="37.5" customHeight="1">
      <c r="A2685" s="384" t="s">
        <v>365</v>
      </c>
      <c r="B2685" s="41" t="s">
        <v>2230</v>
      </c>
      <c r="C2685" s="41"/>
      <c r="D2685" s="41">
        <v>0.9</v>
      </c>
      <c r="E2685" s="42" t="s">
        <v>55</v>
      </c>
      <c r="F2685" s="42" t="str">
        <f t="shared" si="133"/>
        <v>0,9 кг</v>
      </c>
      <c r="G2685" s="41">
        <v>14</v>
      </c>
      <c r="H2685" s="42" t="s">
        <v>1063</v>
      </c>
      <c r="I2685" s="41">
        <v>148.13</v>
      </c>
      <c r="J2685" s="55">
        <f>IF(C2685="СТОП цена",I2685,ROUND(I2685*(1-VLOOKUP(L2685,Оглавление!D:G,3,FALSE)),2))</f>
        <v>148.13</v>
      </c>
      <c r="K2685" s="58"/>
      <c r="L2685" s="58" t="str">
        <f>IF(ISBLANK(K2685)=FALSE,A2685,L2683)</f>
        <v>ЭМПИЛС Расцвет</v>
      </c>
      <c r="M2685" s="52">
        <v>49</v>
      </c>
    </row>
    <row r="2686" spans="1:13" ht="21.75" customHeight="1">
      <c r="A2686" s="580" t="s">
        <v>366</v>
      </c>
      <c r="B2686" s="41" t="s">
        <v>2231</v>
      </c>
      <c r="C2686" s="42" t="s">
        <v>223</v>
      </c>
      <c r="D2686" s="40">
        <v>0.9</v>
      </c>
      <c r="E2686" s="42" t="s">
        <v>55</v>
      </c>
      <c r="F2686" s="42" t="str">
        <f t="shared" si="133"/>
        <v>0,9 кг</v>
      </c>
      <c r="G2686" s="40">
        <v>14</v>
      </c>
      <c r="H2686" s="42" t="s">
        <v>1063</v>
      </c>
      <c r="I2686" s="41">
        <v>143.06</v>
      </c>
      <c r="J2686" s="55">
        <f>IF(C2686="СТОП цена",I2686,ROUND(I2686*(1-VLOOKUP(L2686,Оглавление!D:G,3,FALSE)),2))</f>
        <v>143.06</v>
      </c>
      <c r="K2686" s="58"/>
      <c r="L2686" s="58" t="str">
        <f t="shared" si="135"/>
        <v>ЭМПИЛС Расцвет</v>
      </c>
      <c r="M2686" s="52">
        <v>49</v>
      </c>
    </row>
    <row r="2687" spans="1:13" ht="17.25" customHeight="1">
      <c r="A2687" s="585"/>
      <c r="B2687" s="41" t="s">
        <v>2232</v>
      </c>
      <c r="C2687" s="41" t="s">
        <v>223</v>
      </c>
      <c r="D2687" s="40">
        <v>2.7</v>
      </c>
      <c r="E2687" s="42" t="s">
        <v>55</v>
      </c>
      <c r="F2687" s="42" t="str">
        <f t="shared" si="133"/>
        <v>2,7 кг</v>
      </c>
      <c r="G2687" s="41">
        <v>6</v>
      </c>
      <c r="H2687" s="42" t="s">
        <v>1063</v>
      </c>
      <c r="I2687" s="41">
        <v>359</v>
      </c>
      <c r="J2687" s="55">
        <f>IF(C2687="СТОП цена",I2687,ROUND(I2687*(1-VLOOKUP(L2687,Оглавление!D:G,3,FALSE)),2))</f>
        <v>359</v>
      </c>
      <c r="K2687" s="58"/>
      <c r="L2687" s="58" t="str">
        <f t="shared" si="135"/>
        <v>ЭМПИЛС Расцвет</v>
      </c>
      <c r="M2687" s="52">
        <v>49</v>
      </c>
    </row>
    <row r="2688" spans="1:13" ht="18.75" customHeight="1">
      <c r="A2688" s="580" t="s">
        <v>367</v>
      </c>
      <c r="B2688" s="41" t="s">
        <v>2233</v>
      </c>
      <c r="C2688" s="41"/>
      <c r="D2688" s="41">
        <v>0.9</v>
      </c>
      <c r="E2688" s="42" t="s">
        <v>55</v>
      </c>
      <c r="F2688" s="42" t="str">
        <f t="shared" si="133"/>
        <v>0,9 кг</v>
      </c>
      <c r="G2688" s="41">
        <v>14</v>
      </c>
      <c r="H2688" s="42" t="s">
        <v>1063</v>
      </c>
      <c r="I2688" s="41">
        <v>145.29</v>
      </c>
      <c r="J2688" s="55">
        <f>IF(C2688="СТОП цена",I2688,ROUND(I2688*(1-VLOOKUP(L2688,Оглавление!D:G,3,FALSE)),2))</f>
        <v>145.29</v>
      </c>
      <c r="K2688" s="58"/>
      <c r="L2688" s="58" t="str">
        <f t="shared" si="135"/>
        <v>ЭМПИЛС Расцвет</v>
      </c>
      <c r="M2688" s="52">
        <v>49</v>
      </c>
    </row>
    <row r="2689" spans="1:13" ht="18.75" customHeight="1">
      <c r="A2689" s="585"/>
      <c r="B2689" s="41" t="s">
        <v>2234</v>
      </c>
      <c r="C2689" s="41"/>
      <c r="D2689" s="41">
        <v>2.7</v>
      </c>
      <c r="E2689" s="42" t="s">
        <v>55</v>
      </c>
      <c r="F2689" s="42" t="str">
        <f t="shared" si="133"/>
        <v>2,7 кг</v>
      </c>
      <c r="G2689" s="40">
        <v>6</v>
      </c>
      <c r="H2689" s="42" t="s">
        <v>1063</v>
      </c>
      <c r="I2689" s="41">
        <v>360.79</v>
      </c>
      <c r="J2689" s="55">
        <f>IF(C2689="СТОП цена",I2689,ROUND(I2689*(1-VLOOKUP(L2689,Оглавление!D:G,3,FALSE)),2))</f>
        <v>360.79</v>
      </c>
      <c r="K2689" s="58"/>
      <c r="L2689" s="58" t="str">
        <f t="shared" si="135"/>
        <v>ЭМПИЛС Расцвет</v>
      </c>
      <c r="M2689" s="52">
        <v>49</v>
      </c>
    </row>
    <row r="2690" spans="1:13" ht="21.75" customHeight="1">
      <c r="A2690" s="580" t="s">
        <v>368</v>
      </c>
      <c r="B2690" s="41" t="s">
        <v>2235</v>
      </c>
      <c r="C2690" s="41"/>
      <c r="D2690" s="42">
        <v>2.7</v>
      </c>
      <c r="E2690" s="42" t="s">
        <v>55</v>
      </c>
      <c r="F2690" s="42" t="str">
        <f t="shared" si="133"/>
        <v>2,7 кг</v>
      </c>
      <c r="G2690" s="42">
        <v>6</v>
      </c>
      <c r="H2690" s="42" t="s">
        <v>1063</v>
      </c>
      <c r="I2690" s="41">
        <v>359</v>
      </c>
      <c r="J2690" s="55">
        <f>IF(C2690="СТОП цена",I2690,ROUND(I2690*(1-VLOOKUP(L2690,Оглавление!D:G,3,FALSE)),2))</f>
        <v>359</v>
      </c>
      <c r="K2690" s="58"/>
      <c r="L2690" s="58" t="str">
        <f t="shared" si="135"/>
        <v>ЭМПИЛС Расцвет</v>
      </c>
      <c r="M2690" s="52">
        <v>50</v>
      </c>
    </row>
    <row r="2691" spans="1:13" ht="18.75" customHeight="1">
      <c r="A2691" s="585"/>
      <c r="B2691" s="41" t="s">
        <v>2236</v>
      </c>
      <c r="C2691" s="41"/>
      <c r="D2691" s="40">
        <v>0.9</v>
      </c>
      <c r="E2691" s="42" t="s">
        <v>55</v>
      </c>
      <c r="F2691" s="42" t="str">
        <f t="shared" si="133"/>
        <v>0,9 кг</v>
      </c>
      <c r="G2691" s="40">
        <v>14</v>
      </c>
      <c r="H2691" s="42" t="s">
        <v>1063</v>
      </c>
      <c r="I2691" s="41">
        <v>150.79</v>
      </c>
      <c r="J2691" s="55">
        <f>IF(C2691="СТОП цена",I2691,ROUND(I2691*(1-VLOOKUP(L2691,Оглавление!D:G,3,FALSE)),2))</f>
        <v>150.79</v>
      </c>
      <c r="K2691" s="58"/>
      <c r="L2691" s="58" t="str">
        <f t="shared" si="135"/>
        <v>ЭМПИЛС Расцвет</v>
      </c>
      <c r="M2691" s="52">
        <v>50</v>
      </c>
    </row>
    <row r="2692" spans="1:13" s="146" customFormat="1" ht="18" customHeight="1">
      <c r="A2692" s="580" t="s">
        <v>1339</v>
      </c>
      <c r="B2692" s="41" t="s">
        <v>2237</v>
      </c>
      <c r="C2692" s="41"/>
      <c r="D2692" s="40"/>
      <c r="E2692" s="42"/>
      <c r="F2692" s="42" t="s">
        <v>1319</v>
      </c>
      <c r="G2692" s="40">
        <v>14</v>
      </c>
      <c r="H2692" s="42" t="s">
        <v>1063</v>
      </c>
      <c r="I2692" s="41">
        <v>145.85</v>
      </c>
      <c r="J2692" s="55">
        <f>IF(C2692="СТОП цена",I2692,ROUND(I2692*(1-VLOOKUP(L2692,Оглавление!D:G,3,FALSE)),2))</f>
        <v>145.85</v>
      </c>
      <c r="K2692" s="58"/>
      <c r="L2692" s="58" t="str">
        <f t="shared" si="135"/>
        <v>ЭМПИЛС Расцвет</v>
      </c>
      <c r="M2692" s="52">
        <v>50</v>
      </c>
    </row>
    <row r="2693" spans="1:13" s="146" customFormat="1" ht="18" customHeight="1">
      <c r="A2693" s="585"/>
      <c r="B2693" s="41" t="s">
        <v>2238</v>
      </c>
      <c r="C2693" s="41"/>
      <c r="D2693" s="40"/>
      <c r="E2693" s="42"/>
      <c r="F2693" s="42" t="s">
        <v>1326</v>
      </c>
      <c r="G2693" s="40">
        <v>6</v>
      </c>
      <c r="H2693" s="42" t="s">
        <v>1063</v>
      </c>
      <c r="I2693" s="41">
        <v>367.49</v>
      </c>
      <c r="J2693" s="55">
        <f>IF(C2693="СТОП цена",I2693,ROUND(I2693*(1-VLOOKUP(L2693,Оглавление!D:G,3,FALSE)),2))</f>
        <v>367.49</v>
      </c>
      <c r="K2693" s="58"/>
      <c r="L2693" s="58" t="str">
        <f t="shared" si="135"/>
        <v>ЭМПИЛС Расцвет</v>
      </c>
      <c r="M2693" s="52">
        <v>50</v>
      </c>
    </row>
    <row r="2694" spans="1:13" ht="18.75" customHeight="1">
      <c r="A2694" s="580" t="s">
        <v>174</v>
      </c>
      <c r="B2694" s="42" t="s">
        <v>2239</v>
      </c>
      <c r="C2694" s="42"/>
      <c r="D2694" s="42">
        <v>0.9</v>
      </c>
      <c r="E2694" s="42" t="s">
        <v>55</v>
      </c>
      <c r="F2694" s="42" t="str">
        <f t="shared" si="133"/>
        <v>0,9 кг</v>
      </c>
      <c r="G2694" s="42">
        <v>14</v>
      </c>
      <c r="H2694" s="42" t="s">
        <v>1063</v>
      </c>
      <c r="I2694" s="41">
        <v>140.21</v>
      </c>
      <c r="J2694" s="55">
        <f>IF(C2694="СТОП цена",I2694,ROUND(I2694*(1-VLOOKUP(L2694,Оглавление!D:G,3,FALSE)),2))</f>
        <v>140.21</v>
      </c>
      <c r="K2694" s="58"/>
      <c r="L2694" s="58" t="str">
        <f>IF(ISBLANK(K2694)=FALSE,A2694,L2691)</f>
        <v>ЭМПИЛС Расцвет</v>
      </c>
      <c r="M2694" s="52">
        <v>50</v>
      </c>
    </row>
    <row r="2695" spans="1:13" ht="21.75" customHeight="1">
      <c r="A2695" s="585"/>
      <c r="B2695" s="42" t="s">
        <v>2240</v>
      </c>
      <c r="C2695" s="42"/>
      <c r="D2695" s="42">
        <v>2.7</v>
      </c>
      <c r="E2695" s="42" t="s">
        <v>55</v>
      </c>
      <c r="F2695" s="42" t="str">
        <f t="shared" si="133"/>
        <v>2,7 кг</v>
      </c>
      <c r="G2695" s="40">
        <v>6</v>
      </c>
      <c r="H2695" s="42" t="s">
        <v>1063</v>
      </c>
      <c r="I2695" s="41">
        <v>387.71</v>
      </c>
      <c r="J2695" s="55">
        <f>IF(C2695="СТОП цена",I2695,ROUND(I2695*(1-VLOOKUP(L2695,Оглавление!D:G,3,FALSE)),2))</f>
        <v>387.71</v>
      </c>
      <c r="K2695" s="58"/>
      <c r="L2695" s="58" t="str">
        <f t="shared" si="135"/>
        <v>ЭМПИЛС Расцвет</v>
      </c>
      <c r="M2695" s="52">
        <v>50</v>
      </c>
    </row>
    <row r="2696" spans="1:13" ht="18.75" customHeight="1">
      <c r="A2696" s="580" t="s">
        <v>175</v>
      </c>
      <c r="B2696" s="42" t="s">
        <v>2241</v>
      </c>
      <c r="C2696" s="42"/>
      <c r="D2696" s="40">
        <v>0.9</v>
      </c>
      <c r="E2696" s="42" t="s">
        <v>55</v>
      </c>
      <c r="F2696" s="42" t="str">
        <f t="shared" si="133"/>
        <v>0,9 кг</v>
      </c>
      <c r="G2696" s="40">
        <v>14</v>
      </c>
      <c r="H2696" s="42" t="s">
        <v>1063</v>
      </c>
      <c r="I2696" s="41">
        <v>153.18</v>
      </c>
      <c r="J2696" s="55">
        <f>IF(C2696="СТОП цена",I2696,ROUND(I2696*(1-VLOOKUP(L2696,Оглавление!D:G,3,FALSE)),2))</f>
        <v>153.18</v>
      </c>
      <c r="K2696" s="58"/>
      <c r="L2696" s="58" t="str">
        <f t="shared" si="135"/>
        <v>ЭМПИЛС Расцвет</v>
      </c>
      <c r="M2696" s="52">
        <v>50</v>
      </c>
    </row>
    <row r="2697" spans="1:13" ht="19.5" customHeight="1">
      <c r="A2697" s="585"/>
      <c r="B2697" s="42" t="s">
        <v>2242</v>
      </c>
      <c r="C2697" s="42"/>
      <c r="D2697" s="40">
        <v>2.7</v>
      </c>
      <c r="E2697" s="42" t="s">
        <v>55</v>
      </c>
      <c r="F2697" s="42" t="str">
        <f>CONCATENATE(D2697," ",E2697)</f>
        <v>2,7 кг</v>
      </c>
      <c r="G2697" s="40">
        <v>6</v>
      </c>
      <c r="H2697" s="42" t="s">
        <v>1063</v>
      </c>
      <c r="I2697" s="41">
        <v>373.26</v>
      </c>
      <c r="J2697" s="55">
        <f>IF(C2697="СТОП цена",I2697,ROUND(I2697*(1-VLOOKUP(L2697,Оглавление!D:G,3,FALSE)),2))</f>
        <v>373.26</v>
      </c>
      <c r="K2697" s="58"/>
      <c r="L2697" s="58" t="str">
        <f t="shared" si="135"/>
        <v>ЭМПИЛС Расцвет</v>
      </c>
      <c r="M2697" s="52">
        <v>50</v>
      </c>
    </row>
    <row r="2698" spans="1:13" ht="19.5" customHeight="1">
      <c r="A2698" s="580" t="s">
        <v>176</v>
      </c>
      <c r="B2698" s="41" t="s">
        <v>2243</v>
      </c>
      <c r="C2698" s="41"/>
      <c r="D2698" s="42">
        <v>2.7</v>
      </c>
      <c r="E2698" s="42" t="s">
        <v>55</v>
      </c>
      <c r="F2698" s="42" t="str">
        <f>CONCATENATE(D2698," ",E2698)</f>
        <v>2,7 кг</v>
      </c>
      <c r="G2698" s="42">
        <v>6</v>
      </c>
      <c r="H2698" s="42" t="s">
        <v>1063</v>
      </c>
      <c r="I2698" s="41">
        <v>528.99</v>
      </c>
      <c r="J2698" s="55">
        <f>IF(C2698="СТОП цена",I2698,ROUND(I2698*(1-VLOOKUP(L2698,Оглавление!D:G,3,FALSE)),2))</f>
        <v>528.99</v>
      </c>
      <c r="K2698" s="58"/>
      <c r="L2698" s="58" t="str">
        <f t="shared" si="135"/>
        <v>ЭМПИЛС Расцвет</v>
      </c>
      <c r="M2698" s="52">
        <v>50</v>
      </c>
    </row>
    <row r="2699" spans="1:13" ht="21" customHeight="1">
      <c r="A2699" s="585"/>
      <c r="B2699" s="41" t="s">
        <v>2244</v>
      </c>
      <c r="C2699" s="41"/>
      <c r="D2699" s="40">
        <v>0.9</v>
      </c>
      <c r="E2699" s="42" t="s">
        <v>55</v>
      </c>
      <c r="F2699" s="42" t="str">
        <f>CONCATENATE(D2699," ",E2699)</f>
        <v>0,9 кг</v>
      </c>
      <c r="G2699" s="40">
        <v>14</v>
      </c>
      <c r="H2699" s="42" t="s">
        <v>1063</v>
      </c>
      <c r="I2699" s="41">
        <v>188.75</v>
      </c>
      <c r="J2699" s="55">
        <f>IF(C2699="СТОП цена",I2699,ROUND(I2699*(1-VLOOKUP(L2699,Оглавление!D:G,3,FALSE)),2))</f>
        <v>188.75</v>
      </c>
      <c r="K2699" s="58"/>
      <c r="L2699" s="58" t="str">
        <f t="shared" si="135"/>
        <v>ЭМПИЛС Расцвет</v>
      </c>
      <c r="M2699" s="52">
        <v>50</v>
      </c>
    </row>
    <row r="2700" spans="1:13" ht="18" customHeight="1">
      <c r="A2700" s="580" t="s">
        <v>177</v>
      </c>
      <c r="B2700" s="41" t="s">
        <v>2245</v>
      </c>
      <c r="C2700" s="41"/>
      <c r="D2700" s="41">
        <v>2.7</v>
      </c>
      <c r="E2700" s="42" t="s">
        <v>55</v>
      </c>
      <c r="F2700" s="42" t="str">
        <f>CONCATENATE(D2700," ",E2700)</f>
        <v>2,7 кг</v>
      </c>
      <c r="G2700" s="41">
        <v>6</v>
      </c>
      <c r="H2700" s="42" t="s">
        <v>1063</v>
      </c>
      <c r="I2700" s="41">
        <v>358.2</v>
      </c>
      <c r="J2700" s="55">
        <f>IF(C2700="СТОП цена",I2700,ROUND(I2700*(1-VLOOKUP(L2700,Оглавление!D:G,3,FALSE)),2))</f>
        <v>358.2</v>
      </c>
      <c r="K2700" s="58"/>
      <c r="L2700" s="58" t="str">
        <f t="shared" si="135"/>
        <v>ЭМПИЛС Расцвет</v>
      </c>
      <c r="M2700" s="52">
        <v>50</v>
      </c>
    </row>
    <row r="2701" spans="1:13" ht="21" customHeight="1">
      <c r="A2701" s="585"/>
      <c r="B2701" s="41" t="s">
        <v>2246</v>
      </c>
      <c r="C2701" s="41"/>
      <c r="D2701" s="40">
        <v>0.9</v>
      </c>
      <c r="E2701" s="42" t="s">
        <v>55</v>
      </c>
      <c r="F2701" s="42" t="str">
        <f>CONCATENATE(D2701," ",E2701)</f>
        <v>0,9 кг</v>
      </c>
      <c r="G2701" s="40">
        <v>14</v>
      </c>
      <c r="H2701" s="42" t="s">
        <v>1063</v>
      </c>
      <c r="I2701" s="41">
        <v>150.79</v>
      </c>
      <c r="J2701" s="55">
        <f>IF(C2701="СТОП цена",I2701,ROUND(I2701*(1-VLOOKUP(L2701,Оглавление!D:G,3,FALSE)),2))</f>
        <v>150.79</v>
      </c>
      <c r="K2701" s="58"/>
      <c r="L2701" s="58" t="str">
        <f t="shared" si="135"/>
        <v>ЭМПИЛС Расцвет</v>
      </c>
      <c r="M2701" s="52">
        <v>50</v>
      </c>
    </row>
    <row r="2702" spans="1:13" s="310" customFormat="1" ht="38.25" customHeight="1">
      <c r="A2702" s="469" t="s">
        <v>2829</v>
      </c>
      <c r="B2702" s="41">
        <v>9285</v>
      </c>
      <c r="C2702" s="41" t="s">
        <v>223</v>
      </c>
      <c r="D2702" s="40"/>
      <c r="E2702" s="42"/>
      <c r="F2702" s="42" t="s">
        <v>1319</v>
      </c>
      <c r="G2702" s="40">
        <v>14</v>
      </c>
      <c r="H2702" s="42" t="s">
        <v>1063</v>
      </c>
      <c r="I2702" s="41">
        <v>148.13</v>
      </c>
      <c r="J2702" s="55">
        <f>IF(C2702="СТОП цена",I2702,ROUND(I2702*(1-VLOOKUP(L2702,Оглавление!D:G,3,FALSE)),2))</f>
        <v>148.13</v>
      </c>
      <c r="K2702" s="58"/>
      <c r="L2702" s="58" t="str">
        <f t="shared" si="135"/>
        <v>ЭМПИЛС Расцвет</v>
      </c>
      <c r="M2702" s="52">
        <v>50</v>
      </c>
    </row>
    <row r="2703" spans="1:13" s="310" customFormat="1" ht="28.5" customHeight="1">
      <c r="A2703" s="580" t="s">
        <v>2830</v>
      </c>
      <c r="B2703" s="41">
        <v>9595</v>
      </c>
      <c r="C2703" s="41" t="s">
        <v>223</v>
      </c>
      <c r="D2703" s="40"/>
      <c r="E2703" s="42"/>
      <c r="F2703" s="42" t="s">
        <v>1319</v>
      </c>
      <c r="G2703" s="40">
        <v>14</v>
      </c>
      <c r="H2703" s="42" t="s">
        <v>1063</v>
      </c>
      <c r="I2703" s="41">
        <v>143.06</v>
      </c>
      <c r="J2703" s="55">
        <f>IF(C2703="СТОП цена",I2703,ROUND(I2703*(1-VLOOKUP(L2703,Оглавление!D:G,3,FALSE)),2))</f>
        <v>143.06</v>
      </c>
      <c r="K2703" s="58"/>
      <c r="L2703" s="58" t="str">
        <f t="shared" si="135"/>
        <v>ЭМПИЛС Расцвет</v>
      </c>
      <c r="M2703" s="52">
        <v>50</v>
      </c>
    </row>
    <row r="2704" spans="1:13" s="310" customFormat="1" ht="28.5" customHeight="1">
      <c r="A2704" s="582"/>
      <c r="B2704" s="41">
        <v>9597</v>
      </c>
      <c r="C2704" s="508" t="s">
        <v>223</v>
      </c>
      <c r="D2704" s="521"/>
      <c r="E2704" s="519"/>
      <c r="F2704" s="519" t="s">
        <v>1326</v>
      </c>
      <c r="G2704" s="521">
        <v>6</v>
      </c>
      <c r="H2704" s="519" t="s">
        <v>1063</v>
      </c>
      <c r="I2704" s="508">
        <v>355.23</v>
      </c>
      <c r="J2704" s="55">
        <f>IF(C2704="СТОП цена",I2704,ROUND(I2704*(1-VLOOKUP(L2704,Оглавление!D:G,3,FALSE)),2))</f>
        <v>355.23</v>
      </c>
      <c r="K2704" s="58"/>
      <c r="L2704" s="58" t="str">
        <f t="shared" si="135"/>
        <v>ЭМПИЛС Расцвет</v>
      </c>
      <c r="M2704" s="52">
        <v>50</v>
      </c>
    </row>
    <row r="2705" spans="1:13" s="310" customFormat="1" ht="16.5" customHeight="1">
      <c r="A2705" s="580" t="s">
        <v>2943</v>
      </c>
      <c r="B2705" s="41">
        <v>66661</v>
      </c>
      <c r="C2705" s="508" t="s">
        <v>223</v>
      </c>
      <c r="D2705" s="521"/>
      <c r="E2705" s="519"/>
      <c r="F2705" s="519" t="s">
        <v>1319</v>
      </c>
      <c r="G2705" s="521">
        <v>14</v>
      </c>
      <c r="H2705" s="519" t="s">
        <v>1063</v>
      </c>
      <c r="I2705" s="508">
        <v>147.02000000000001</v>
      </c>
      <c r="J2705" s="55">
        <f>IF(C2705="СТОП цена",I2705,ROUND(I2705*(1-VLOOKUP(L2705,Оглавление!D:G,3,FALSE)),2))</f>
        <v>147.02000000000001</v>
      </c>
      <c r="K2705" s="58"/>
      <c r="L2705" s="58" t="str">
        <f>IF(ISBLANK(K2705)=FALSE,A2705,L2704)</f>
        <v>ЭМПИЛС Расцвет</v>
      </c>
      <c r="M2705" s="52">
        <v>50</v>
      </c>
    </row>
    <row r="2706" spans="1:13" s="310" customFormat="1" ht="19.5" customHeight="1">
      <c r="A2706" s="582"/>
      <c r="B2706" s="41">
        <v>66663</v>
      </c>
      <c r="C2706" s="508" t="s">
        <v>223</v>
      </c>
      <c r="D2706" s="521"/>
      <c r="E2706" s="519"/>
      <c r="F2706" s="519" t="s">
        <v>1326</v>
      </c>
      <c r="G2706" s="521">
        <v>14</v>
      </c>
      <c r="H2706" s="519" t="s">
        <v>1063</v>
      </c>
      <c r="I2706" s="508">
        <v>373.48</v>
      </c>
      <c r="J2706" s="55">
        <f>IF(C2706="СТОП цена",I2706,ROUND(I2706*(1-VLOOKUP(L2706,Оглавление!D:G,3,FALSE)),2))</f>
        <v>373.48</v>
      </c>
      <c r="K2706" s="58"/>
      <c r="L2706" s="58" t="str">
        <f t="shared" si="135"/>
        <v>ЭМПИЛС Расцвет</v>
      </c>
      <c r="M2706" s="52">
        <v>50</v>
      </c>
    </row>
    <row r="2707" spans="1:13" s="1" customFormat="1" ht="17.25" customHeight="1">
      <c r="A2707" s="593" t="s">
        <v>1068</v>
      </c>
      <c r="B2707" s="594"/>
      <c r="C2707" s="594"/>
      <c r="D2707" s="594"/>
      <c r="E2707" s="594"/>
      <c r="F2707" s="594"/>
      <c r="G2707" s="594"/>
      <c r="H2707" s="594"/>
      <c r="I2707" s="594"/>
      <c r="J2707" s="595"/>
      <c r="K2707" s="58" t="s">
        <v>446</v>
      </c>
      <c r="L2707" s="58" t="str">
        <f>IF(ISBLANK(K2707)=FALSE,A2707,L2701)</f>
        <v>НОВБЫТХИМ</v>
      </c>
      <c r="M2707" s="52">
        <v>50</v>
      </c>
    </row>
    <row r="2708" spans="1:13" s="1" customFormat="1" ht="20.25" customHeight="1">
      <c r="A2708" s="591" t="s">
        <v>53</v>
      </c>
      <c r="B2708" s="592"/>
      <c r="C2708" s="592"/>
      <c r="D2708" s="592"/>
      <c r="E2708" s="592"/>
      <c r="F2708" s="592"/>
      <c r="G2708" s="592"/>
      <c r="H2708" s="592"/>
      <c r="I2708" s="592"/>
      <c r="J2708" s="592"/>
      <c r="K2708" s="592"/>
      <c r="L2708" s="58" t="str">
        <f t="shared" si="135"/>
        <v>НОВБЫТХИМ</v>
      </c>
      <c r="M2708" s="52">
        <v>50</v>
      </c>
    </row>
    <row r="2709" spans="1:13" ht="15.75" customHeight="1">
      <c r="A2709" s="389" t="s">
        <v>1679</v>
      </c>
      <c r="B2709" s="42"/>
      <c r="C2709" s="42"/>
      <c r="D2709" s="40">
        <v>0.5</v>
      </c>
      <c r="E2709" s="42" t="s">
        <v>564</v>
      </c>
      <c r="F2709" s="42" t="str">
        <f t="shared" ref="F2709:F2721" si="136">CONCATENATE(D2709," ",E2709)</f>
        <v>0,5 л</v>
      </c>
      <c r="G2709" s="40">
        <v>12</v>
      </c>
      <c r="H2709" s="42" t="s">
        <v>1063</v>
      </c>
      <c r="I2709" s="41">
        <v>23.74</v>
      </c>
      <c r="J2709" s="55">
        <f>IF(C2709="СТОП цена",I2709,ROUND(I2709*(1-VLOOKUP(L2709,Оглавление!D:G,3,FALSE)),2))</f>
        <v>23.74</v>
      </c>
      <c r="K2709" s="58"/>
      <c r="L2709" s="58" t="str">
        <f t="shared" si="135"/>
        <v>НОВБЫТХИМ</v>
      </c>
      <c r="M2709" s="52">
        <v>50</v>
      </c>
    </row>
    <row r="2710" spans="1:13" ht="17.25" customHeight="1">
      <c r="A2710" s="389" t="s">
        <v>603</v>
      </c>
      <c r="B2710" s="42"/>
      <c r="C2710" s="42"/>
      <c r="D2710" s="42">
        <v>0.5</v>
      </c>
      <c r="E2710" s="42" t="s">
        <v>564</v>
      </c>
      <c r="F2710" s="42" t="str">
        <f t="shared" si="136"/>
        <v>0,5 л</v>
      </c>
      <c r="G2710" s="42">
        <v>12</v>
      </c>
      <c r="H2710" s="42" t="s">
        <v>1063</v>
      </c>
      <c r="I2710" s="41">
        <v>43.53</v>
      </c>
      <c r="J2710" s="55">
        <f>IF(C2710="СТОП цена",I2710,ROUND(I2710*(1-VLOOKUP(L2710,Оглавление!D:G,3,FALSE)),2))</f>
        <v>43.53</v>
      </c>
      <c r="K2710" s="58"/>
      <c r="L2710" s="58" t="str">
        <f t="shared" si="135"/>
        <v>НОВБЫТХИМ</v>
      </c>
      <c r="M2710" s="52">
        <v>50</v>
      </c>
    </row>
    <row r="2711" spans="1:13" ht="39" customHeight="1">
      <c r="A2711" s="389" t="s">
        <v>2427</v>
      </c>
      <c r="B2711" s="42"/>
      <c r="C2711" s="42"/>
      <c r="D2711" s="42">
        <v>0.5</v>
      </c>
      <c r="E2711" s="42" t="s">
        <v>564</v>
      </c>
      <c r="F2711" s="42" t="str">
        <f t="shared" si="136"/>
        <v>0,5 л</v>
      </c>
      <c r="G2711" s="42">
        <v>12</v>
      </c>
      <c r="H2711" s="42" t="s">
        <v>1063</v>
      </c>
      <c r="I2711" s="41">
        <v>31.87</v>
      </c>
      <c r="J2711" s="55">
        <f>IF(C2711="СТОП цена",I2711,ROUND(I2711*(1-VLOOKUP(L2711,Оглавление!D:G,3,FALSE)),2))</f>
        <v>31.87</v>
      </c>
      <c r="K2711" s="58"/>
      <c r="L2711" s="58" t="str">
        <f t="shared" si="135"/>
        <v>НОВБЫТХИМ</v>
      </c>
      <c r="M2711" s="52">
        <v>50</v>
      </c>
    </row>
    <row r="2712" spans="1:13" ht="45.75" customHeight="1">
      <c r="A2712" s="389" t="s">
        <v>2426</v>
      </c>
      <c r="B2712" s="40"/>
      <c r="C2712" s="41" t="s">
        <v>223</v>
      </c>
      <c r="D2712" s="40">
        <v>5</v>
      </c>
      <c r="E2712" s="42" t="s">
        <v>564</v>
      </c>
      <c r="F2712" s="42" t="str">
        <f t="shared" si="136"/>
        <v>5 л</v>
      </c>
      <c r="G2712" s="40">
        <v>1</v>
      </c>
      <c r="H2712" s="42" t="s">
        <v>1063</v>
      </c>
      <c r="I2712" s="41">
        <v>379.2</v>
      </c>
      <c r="J2712" s="55">
        <f>IF(C2712="СТОП цена",I2712,ROUND(I2712*(1-VLOOKUP(L2712,Оглавление!D:G,3,FALSE)),2))</f>
        <v>379.2</v>
      </c>
      <c r="K2712" s="58"/>
      <c r="L2712" s="58" t="str">
        <f t="shared" si="135"/>
        <v>НОВБЫТХИМ</v>
      </c>
      <c r="M2712" s="52">
        <v>50</v>
      </c>
    </row>
    <row r="2713" spans="1:13" ht="27" customHeight="1">
      <c r="A2713" s="599" t="s">
        <v>2428</v>
      </c>
      <c r="B2713" s="74"/>
      <c r="C2713" s="54" t="s">
        <v>223</v>
      </c>
      <c r="D2713" s="74">
        <v>20</v>
      </c>
      <c r="E2713" s="66" t="s">
        <v>564</v>
      </c>
      <c r="F2713" s="66" t="str">
        <f t="shared" si="136"/>
        <v>20 л</v>
      </c>
      <c r="G2713" s="40">
        <v>1</v>
      </c>
      <c r="H2713" s="42" t="s">
        <v>1063</v>
      </c>
      <c r="I2713" s="41">
        <v>3627.1</v>
      </c>
      <c r="J2713" s="55">
        <f>IF(C2713="СТОП цена",I2713,ROUND(I2713*(1-VLOOKUP(L2713,Оглавление!D:G,3,FALSE)),2))</f>
        <v>3627.1</v>
      </c>
      <c r="K2713" s="58"/>
      <c r="L2713" s="58" t="str">
        <f t="shared" si="135"/>
        <v>НОВБЫТХИМ</v>
      </c>
      <c r="M2713" s="52">
        <v>50</v>
      </c>
    </row>
    <row r="2714" spans="1:13" s="194" customFormat="1" ht="17.25" customHeight="1">
      <c r="A2714" s="603"/>
      <c r="B2714" s="54"/>
      <c r="C2714" s="54" t="s">
        <v>172</v>
      </c>
      <c r="D2714" s="74"/>
      <c r="E2714" s="66"/>
      <c r="F2714" s="66" t="s">
        <v>1346</v>
      </c>
      <c r="G2714" s="74">
        <v>12</v>
      </c>
      <c r="H2714" s="293" t="s">
        <v>1063</v>
      </c>
      <c r="I2714" s="54">
        <v>94.52</v>
      </c>
      <c r="J2714" s="67">
        <f>IF(C2714="СТОП цена",I2714,ROUND(I2714*(1-VLOOKUP(L2714,Оглавление!D:G,3,FALSE)),2))</f>
        <v>94.52</v>
      </c>
      <c r="K2714" s="58"/>
      <c r="L2714" s="58" t="str">
        <f t="shared" si="135"/>
        <v>НОВБЫТХИМ</v>
      </c>
      <c r="M2714" s="52">
        <v>50</v>
      </c>
    </row>
    <row r="2715" spans="1:13" s="292" customFormat="1" ht="17.25" customHeight="1">
      <c r="A2715" s="585"/>
      <c r="B2715" s="54"/>
      <c r="C2715" s="54"/>
      <c r="D2715" s="74"/>
      <c r="E2715" s="66"/>
      <c r="F2715" s="66" t="s">
        <v>1747</v>
      </c>
      <c r="G2715" s="40">
        <v>24</v>
      </c>
      <c r="H2715" s="42" t="s">
        <v>1063</v>
      </c>
      <c r="I2715" s="41">
        <v>104.42</v>
      </c>
      <c r="J2715" s="55">
        <f>IF(C2715="СТОП цена",I2715,ROUND(I2715*(1-VLOOKUP(L2715,Оглавление!D:G,3,FALSE)),2))</f>
        <v>104.42</v>
      </c>
      <c r="K2715" s="58"/>
      <c r="L2715" s="58" t="str">
        <f t="shared" si="135"/>
        <v>НОВБЫТХИМ</v>
      </c>
      <c r="M2715" s="52">
        <v>50</v>
      </c>
    </row>
    <row r="2716" spans="1:13" ht="34.5" customHeight="1">
      <c r="A2716" s="389" t="s">
        <v>535</v>
      </c>
      <c r="B2716" s="43"/>
      <c r="C2716" s="43"/>
      <c r="D2716" s="41">
        <v>20</v>
      </c>
      <c r="E2716" s="42" t="s">
        <v>564</v>
      </c>
      <c r="F2716" s="42" t="str">
        <f t="shared" si="136"/>
        <v>20 л</v>
      </c>
      <c r="G2716" s="41">
        <v>1</v>
      </c>
      <c r="H2716" s="42" t="s">
        <v>1063</v>
      </c>
      <c r="I2716" s="41">
        <v>3627.1</v>
      </c>
      <c r="J2716" s="55">
        <f>IF(C2716="СТОП цена",I2716,ROUND(I2716*(1-VLOOKUP(L2716,Оглавление!D:G,3,FALSE)),2))</f>
        <v>3627.1</v>
      </c>
      <c r="K2716" s="58"/>
      <c r="L2716" s="58" t="str">
        <f t="shared" si="135"/>
        <v>НОВБЫТХИМ</v>
      </c>
      <c r="M2716" s="52">
        <v>50</v>
      </c>
    </row>
    <row r="2717" spans="1:13" ht="18" customHeight="1">
      <c r="A2717" s="580" t="s">
        <v>536</v>
      </c>
      <c r="B2717" s="41"/>
      <c r="C2717" s="41" t="s">
        <v>223</v>
      </c>
      <c r="D2717" s="41">
        <v>1</v>
      </c>
      <c r="E2717" s="41" t="s">
        <v>55</v>
      </c>
      <c r="F2717" s="42" t="str">
        <f t="shared" si="136"/>
        <v>1 кг</v>
      </c>
      <c r="G2717" s="41">
        <v>9</v>
      </c>
      <c r="H2717" s="42" t="s">
        <v>1063</v>
      </c>
      <c r="I2717" s="41">
        <v>227.52</v>
      </c>
      <c r="J2717" s="55">
        <f>IF(C2717="СТОП цена",I2717,ROUND(I2717*(1-VLOOKUP(L2717,Оглавление!D:G,3,FALSE)),2))</f>
        <v>227.52</v>
      </c>
      <c r="K2717" s="58"/>
      <c r="L2717" s="58" t="str">
        <f t="shared" si="135"/>
        <v>НОВБЫТХИМ</v>
      </c>
      <c r="M2717" s="52">
        <v>50</v>
      </c>
    </row>
    <row r="2718" spans="1:13" ht="12.75">
      <c r="A2718" s="584"/>
      <c r="B2718" s="41"/>
      <c r="C2718" s="41" t="s">
        <v>223</v>
      </c>
      <c r="D2718" s="41">
        <v>2</v>
      </c>
      <c r="E2718" s="42" t="s">
        <v>55</v>
      </c>
      <c r="F2718" s="42" t="str">
        <f t="shared" si="136"/>
        <v>2 кг</v>
      </c>
      <c r="G2718" s="41">
        <v>4</v>
      </c>
      <c r="H2718" s="42" t="s">
        <v>1063</v>
      </c>
      <c r="I2718" s="41">
        <v>448.44</v>
      </c>
      <c r="J2718" s="55">
        <f>IF(C2718="СТОП цена",I2718,ROUND(I2718*(1-VLOOKUP(L2718,Оглавление!D:G,3,FALSE)),2))</f>
        <v>448.44</v>
      </c>
      <c r="K2718" s="58"/>
      <c r="L2718" s="58" t="str">
        <f t="shared" si="135"/>
        <v>НОВБЫТХИМ</v>
      </c>
      <c r="M2718" s="52">
        <v>50</v>
      </c>
    </row>
    <row r="2719" spans="1:13" ht="12.75">
      <c r="A2719" s="585"/>
      <c r="B2719" s="41"/>
      <c r="C2719" s="41" t="s">
        <v>223</v>
      </c>
      <c r="D2719" s="41">
        <v>10</v>
      </c>
      <c r="E2719" s="42" t="s">
        <v>55</v>
      </c>
      <c r="F2719" s="42" t="str">
        <f t="shared" si="136"/>
        <v>10 кг</v>
      </c>
      <c r="G2719" s="41">
        <v>1</v>
      </c>
      <c r="H2719" s="42" t="s">
        <v>1063</v>
      </c>
      <c r="I2719" s="41">
        <v>2143.2800000000002</v>
      </c>
      <c r="J2719" s="55">
        <f>IF(C2719="СТОП цена",I2719,ROUND(I2719*(1-VLOOKUP(L2719,Оглавление!D:G,3,FALSE)),2))</f>
        <v>2143.2800000000002</v>
      </c>
      <c r="K2719" s="58"/>
      <c r="L2719" s="58" t="str">
        <f t="shared" si="135"/>
        <v>НОВБЫТХИМ</v>
      </c>
      <c r="M2719" s="52">
        <v>50</v>
      </c>
    </row>
    <row r="2720" spans="1:13" ht="12.75">
      <c r="A2720" s="580" t="s">
        <v>705</v>
      </c>
      <c r="B2720" s="41"/>
      <c r="C2720" s="41" t="s">
        <v>223</v>
      </c>
      <c r="D2720" s="41">
        <v>1</v>
      </c>
      <c r="E2720" s="42" t="s">
        <v>55</v>
      </c>
      <c r="F2720" s="42" t="str">
        <f t="shared" si="136"/>
        <v>1 кг</v>
      </c>
      <c r="G2720" s="41">
        <v>9</v>
      </c>
      <c r="H2720" s="42" t="s">
        <v>1063</v>
      </c>
      <c r="I2720" s="41">
        <v>227.52</v>
      </c>
      <c r="J2720" s="55">
        <f>IF(C2720="СТОП цена",I2720,ROUND(I2720*(1-VLOOKUP(L2720,Оглавление!D:G,3,FALSE)),2))</f>
        <v>227.52</v>
      </c>
      <c r="K2720" s="58"/>
      <c r="L2720" s="58" t="str">
        <f t="shared" si="135"/>
        <v>НОВБЫТХИМ</v>
      </c>
      <c r="M2720" s="52">
        <v>50</v>
      </c>
    </row>
    <row r="2721" spans="1:13" ht="12.75">
      <c r="A2721" s="584"/>
      <c r="B2721" s="41"/>
      <c r="C2721" s="41" t="s">
        <v>223</v>
      </c>
      <c r="D2721" s="41">
        <v>2</v>
      </c>
      <c r="E2721" s="42" t="s">
        <v>55</v>
      </c>
      <c r="F2721" s="42" t="str">
        <f t="shared" si="136"/>
        <v>2 кг</v>
      </c>
      <c r="G2721" s="41">
        <v>4</v>
      </c>
      <c r="H2721" s="42" t="s">
        <v>1063</v>
      </c>
      <c r="I2721" s="41">
        <v>448.44</v>
      </c>
      <c r="J2721" s="55">
        <f>IF(C2721="СТОП цена",I2721,ROUND(I2721*(1-VLOOKUP(L2721,Оглавление!D:G,3,FALSE)),2))</f>
        <v>448.44</v>
      </c>
      <c r="K2721" s="58"/>
      <c r="L2721" s="58" t="str">
        <f t="shared" si="135"/>
        <v>НОВБЫТХИМ</v>
      </c>
      <c r="M2721" s="52">
        <v>50</v>
      </c>
    </row>
    <row r="2722" spans="1:13" s="1" customFormat="1" ht="22.5" customHeight="1">
      <c r="A2722" s="591" t="s">
        <v>823</v>
      </c>
      <c r="B2722" s="592"/>
      <c r="C2722" s="592"/>
      <c r="D2722" s="592"/>
      <c r="E2722" s="592"/>
      <c r="F2722" s="592"/>
      <c r="G2722" s="592"/>
      <c r="H2722" s="592"/>
      <c r="I2722" s="592"/>
      <c r="J2722" s="592"/>
      <c r="K2722" s="592"/>
      <c r="L2722" s="58" t="str">
        <f t="shared" si="135"/>
        <v>НОВБЫТХИМ</v>
      </c>
      <c r="M2722" s="52">
        <v>50</v>
      </c>
    </row>
    <row r="2723" spans="1:13" ht="17.25" customHeight="1">
      <c r="A2723" s="389" t="s">
        <v>754</v>
      </c>
      <c r="B2723" s="42"/>
      <c r="C2723" s="42"/>
      <c r="D2723" s="40">
        <v>500</v>
      </c>
      <c r="E2723" s="40" t="s">
        <v>627</v>
      </c>
      <c r="F2723" s="42" t="str">
        <f>CONCATENATE(D2723," ",E2723)</f>
        <v>500 г</v>
      </c>
      <c r="G2723" s="42">
        <v>20</v>
      </c>
      <c r="H2723" s="42" t="s">
        <v>1063</v>
      </c>
      <c r="I2723" s="41">
        <v>75.84</v>
      </c>
      <c r="J2723" s="55">
        <f>IF(C2723="СТОП цена",I2723,ROUND(I2723*(1-VLOOKUP(L2723,Оглавление!D:G,3,FALSE)),2))</f>
        <v>75.84</v>
      </c>
      <c r="K2723" s="58"/>
      <c r="L2723" s="58" t="str">
        <f t="shared" ref="L2723:L2729" si="137">IF(ISBLANK(K2723)=FALSE,A2723,L2722)</f>
        <v>НОВБЫТХИМ</v>
      </c>
      <c r="M2723" s="52">
        <v>50</v>
      </c>
    </row>
    <row r="2724" spans="1:13" ht="16.5" customHeight="1">
      <c r="A2724" s="389" t="s">
        <v>1246</v>
      </c>
      <c r="B2724" s="42"/>
      <c r="C2724" s="42"/>
      <c r="D2724" s="40">
        <v>45</v>
      </c>
      <c r="E2724" s="40" t="s">
        <v>788</v>
      </c>
      <c r="F2724" s="42" t="str">
        <f>CONCATENATE(D2724," ",E2724)</f>
        <v>45 мл</v>
      </c>
      <c r="G2724" s="42">
        <v>20</v>
      </c>
      <c r="H2724" s="42" t="s">
        <v>1063</v>
      </c>
      <c r="I2724" s="41">
        <v>21.76</v>
      </c>
      <c r="J2724" s="55">
        <f>IF(C2724="СТОП цена",I2724,ROUND(I2724*(1-VLOOKUP(L2724,Оглавление!D:G,3,FALSE)),2))</f>
        <v>21.76</v>
      </c>
      <c r="K2724" s="58"/>
      <c r="L2724" s="58" t="str">
        <f t="shared" si="137"/>
        <v>НОВБЫТХИМ</v>
      </c>
      <c r="M2724" s="52">
        <v>50</v>
      </c>
    </row>
    <row r="2725" spans="1:13" ht="18" customHeight="1">
      <c r="A2725" s="389" t="s">
        <v>755</v>
      </c>
      <c r="B2725" s="42"/>
      <c r="C2725" s="42"/>
      <c r="D2725" s="40">
        <v>40</v>
      </c>
      <c r="E2725" s="40" t="s">
        <v>788</v>
      </c>
      <c r="F2725" s="42" t="str">
        <f>CONCATENATE(D2725," ",E2725)</f>
        <v>40 мл</v>
      </c>
      <c r="G2725" s="42">
        <v>20</v>
      </c>
      <c r="H2725" s="42" t="s">
        <v>1063</v>
      </c>
      <c r="I2725" s="41">
        <v>34.619999999999997</v>
      </c>
      <c r="J2725" s="55">
        <f>IF(C2725="СТОП цена",I2725,ROUND(I2725*(1-VLOOKUP(L2725,Оглавление!D:G,3,FALSE)),2))</f>
        <v>34.619999999999997</v>
      </c>
      <c r="K2725" s="58"/>
      <c r="L2725" s="58" t="str">
        <f t="shared" si="137"/>
        <v>НОВБЫТХИМ</v>
      </c>
      <c r="M2725" s="52">
        <v>50</v>
      </c>
    </row>
    <row r="2726" spans="1:13" s="1" customFormat="1" ht="24" customHeight="1">
      <c r="A2726" s="591" t="s">
        <v>54</v>
      </c>
      <c r="B2726" s="592"/>
      <c r="C2726" s="592"/>
      <c r="D2726" s="592"/>
      <c r="E2726" s="592"/>
      <c r="F2726" s="592"/>
      <c r="G2726" s="592"/>
      <c r="H2726" s="592"/>
      <c r="I2726" s="592"/>
      <c r="J2726" s="592"/>
      <c r="K2726" s="592"/>
      <c r="L2726" s="58" t="str">
        <f t="shared" si="137"/>
        <v>НОВБЫТХИМ</v>
      </c>
      <c r="M2726" s="52">
        <v>50</v>
      </c>
    </row>
    <row r="2727" spans="1:13" ht="12.75">
      <c r="A2727" s="580" t="s">
        <v>756</v>
      </c>
      <c r="B2727" s="42"/>
      <c r="C2727" s="42"/>
      <c r="D2727" s="40">
        <v>1</v>
      </c>
      <c r="E2727" s="40" t="s">
        <v>564</v>
      </c>
      <c r="F2727" s="42" t="str">
        <f t="shared" ref="F2727:F2759" si="138">CONCATENATE(D2727," ",E2727)</f>
        <v>1 л</v>
      </c>
      <c r="G2727" s="40">
        <v>12</v>
      </c>
      <c r="H2727" s="42" t="s">
        <v>1063</v>
      </c>
      <c r="I2727" s="41">
        <v>227.52</v>
      </c>
      <c r="J2727" s="55">
        <f>IF(C2727="СТОП цена",I2727,ROUND(I2727*(1-VLOOKUP(L2727,Оглавление!D:G,3,FALSE)),2))</f>
        <v>227.52</v>
      </c>
      <c r="K2727" s="58"/>
      <c r="L2727" s="58" t="str">
        <f t="shared" si="137"/>
        <v>НОВБЫТХИМ</v>
      </c>
      <c r="M2727" s="52">
        <v>50</v>
      </c>
    </row>
    <row r="2728" spans="1:13" ht="12.75">
      <c r="A2728" s="585"/>
      <c r="B2728" s="42"/>
      <c r="C2728" s="42"/>
      <c r="D2728" s="40">
        <v>45</v>
      </c>
      <c r="E2728" s="40" t="s">
        <v>788</v>
      </c>
      <c r="F2728" s="42" t="str">
        <f t="shared" si="138"/>
        <v>45 мл</v>
      </c>
      <c r="G2728" s="40">
        <v>50</v>
      </c>
      <c r="H2728" s="42" t="s">
        <v>1063</v>
      </c>
      <c r="I2728" s="41">
        <v>20.88</v>
      </c>
      <c r="J2728" s="55">
        <f>IF(C2728="СТОП цена",I2728,ROUND(I2728*(1-VLOOKUP(L2728,Оглавление!D:G,3,FALSE)),2))</f>
        <v>20.88</v>
      </c>
      <c r="K2728" s="58"/>
      <c r="L2728" s="58" t="str">
        <f t="shared" si="137"/>
        <v>НОВБЫТХИМ</v>
      </c>
      <c r="M2728" s="52">
        <v>50</v>
      </c>
    </row>
    <row r="2729" spans="1:13" s="138" customFormat="1" ht="15">
      <c r="A2729" s="385" t="s">
        <v>1302</v>
      </c>
      <c r="B2729" s="42"/>
      <c r="C2729" s="42"/>
      <c r="D2729" s="40">
        <v>45</v>
      </c>
      <c r="E2729" s="41" t="s">
        <v>788</v>
      </c>
      <c r="F2729" s="42" t="str">
        <f t="shared" si="138"/>
        <v>45 мл</v>
      </c>
      <c r="G2729" s="40">
        <v>18</v>
      </c>
      <c r="H2729" s="42" t="s">
        <v>1063</v>
      </c>
      <c r="I2729" s="41">
        <v>23.74</v>
      </c>
      <c r="J2729" s="55">
        <f>IF(C2729="СТОП цена",I2729,ROUND(I2729*(1-VLOOKUP(L2729,Оглавление!D:G,3,FALSE)),2))</f>
        <v>23.74</v>
      </c>
      <c r="K2729" s="58"/>
      <c r="L2729" s="58" t="str">
        <f t="shared" si="137"/>
        <v>НОВБЫТХИМ</v>
      </c>
      <c r="M2729" s="52">
        <v>50</v>
      </c>
    </row>
    <row r="2730" spans="1:13" ht="15">
      <c r="A2730" s="389" t="s">
        <v>757</v>
      </c>
      <c r="B2730" s="42"/>
      <c r="C2730" s="42"/>
      <c r="D2730" s="42">
        <v>45</v>
      </c>
      <c r="E2730" s="42" t="s">
        <v>788</v>
      </c>
      <c r="F2730" s="42" t="str">
        <f t="shared" si="138"/>
        <v>45 мл</v>
      </c>
      <c r="G2730" s="42">
        <v>50</v>
      </c>
      <c r="H2730" s="42" t="s">
        <v>1063</v>
      </c>
      <c r="I2730" s="41">
        <v>23.74</v>
      </c>
      <c r="J2730" s="55">
        <f>IF(C2730="СТОП цена",I2730,ROUND(I2730*(1-VLOOKUP(L2730,Оглавление!D:G,3,FALSE)),2))</f>
        <v>23.74</v>
      </c>
      <c r="K2730" s="58"/>
      <c r="L2730" s="58" t="str">
        <f>IF(ISBLANK(K2730)=FALSE,A2730,L2728)</f>
        <v>НОВБЫТХИМ</v>
      </c>
      <c r="M2730" s="52">
        <v>50</v>
      </c>
    </row>
    <row r="2731" spans="1:13" s="138" customFormat="1" ht="15">
      <c r="A2731" s="389" t="s">
        <v>1303</v>
      </c>
      <c r="B2731" s="42"/>
      <c r="C2731" s="42"/>
      <c r="D2731" s="42">
        <v>45</v>
      </c>
      <c r="E2731" s="42" t="s">
        <v>788</v>
      </c>
      <c r="F2731" s="42" t="str">
        <f t="shared" si="138"/>
        <v>45 мл</v>
      </c>
      <c r="G2731" s="42">
        <v>18</v>
      </c>
      <c r="H2731" s="42" t="s">
        <v>1063</v>
      </c>
      <c r="I2731" s="41">
        <v>25.72</v>
      </c>
      <c r="J2731" s="55">
        <f>IF(C2731="СТОП цена",I2731,ROUND(I2731*(1-VLOOKUP(L2731,Оглавление!D:G,3,FALSE)),2))</f>
        <v>25.72</v>
      </c>
      <c r="K2731" s="58"/>
      <c r="L2731" s="58" t="str">
        <f>IF(ISBLANK(K2731)=FALSE,A2731,L2729)</f>
        <v>НОВБЫТХИМ</v>
      </c>
      <c r="M2731" s="52">
        <v>50</v>
      </c>
    </row>
    <row r="2732" spans="1:13" ht="15">
      <c r="A2732" s="389" t="s">
        <v>758</v>
      </c>
      <c r="B2732" s="41"/>
      <c r="C2732" s="41" t="s">
        <v>223</v>
      </c>
      <c r="D2732" s="40">
        <v>1</v>
      </c>
      <c r="E2732" s="40" t="s">
        <v>564</v>
      </c>
      <c r="F2732" s="42" t="str">
        <f t="shared" si="138"/>
        <v>1 л</v>
      </c>
      <c r="G2732" s="40">
        <v>12</v>
      </c>
      <c r="H2732" s="42" t="s">
        <v>1063</v>
      </c>
      <c r="I2732" s="41">
        <v>326.44</v>
      </c>
      <c r="J2732" s="55">
        <f>IF(C2732="СТОП цена",I2732,ROUND(I2732*(1-VLOOKUP(L2732,Оглавление!D:G,3,FALSE)),2))</f>
        <v>326.44</v>
      </c>
      <c r="K2732" s="58"/>
      <c r="L2732" s="58" t="str">
        <f>IF(ISBLANK(K2732)=FALSE,A2732,L2730)</f>
        <v>НОВБЫТХИМ</v>
      </c>
      <c r="M2732" s="52">
        <v>50</v>
      </c>
    </row>
    <row r="2733" spans="1:13" ht="12.75">
      <c r="A2733" s="580" t="s">
        <v>759</v>
      </c>
      <c r="B2733" s="40"/>
      <c r="C2733" s="40"/>
      <c r="D2733" s="40">
        <v>400</v>
      </c>
      <c r="E2733" s="40" t="s">
        <v>627</v>
      </c>
      <c r="F2733" s="42" t="str">
        <f t="shared" si="138"/>
        <v>400 г</v>
      </c>
      <c r="G2733" s="40">
        <v>10</v>
      </c>
      <c r="H2733" s="42" t="s">
        <v>1063</v>
      </c>
      <c r="I2733" s="41">
        <v>62.65</v>
      </c>
      <c r="J2733" s="55">
        <f>IF(C2733="СТОП цена",I2733,ROUND(I2733*(1-VLOOKUP(L2733,Оглавление!D:G,3,FALSE)),2))</f>
        <v>62.65</v>
      </c>
      <c r="K2733" s="58"/>
      <c r="L2733" s="58" t="str">
        <f t="shared" ref="L2733:L2792" si="139">IF(ISBLANK(K2733)=FALSE,A2733,L2732)</f>
        <v>НОВБЫТХИМ</v>
      </c>
      <c r="M2733" s="52">
        <v>50</v>
      </c>
    </row>
    <row r="2734" spans="1:13" ht="12.75">
      <c r="A2734" s="585"/>
      <c r="B2734" s="40"/>
      <c r="C2734" s="40"/>
      <c r="D2734" s="40">
        <v>800</v>
      </c>
      <c r="E2734" s="42" t="s">
        <v>627</v>
      </c>
      <c r="F2734" s="42" t="str">
        <f t="shared" si="138"/>
        <v>800 г</v>
      </c>
      <c r="G2734" s="40">
        <v>24</v>
      </c>
      <c r="H2734" s="42" t="s">
        <v>1063</v>
      </c>
      <c r="I2734" s="41">
        <v>94.52</v>
      </c>
      <c r="J2734" s="55">
        <f>IF(C2734="СТОП цена",I2734,ROUND(I2734*(1-VLOOKUP(L2734,Оглавление!D:G,3,FALSE)),2))</f>
        <v>94.52</v>
      </c>
      <c r="K2734" s="58"/>
      <c r="L2734" s="58" t="str">
        <f t="shared" si="139"/>
        <v>НОВБЫТХИМ</v>
      </c>
      <c r="M2734" s="52">
        <v>50</v>
      </c>
    </row>
    <row r="2735" spans="1:13" ht="15">
      <c r="A2735" s="389" t="s">
        <v>760</v>
      </c>
      <c r="B2735" s="42"/>
      <c r="C2735" s="42"/>
      <c r="D2735" s="40">
        <v>45</v>
      </c>
      <c r="E2735" s="40" t="s">
        <v>788</v>
      </c>
      <c r="F2735" s="42" t="str">
        <f t="shared" si="138"/>
        <v>45 мл</v>
      </c>
      <c r="G2735" s="40">
        <v>50</v>
      </c>
      <c r="H2735" s="42" t="s">
        <v>1063</v>
      </c>
      <c r="I2735" s="41">
        <v>23.74</v>
      </c>
      <c r="J2735" s="55">
        <f>IF(C2735="СТОП цена",I2735,ROUND(I2735*(1-VLOOKUP(L2735,Оглавление!D:G,3,FALSE)),2))</f>
        <v>23.74</v>
      </c>
      <c r="K2735" s="58"/>
      <c r="L2735" s="58" t="str">
        <f t="shared" si="139"/>
        <v>НОВБЫТХИМ</v>
      </c>
      <c r="M2735" s="52">
        <v>50</v>
      </c>
    </row>
    <row r="2736" spans="1:13" ht="15">
      <c r="A2736" s="389" t="s">
        <v>865</v>
      </c>
      <c r="B2736" s="42"/>
      <c r="C2736" s="42"/>
      <c r="D2736" s="40">
        <v>45</v>
      </c>
      <c r="E2736" s="41" t="s">
        <v>788</v>
      </c>
      <c r="F2736" s="42" t="str">
        <f t="shared" si="138"/>
        <v>45 мл</v>
      </c>
      <c r="G2736" s="40">
        <v>18</v>
      </c>
      <c r="H2736" s="42" t="s">
        <v>1063</v>
      </c>
      <c r="I2736" s="41">
        <v>25.72</v>
      </c>
      <c r="J2736" s="55">
        <f>IF(C2736="СТОП цена",I2736,ROUND(I2736*(1-VLOOKUP(L2736,Оглавление!D:G,3,FALSE)),2))</f>
        <v>25.72</v>
      </c>
      <c r="K2736" s="58"/>
      <c r="L2736" s="58" t="str">
        <f t="shared" si="139"/>
        <v>НОВБЫТХИМ</v>
      </c>
      <c r="M2736" s="52">
        <v>50</v>
      </c>
    </row>
    <row r="2737" spans="1:13" ht="12.75">
      <c r="A2737" s="580" t="s">
        <v>761</v>
      </c>
      <c r="B2737" s="42"/>
      <c r="C2737" s="42"/>
      <c r="D2737" s="40">
        <v>1</v>
      </c>
      <c r="E2737" s="40" t="s">
        <v>564</v>
      </c>
      <c r="F2737" s="42" t="str">
        <f t="shared" si="138"/>
        <v>1 л</v>
      </c>
      <c r="G2737" s="40">
        <v>12</v>
      </c>
      <c r="H2737" s="42" t="s">
        <v>1063</v>
      </c>
      <c r="I2737" s="41">
        <v>150.36000000000001</v>
      </c>
      <c r="J2737" s="55">
        <f>IF(C2737="СТОП цена",I2737,ROUND(I2737*(1-VLOOKUP(L2737,Оглавление!D:G,3,FALSE)),2))</f>
        <v>150.36000000000001</v>
      </c>
      <c r="K2737" s="58"/>
      <c r="L2737" s="58" t="str">
        <f t="shared" si="139"/>
        <v>НОВБЫТХИМ</v>
      </c>
      <c r="M2737" s="52">
        <v>50</v>
      </c>
    </row>
    <row r="2738" spans="1:13" ht="12.75">
      <c r="A2738" s="585"/>
      <c r="B2738" s="42"/>
      <c r="C2738" s="42"/>
      <c r="D2738" s="40">
        <v>45</v>
      </c>
      <c r="E2738" s="40" t="s">
        <v>788</v>
      </c>
      <c r="F2738" s="42" t="str">
        <f t="shared" si="138"/>
        <v>45 мл</v>
      </c>
      <c r="G2738" s="40">
        <v>50</v>
      </c>
      <c r="H2738" s="42" t="s">
        <v>1063</v>
      </c>
      <c r="I2738" s="41">
        <v>17.309999999999999</v>
      </c>
      <c r="J2738" s="55">
        <f>IF(C2738="СТОП цена",I2738,ROUND(I2738*(1-VLOOKUP(L2738,Оглавление!D:G,3,FALSE)),2))</f>
        <v>17.309999999999999</v>
      </c>
      <c r="K2738" s="58"/>
      <c r="L2738" s="58" t="str">
        <f t="shared" si="139"/>
        <v>НОВБЫТХИМ</v>
      </c>
      <c r="M2738" s="52">
        <v>50</v>
      </c>
    </row>
    <row r="2739" spans="1:13" ht="15">
      <c r="A2739" s="385" t="s">
        <v>864</v>
      </c>
      <c r="B2739" s="42"/>
      <c r="C2739" s="42"/>
      <c r="D2739" s="40">
        <v>45</v>
      </c>
      <c r="E2739" s="41" t="s">
        <v>788</v>
      </c>
      <c r="F2739" s="42" t="str">
        <f t="shared" si="138"/>
        <v>45 мл</v>
      </c>
      <c r="G2739" s="40">
        <v>18</v>
      </c>
      <c r="H2739" s="42" t="s">
        <v>1063</v>
      </c>
      <c r="I2739" s="41">
        <v>18.96</v>
      </c>
      <c r="J2739" s="55">
        <f>IF(C2739="СТОП цена",I2739,ROUND(I2739*(1-VLOOKUP(L2739,Оглавление!D:G,3,FALSE)),2))</f>
        <v>18.96</v>
      </c>
      <c r="K2739" s="58"/>
      <c r="L2739" s="58" t="str">
        <f t="shared" si="139"/>
        <v>НОВБЫТХИМ</v>
      </c>
      <c r="M2739" s="52">
        <v>50</v>
      </c>
    </row>
    <row r="2740" spans="1:13" ht="15">
      <c r="A2740" s="389" t="s">
        <v>762</v>
      </c>
      <c r="B2740" s="42"/>
      <c r="C2740" s="42"/>
      <c r="D2740" s="40">
        <v>45</v>
      </c>
      <c r="E2740" s="42" t="s">
        <v>788</v>
      </c>
      <c r="F2740" s="42" t="str">
        <f t="shared" si="138"/>
        <v>45 мл</v>
      </c>
      <c r="G2740" s="40">
        <v>50</v>
      </c>
      <c r="H2740" s="42" t="s">
        <v>1063</v>
      </c>
      <c r="I2740" s="41">
        <v>22.75</v>
      </c>
      <c r="J2740" s="55">
        <f>IF(C2740="СТОП цена",I2740,ROUND(I2740*(1-VLOOKUP(L2740,Оглавление!D:G,3,FALSE)),2))</f>
        <v>22.75</v>
      </c>
      <c r="K2740" s="58"/>
      <c r="L2740" s="58" t="str">
        <f t="shared" si="139"/>
        <v>НОВБЫТХИМ</v>
      </c>
      <c r="M2740" s="52">
        <v>50</v>
      </c>
    </row>
    <row r="2741" spans="1:13" ht="15">
      <c r="A2741" s="389" t="s">
        <v>866</v>
      </c>
      <c r="B2741" s="42"/>
      <c r="C2741" s="42"/>
      <c r="D2741" s="40">
        <v>45</v>
      </c>
      <c r="E2741" s="42" t="s">
        <v>788</v>
      </c>
      <c r="F2741" s="42" t="str">
        <f t="shared" si="138"/>
        <v>45 мл</v>
      </c>
      <c r="G2741" s="40">
        <v>18</v>
      </c>
      <c r="H2741" s="42" t="s">
        <v>1063</v>
      </c>
      <c r="I2741" s="41">
        <v>25.28</v>
      </c>
      <c r="J2741" s="55">
        <f>IF(C2741="СТОП цена",I2741,ROUND(I2741*(1-VLOOKUP(L2741,Оглавление!D:G,3,FALSE)),2))</f>
        <v>25.28</v>
      </c>
      <c r="K2741" s="58"/>
      <c r="L2741" s="58" t="str">
        <f t="shared" si="139"/>
        <v>НОВБЫТХИМ</v>
      </c>
      <c r="M2741" s="52">
        <v>50</v>
      </c>
    </row>
    <row r="2742" spans="1:13" s="174" customFormat="1" ht="15">
      <c r="A2742" s="389" t="s">
        <v>1398</v>
      </c>
      <c r="B2742" s="42"/>
      <c r="C2742" s="42"/>
      <c r="D2742" s="40"/>
      <c r="E2742" s="42"/>
      <c r="F2742" s="42" t="s">
        <v>1399</v>
      </c>
      <c r="G2742" s="40">
        <v>50</v>
      </c>
      <c r="H2742" s="42" t="s">
        <v>1063</v>
      </c>
      <c r="I2742" s="41">
        <v>22.53</v>
      </c>
      <c r="J2742" s="55">
        <f>IF(C2742="СТОП цена",I2742,ROUND(I2742*(1-VLOOKUP(L2742,Оглавление!D:G,3,FALSE)),2))</f>
        <v>22.53</v>
      </c>
      <c r="K2742" s="58"/>
      <c r="L2742" s="58" t="str">
        <f t="shared" si="139"/>
        <v>НОВБЫТХИМ</v>
      </c>
      <c r="M2742" s="52">
        <v>50</v>
      </c>
    </row>
    <row r="2743" spans="1:13" ht="15">
      <c r="A2743" s="389" t="s">
        <v>869</v>
      </c>
      <c r="B2743" s="42"/>
      <c r="C2743" s="42"/>
      <c r="D2743" s="42">
        <v>45</v>
      </c>
      <c r="E2743" s="42" t="s">
        <v>788</v>
      </c>
      <c r="F2743" s="42" t="str">
        <f t="shared" si="138"/>
        <v>45 мл</v>
      </c>
      <c r="G2743" s="42">
        <v>18</v>
      </c>
      <c r="H2743" s="42" t="s">
        <v>1063</v>
      </c>
      <c r="I2743" s="41">
        <v>24.73</v>
      </c>
      <c r="J2743" s="55">
        <f>IF(C2743="СТОП цена",I2743,ROUND(I2743*(1-VLOOKUP(L2743,Оглавление!D:G,3,FALSE)),2))</f>
        <v>24.73</v>
      </c>
      <c r="K2743" s="58"/>
      <c r="L2743" s="58" t="str">
        <f>IF(ISBLANK(K2743)=FALSE,A2743,L2741)</f>
        <v>НОВБЫТХИМ</v>
      </c>
      <c r="M2743" s="52">
        <v>50</v>
      </c>
    </row>
    <row r="2744" spans="1:13" ht="15">
      <c r="A2744" s="389" t="s">
        <v>763</v>
      </c>
      <c r="B2744" s="42"/>
      <c r="C2744" s="42"/>
      <c r="D2744" s="42">
        <v>45</v>
      </c>
      <c r="E2744" s="42" t="s">
        <v>788</v>
      </c>
      <c r="F2744" s="42" t="str">
        <f t="shared" si="138"/>
        <v>45 мл</v>
      </c>
      <c r="G2744" s="42">
        <v>50</v>
      </c>
      <c r="H2744" s="42" t="s">
        <v>1063</v>
      </c>
      <c r="I2744" s="41">
        <v>25.72</v>
      </c>
      <c r="J2744" s="55">
        <f>IF(C2744="СТОП цена",I2744,ROUND(I2744*(1-VLOOKUP(L2744,Оглавление!D:G,3,FALSE)),2))</f>
        <v>25.72</v>
      </c>
      <c r="K2744" s="58"/>
      <c r="L2744" s="58" t="str">
        <f t="shared" si="139"/>
        <v>НОВБЫТХИМ</v>
      </c>
      <c r="M2744" s="52">
        <v>50</v>
      </c>
    </row>
    <row r="2745" spans="1:13" ht="15">
      <c r="A2745" s="389" t="s">
        <v>870</v>
      </c>
      <c r="B2745" s="42"/>
      <c r="C2745" s="42"/>
      <c r="D2745" s="42">
        <v>45</v>
      </c>
      <c r="E2745" s="42" t="s">
        <v>788</v>
      </c>
      <c r="F2745" s="42" t="str">
        <f t="shared" si="138"/>
        <v>45 мл</v>
      </c>
      <c r="G2745" s="42">
        <v>18</v>
      </c>
      <c r="H2745" s="42" t="s">
        <v>1063</v>
      </c>
      <c r="I2745" s="41">
        <v>27.48</v>
      </c>
      <c r="J2745" s="55">
        <f>IF(C2745="СТОП цена",I2745,ROUND(I2745*(1-VLOOKUP(L2745,Оглавление!D:G,3,FALSE)),2))</f>
        <v>27.48</v>
      </c>
      <c r="K2745" s="58"/>
      <c r="L2745" s="58" t="str">
        <f t="shared" si="139"/>
        <v>НОВБЫТХИМ</v>
      </c>
      <c r="M2745" s="52">
        <v>51</v>
      </c>
    </row>
    <row r="2746" spans="1:13" ht="15">
      <c r="A2746" s="389" t="s">
        <v>764</v>
      </c>
      <c r="B2746" s="42"/>
      <c r="C2746" s="42"/>
      <c r="D2746" s="42">
        <v>45</v>
      </c>
      <c r="E2746" s="42" t="s">
        <v>788</v>
      </c>
      <c r="F2746" s="42" t="str">
        <f t="shared" si="138"/>
        <v>45 мл</v>
      </c>
      <c r="G2746" s="42">
        <v>50</v>
      </c>
      <c r="H2746" s="42" t="s">
        <v>1063</v>
      </c>
      <c r="I2746" s="41">
        <v>23.74</v>
      </c>
      <c r="J2746" s="55">
        <f>IF(C2746="СТОП цена",I2746,ROUND(I2746*(1-VLOOKUP(L2746,Оглавление!D:G,3,FALSE)),2))</f>
        <v>23.74</v>
      </c>
      <c r="K2746" s="58"/>
      <c r="L2746" s="58" t="str">
        <f t="shared" si="139"/>
        <v>НОВБЫТХИМ</v>
      </c>
      <c r="M2746" s="52">
        <v>51</v>
      </c>
    </row>
    <row r="2747" spans="1:13" ht="15">
      <c r="A2747" s="389" t="s">
        <v>868</v>
      </c>
      <c r="B2747" s="42"/>
      <c r="C2747" s="42"/>
      <c r="D2747" s="42">
        <v>45</v>
      </c>
      <c r="E2747" s="42" t="s">
        <v>788</v>
      </c>
      <c r="F2747" s="42" t="str">
        <f t="shared" si="138"/>
        <v>45 мл</v>
      </c>
      <c r="G2747" s="42">
        <v>18</v>
      </c>
      <c r="H2747" s="42" t="s">
        <v>1063</v>
      </c>
      <c r="I2747" s="41">
        <v>25.72</v>
      </c>
      <c r="J2747" s="55">
        <f>IF(C2747="СТОП цена",I2747,ROUND(I2747*(1-VLOOKUP(L2747,Оглавление!D:G,3,FALSE)),2))</f>
        <v>25.72</v>
      </c>
      <c r="K2747" s="58"/>
      <c r="L2747" s="58" t="str">
        <f t="shared" si="139"/>
        <v>НОВБЫТХИМ</v>
      </c>
      <c r="M2747" s="52">
        <v>51</v>
      </c>
    </row>
    <row r="2748" spans="1:13" s="174" customFormat="1" ht="15">
      <c r="A2748" s="389" t="s">
        <v>1400</v>
      </c>
      <c r="B2748" s="42"/>
      <c r="C2748" s="42"/>
      <c r="D2748" s="42"/>
      <c r="E2748" s="42"/>
      <c r="F2748" s="42" t="s">
        <v>1399</v>
      </c>
      <c r="G2748" s="42"/>
      <c r="H2748" s="42" t="s">
        <v>1063</v>
      </c>
      <c r="I2748" s="41">
        <v>89.03</v>
      </c>
      <c r="J2748" s="55">
        <f>IF(C2748="СТОП цена",I2748,ROUND(I2748*(1-VLOOKUP(L2748,Оглавление!D:G,3,FALSE)),2))</f>
        <v>89.03</v>
      </c>
      <c r="K2748" s="58"/>
      <c r="L2748" s="58" t="str">
        <f t="shared" si="139"/>
        <v>НОВБЫТХИМ</v>
      </c>
      <c r="M2748" s="52">
        <v>51</v>
      </c>
    </row>
    <row r="2749" spans="1:13" ht="15">
      <c r="A2749" s="389" t="s">
        <v>765</v>
      </c>
      <c r="B2749" s="42"/>
      <c r="C2749" s="42" t="s">
        <v>223</v>
      </c>
      <c r="D2749" s="42">
        <v>45</v>
      </c>
      <c r="E2749" s="42" t="s">
        <v>788</v>
      </c>
      <c r="F2749" s="42" t="str">
        <f t="shared" si="138"/>
        <v>45 мл</v>
      </c>
      <c r="G2749" s="42">
        <v>50</v>
      </c>
      <c r="H2749" s="42" t="s">
        <v>1063</v>
      </c>
      <c r="I2749" s="41">
        <v>17.04</v>
      </c>
      <c r="J2749" s="55">
        <f>IF(C2749="СТОП цена",I2749,ROUND(I2749*(1-VLOOKUP(L2749,Оглавление!D:G,3,FALSE)),2))</f>
        <v>17.04</v>
      </c>
      <c r="K2749" s="58"/>
      <c r="L2749" s="58" t="str">
        <f t="shared" si="139"/>
        <v>НОВБЫТХИМ</v>
      </c>
      <c r="M2749" s="52">
        <v>51</v>
      </c>
    </row>
    <row r="2750" spans="1:13" ht="18" customHeight="1">
      <c r="A2750" s="580" t="s">
        <v>1305</v>
      </c>
      <c r="B2750" s="42"/>
      <c r="C2750" s="42"/>
      <c r="D2750" s="40">
        <v>400</v>
      </c>
      <c r="E2750" s="42" t="s">
        <v>788</v>
      </c>
      <c r="F2750" s="42" t="str">
        <f t="shared" si="138"/>
        <v>400 мл</v>
      </c>
      <c r="G2750" s="42">
        <v>50</v>
      </c>
      <c r="H2750" s="42" t="s">
        <v>1063</v>
      </c>
      <c r="I2750" s="41">
        <v>71.44</v>
      </c>
      <c r="J2750" s="55">
        <f>IF(C2750="СТОП цена",I2750,ROUND(I2750*(1-VLOOKUP(L2750,Оглавление!D:G,3,FALSE)),2))</f>
        <v>71.44</v>
      </c>
      <c r="K2750" s="58"/>
      <c r="L2750" s="58" t="str">
        <f t="shared" si="139"/>
        <v>НОВБЫТХИМ</v>
      </c>
      <c r="M2750" s="52">
        <v>51</v>
      </c>
    </row>
    <row r="2751" spans="1:13" ht="18.75" customHeight="1">
      <c r="A2751" s="585"/>
      <c r="B2751" s="42"/>
      <c r="C2751" s="42"/>
      <c r="D2751" s="40">
        <v>45</v>
      </c>
      <c r="E2751" s="42" t="s">
        <v>788</v>
      </c>
      <c r="F2751" s="42" t="str">
        <f t="shared" si="138"/>
        <v>45 мл</v>
      </c>
      <c r="G2751" s="42">
        <v>50</v>
      </c>
      <c r="H2751" s="42" t="s">
        <v>1063</v>
      </c>
      <c r="I2751" s="41">
        <v>17.809999999999999</v>
      </c>
      <c r="J2751" s="55">
        <f>IF(C2751="СТОП цена",I2751,ROUND(I2751*(1-VLOOKUP(L2751,Оглавление!D:G,3,FALSE)),2))</f>
        <v>17.809999999999999</v>
      </c>
      <c r="K2751" s="58"/>
      <c r="L2751" s="58" t="str">
        <f t="shared" si="139"/>
        <v>НОВБЫТХИМ</v>
      </c>
      <c r="M2751" s="52">
        <v>51</v>
      </c>
    </row>
    <row r="2752" spans="1:13" s="138" customFormat="1" ht="15">
      <c r="A2752" s="385" t="s">
        <v>1304</v>
      </c>
      <c r="B2752" s="42"/>
      <c r="C2752" s="42"/>
      <c r="D2752" s="40">
        <v>45</v>
      </c>
      <c r="E2752" s="42" t="s">
        <v>788</v>
      </c>
      <c r="F2752" s="66" t="str">
        <f t="shared" si="138"/>
        <v>45 мл</v>
      </c>
      <c r="G2752" s="66">
        <v>18</v>
      </c>
      <c r="H2752" s="66" t="s">
        <v>1063</v>
      </c>
      <c r="I2752" s="54">
        <v>20.77</v>
      </c>
      <c r="J2752" s="55">
        <f>IF(C2752="СТОП цена",I2752,ROUND(I2752*(1-VLOOKUP(L2752,Оглавление!D:G,3,FALSE)),2))</f>
        <v>20.77</v>
      </c>
      <c r="K2752" s="142"/>
      <c r="L2752" s="58" t="str">
        <f t="shared" si="139"/>
        <v>НОВБЫТХИМ</v>
      </c>
      <c r="M2752" s="52">
        <v>51</v>
      </c>
    </row>
    <row r="2753" spans="1:13" ht="15">
      <c r="A2753" s="389" t="s">
        <v>766</v>
      </c>
      <c r="B2753" s="42"/>
      <c r="C2753" s="42"/>
      <c r="D2753" s="40">
        <v>1</v>
      </c>
      <c r="E2753" s="40" t="s">
        <v>564</v>
      </c>
      <c r="F2753" s="42" t="str">
        <f t="shared" si="138"/>
        <v>1 л</v>
      </c>
      <c r="G2753" s="40">
        <v>12</v>
      </c>
      <c r="H2753" s="42" t="s">
        <v>1063</v>
      </c>
      <c r="I2753" s="41">
        <v>146.18</v>
      </c>
      <c r="J2753" s="55">
        <f>IF(C2753="СТОП цена",I2753,ROUND(I2753*(1-VLOOKUP(L2753,Оглавление!D:G,3,FALSE)),2))</f>
        <v>146.18</v>
      </c>
      <c r="K2753" s="58"/>
      <c r="L2753" s="58" t="str">
        <f>IF(ISBLANK(K2753)=FALSE,A2753,L2751)</f>
        <v>НОВБЫТХИМ</v>
      </c>
      <c r="M2753" s="52">
        <v>51</v>
      </c>
    </row>
    <row r="2754" spans="1:13" ht="12.75">
      <c r="A2754" s="580" t="s">
        <v>767</v>
      </c>
      <c r="B2754" s="41"/>
      <c r="C2754" s="41" t="s">
        <v>172</v>
      </c>
      <c r="D2754" s="41">
        <v>20</v>
      </c>
      <c r="E2754" s="42" t="s">
        <v>564</v>
      </c>
      <c r="F2754" s="42" t="str">
        <f t="shared" si="138"/>
        <v>20 л</v>
      </c>
      <c r="G2754" s="41">
        <v>1</v>
      </c>
      <c r="H2754" s="42" t="s">
        <v>1063</v>
      </c>
      <c r="I2754" s="41">
        <v>3560.44</v>
      </c>
      <c r="J2754" s="55">
        <f>IF(C2754="СТОП цена",I2754,ROUND(I2754*(1-VLOOKUP(L2754,Оглавление!D:G,3,FALSE)),2))</f>
        <v>3560.44</v>
      </c>
      <c r="K2754" s="58"/>
      <c r="L2754" s="58" t="str">
        <f t="shared" si="139"/>
        <v>НОВБЫТХИМ</v>
      </c>
      <c r="M2754" s="52">
        <v>51</v>
      </c>
    </row>
    <row r="2755" spans="1:13" ht="12.75">
      <c r="A2755" s="585"/>
      <c r="B2755" s="41"/>
      <c r="C2755" s="41"/>
      <c r="D2755" s="41">
        <v>1</v>
      </c>
      <c r="E2755" s="42" t="s">
        <v>564</v>
      </c>
      <c r="F2755" s="42" t="str">
        <f t="shared" si="138"/>
        <v>1 л</v>
      </c>
      <c r="G2755" s="41">
        <v>12</v>
      </c>
      <c r="H2755" s="42" t="s">
        <v>1063</v>
      </c>
      <c r="I2755" s="41">
        <v>247.3</v>
      </c>
      <c r="J2755" s="55">
        <f>IF(C2755="СТОП цена",I2755,ROUND(I2755*(1-VLOOKUP(L2755,Оглавление!D:G,3,FALSE)),2))</f>
        <v>247.3</v>
      </c>
      <c r="K2755" s="58"/>
      <c r="L2755" s="58" t="str">
        <f t="shared" si="139"/>
        <v>НОВБЫТХИМ</v>
      </c>
      <c r="M2755" s="52">
        <v>51</v>
      </c>
    </row>
    <row r="2756" spans="1:13" ht="12.75">
      <c r="A2756" s="586" t="s">
        <v>768</v>
      </c>
      <c r="B2756" s="42"/>
      <c r="C2756" s="42"/>
      <c r="D2756" s="42">
        <v>1</v>
      </c>
      <c r="E2756" s="42" t="s">
        <v>564</v>
      </c>
      <c r="F2756" s="42" t="str">
        <f t="shared" si="138"/>
        <v>1 л</v>
      </c>
      <c r="G2756" s="42">
        <v>12</v>
      </c>
      <c r="H2756" s="42" t="s">
        <v>1063</v>
      </c>
      <c r="I2756" s="41">
        <v>316.55</v>
      </c>
      <c r="J2756" s="55">
        <f>IF(C2756="СТОП цена",I2756,ROUND(I2756*(1-VLOOKUP(L2756,Оглавление!D:G,3,FALSE)),2))</f>
        <v>316.55</v>
      </c>
      <c r="K2756" s="58"/>
      <c r="L2756" s="58" t="str">
        <f t="shared" si="139"/>
        <v>НОВБЫТХИМ</v>
      </c>
      <c r="M2756" s="52">
        <v>51</v>
      </c>
    </row>
    <row r="2757" spans="1:13" ht="12.75">
      <c r="A2757" s="586"/>
      <c r="B2757" s="42"/>
      <c r="C2757" s="42"/>
      <c r="D2757" s="42">
        <v>125</v>
      </c>
      <c r="E2757" s="40" t="s">
        <v>788</v>
      </c>
      <c r="F2757" s="42" t="str">
        <f t="shared" si="138"/>
        <v>125 мл</v>
      </c>
      <c r="G2757" s="40">
        <v>36</v>
      </c>
      <c r="H2757" s="42" t="s">
        <v>1063</v>
      </c>
      <c r="I2757" s="41">
        <v>52.76</v>
      </c>
      <c r="J2757" s="55">
        <f>IF(C2757="СТОП цена",I2757,ROUND(I2757*(1-VLOOKUP(L2757,Оглавление!D:G,3,FALSE)),2))</f>
        <v>52.76</v>
      </c>
      <c r="K2757" s="58"/>
      <c r="L2757" s="58" t="str">
        <f t="shared" si="139"/>
        <v>НОВБЫТХИМ</v>
      </c>
      <c r="M2757" s="52">
        <v>51</v>
      </c>
    </row>
    <row r="2758" spans="1:13" s="174" customFormat="1" ht="15">
      <c r="A2758" s="385" t="s">
        <v>1404</v>
      </c>
      <c r="B2758" s="42"/>
      <c r="C2758" s="42"/>
      <c r="D2758" s="42"/>
      <c r="E2758" s="40"/>
      <c r="F2758" s="42" t="s">
        <v>1399</v>
      </c>
      <c r="G2758" s="40">
        <v>50</v>
      </c>
      <c r="H2758" s="42" t="s">
        <v>1063</v>
      </c>
      <c r="I2758" s="41">
        <v>22.75</v>
      </c>
      <c r="J2758" s="55">
        <f>IF(C2758="СТОП цена",I2758,ROUND(I2758*(1-VLOOKUP(L2758,Оглавление!D:G,3,FALSE)),2))</f>
        <v>22.75</v>
      </c>
      <c r="K2758" s="58"/>
      <c r="L2758" s="58" t="str">
        <f t="shared" si="139"/>
        <v>НОВБЫТХИМ</v>
      </c>
      <c r="M2758" s="52">
        <v>51</v>
      </c>
    </row>
    <row r="2759" spans="1:13" ht="15">
      <c r="A2759" s="385" t="s">
        <v>867</v>
      </c>
      <c r="B2759" s="42"/>
      <c r="C2759" s="42"/>
      <c r="D2759" s="42">
        <v>45</v>
      </c>
      <c r="E2759" s="41" t="s">
        <v>788</v>
      </c>
      <c r="F2759" s="42" t="str">
        <f t="shared" si="138"/>
        <v>45 мл</v>
      </c>
      <c r="G2759" s="40">
        <v>18</v>
      </c>
      <c r="H2759" s="42" t="s">
        <v>1063</v>
      </c>
      <c r="I2759" s="41">
        <v>25.28</v>
      </c>
      <c r="J2759" s="55">
        <f>IF(C2759="СТОП цена",I2759,ROUND(I2759*(1-VLOOKUP(L2759,Оглавление!D:G,3,FALSE)),2))</f>
        <v>25.28</v>
      </c>
      <c r="K2759" s="58"/>
      <c r="L2759" s="58" t="str">
        <f t="shared" si="139"/>
        <v>НОВБЫТХИМ</v>
      </c>
      <c r="M2759" s="52">
        <v>51</v>
      </c>
    </row>
    <row r="2760" spans="1:13" s="310" customFormat="1">
      <c r="A2760" s="364"/>
      <c r="B2760" s="366"/>
      <c r="C2760" s="366"/>
      <c r="D2760" s="366"/>
      <c r="E2760" s="367"/>
      <c r="F2760" s="366"/>
      <c r="G2760" s="70"/>
      <c r="H2760" s="366"/>
      <c r="I2760" s="367"/>
      <c r="J2760" s="370"/>
      <c r="K2760" s="58"/>
      <c r="L2760" s="58"/>
      <c r="M2760" s="52">
        <v>51</v>
      </c>
    </row>
    <row r="2761" spans="1:13" s="1" customFormat="1" ht="21.75" customHeight="1">
      <c r="A2761" s="591" t="s">
        <v>51</v>
      </c>
      <c r="B2761" s="592"/>
      <c r="C2761" s="592"/>
      <c r="D2761" s="592"/>
      <c r="E2761" s="592"/>
      <c r="F2761" s="592"/>
      <c r="G2761" s="592"/>
      <c r="H2761" s="592"/>
      <c r="I2761" s="592"/>
      <c r="J2761" s="592"/>
      <c r="K2761" s="592"/>
      <c r="L2761" s="58" t="str">
        <f>IF(ISBLANK(K2761)=FALSE,A2761,L2759)</f>
        <v>НОВБЫТХИМ</v>
      </c>
      <c r="M2761" s="52">
        <v>51</v>
      </c>
    </row>
    <row r="2762" spans="1:13" ht="12.75">
      <c r="A2762" s="580" t="s">
        <v>1678</v>
      </c>
      <c r="B2762" s="41"/>
      <c r="C2762" s="41"/>
      <c r="D2762" s="40">
        <v>1</v>
      </c>
      <c r="E2762" s="40" t="s">
        <v>564</v>
      </c>
      <c r="F2762" s="42" t="str">
        <f t="shared" ref="F2762:F2775" si="140">CONCATENATE(D2762," ",E2762)</f>
        <v>1 л</v>
      </c>
      <c r="G2762" s="40">
        <v>12</v>
      </c>
      <c r="H2762" s="42" t="s">
        <v>1063</v>
      </c>
      <c r="I2762" s="41">
        <v>306.64999999999998</v>
      </c>
      <c r="J2762" s="55">
        <f>IF(C2762="СТОП цена",I2762,ROUND(I2762*(1-VLOOKUP(L2762,Оглавление!D:G,3,FALSE)),2))</f>
        <v>306.64999999999998</v>
      </c>
      <c r="K2762" s="58"/>
      <c r="L2762" s="58" t="str">
        <f t="shared" si="139"/>
        <v>НОВБЫТХИМ</v>
      </c>
      <c r="M2762" s="52">
        <v>51</v>
      </c>
    </row>
    <row r="2763" spans="1:13" ht="12.75">
      <c r="A2763" s="584"/>
      <c r="B2763" s="41"/>
      <c r="C2763" s="41"/>
      <c r="D2763" s="40">
        <v>3</v>
      </c>
      <c r="E2763" s="42" t="s">
        <v>564</v>
      </c>
      <c r="F2763" s="42" t="str">
        <f t="shared" si="140"/>
        <v>3 л</v>
      </c>
      <c r="G2763" s="40">
        <v>6</v>
      </c>
      <c r="H2763" s="42" t="s">
        <v>1063</v>
      </c>
      <c r="I2763" s="41">
        <v>900.18</v>
      </c>
      <c r="J2763" s="55">
        <f>IF(C2763="СТОП цена",I2763,ROUND(I2763*(1-VLOOKUP(L2763,Оглавление!D:G,3,FALSE)),2))</f>
        <v>900.18</v>
      </c>
      <c r="K2763" s="58"/>
      <c r="L2763" s="58" t="str">
        <f t="shared" si="139"/>
        <v>НОВБЫТХИМ</v>
      </c>
      <c r="M2763" s="52">
        <v>51</v>
      </c>
    </row>
    <row r="2764" spans="1:13" ht="12.75">
      <c r="A2764" s="585"/>
      <c r="B2764" s="41"/>
      <c r="C2764" s="41"/>
      <c r="D2764" s="40">
        <v>20</v>
      </c>
      <c r="E2764" s="41" t="s">
        <v>564</v>
      </c>
      <c r="F2764" s="42" t="str">
        <f t="shared" si="140"/>
        <v>20 л</v>
      </c>
      <c r="G2764" s="40">
        <v>1</v>
      </c>
      <c r="H2764" s="42" t="s">
        <v>1063</v>
      </c>
      <c r="I2764" s="41">
        <v>5990.2</v>
      </c>
      <c r="J2764" s="55">
        <f>IF(C2764="СТОП цена",I2764,ROUND(I2764*(1-VLOOKUP(L2764,Оглавление!D:G,3,FALSE)),2))</f>
        <v>5990.2</v>
      </c>
      <c r="K2764" s="58"/>
      <c r="L2764" s="58" t="str">
        <f t="shared" si="139"/>
        <v>НОВБЫТХИМ</v>
      </c>
      <c r="M2764" s="52">
        <v>51</v>
      </c>
    </row>
    <row r="2765" spans="1:13" ht="18.75" customHeight="1">
      <c r="A2765" s="580" t="s">
        <v>1677</v>
      </c>
      <c r="B2765" s="40"/>
      <c r="C2765" s="40"/>
      <c r="D2765" s="40">
        <v>1</v>
      </c>
      <c r="E2765" s="42" t="s">
        <v>564</v>
      </c>
      <c r="F2765" s="42" t="str">
        <f t="shared" si="140"/>
        <v>1 л</v>
      </c>
      <c r="G2765" s="40">
        <v>12</v>
      </c>
      <c r="H2765" s="42" t="s">
        <v>1063</v>
      </c>
      <c r="I2765" s="41">
        <v>267.08999999999997</v>
      </c>
      <c r="J2765" s="55">
        <f>IF(C2765="СТОП цена",I2765,ROUND(I2765*(1-VLOOKUP(L2765,Оглавление!D:G,3,FALSE)),2))</f>
        <v>267.08999999999997</v>
      </c>
      <c r="K2765" s="58"/>
      <c r="L2765" s="58" t="str">
        <f t="shared" si="139"/>
        <v>НОВБЫТХИМ</v>
      </c>
      <c r="M2765" s="52">
        <v>51</v>
      </c>
    </row>
    <row r="2766" spans="1:13" ht="16.5" customHeight="1">
      <c r="A2766" s="584"/>
      <c r="B2766" s="40"/>
      <c r="C2766" s="40"/>
      <c r="D2766" s="40">
        <v>3</v>
      </c>
      <c r="E2766" s="42" t="s">
        <v>564</v>
      </c>
      <c r="F2766" s="42" t="str">
        <f t="shared" si="140"/>
        <v>3 л</v>
      </c>
      <c r="G2766" s="40">
        <v>6</v>
      </c>
      <c r="H2766" s="42" t="s">
        <v>1063</v>
      </c>
      <c r="I2766" s="41">
        <v>761.69</v>
      </c>
      <c r="J2766" s="55">
        <f>IF(C2766="СТОП цена",I2766,ROUND(I2766*(1-VLOOKUP(L2766,Оглавление!D:G,3,FALSE)),2))</f>
        <v>761.69</v>
      </c>
      <c r="K2766" s="58"/>
      <c r="L2766" s="58" t="str">
        <f t="shared" si="139"/>
        <v>НОВБЫТХИМ</v>
      </c>
      <c r="M2766" s="52">
        <v>51</v>
      </c>
    </row>
    <row r="2767" spans="1:13" ht="22.5" customHeight="1">
      <c r="A2767" s="585"/>
      <c r="B2767" s="40"/>
      <c r="C2767" s="40"/>
      <c r="D2767" s="40">
        <v>20</v>
      </c>
      <c r="E2767" s="42" t="s">
        <v>564</v>
      </c>
      <c r="F2767" s="42" t="str">
        <f t="shared" si="140"/>
        <v>20 л</v>
      </c>
      <c r="G2767" s="40">
        <v>1</v>
      </c>
      <c r="H2767" s="42" t="s">
        <v>1063</v>
      </c>
      <c r="I2767" s="41">
        <v>5044.96</v>
      </c>
      <c r="J2767" s="55">
        <f>IF(C2767="СТОП цена",I2767,ROUND(I2767*(1-VLOOKUP(L2767,Оглавление!D:G,3,FALSE)),2))</f>
        <v>5044.96</v>
      </c>
      <c r="K2767" s="58"/>
      <c r="L2767" s="58" t="str">
        <f t="shared" si="139"/>
        <v>НОВБЫТХИМ</v>
      </c>
      <c r="M2767" s="52">
        <v>51</v>
      </c>
    </row>
    <row r="2768" spans="1:13" s="265" customFormat="1" ht="22.5" customHeight="1">
      <c r="A2768" s="580" t="s">
        <v>769</v>
      </c>
      <c r="B2768" s="40"/>
      <c r="C2768" s="40"/>
      <c r="D2768" s="40"/>
      <c r="E2768" s="42"/>
      <c r="F2768" s="42" t="s">
        <v>1346</v>
      </c>
      <c r="G2768" s="40">
        <v>12</v>
      </c>
      <c r="H2768" s="42" t="s">
        <v>1063</v>
      </c>
      <c r="I2768" s="41">
        <v>237.41</v>
      </c>
      <c r="J2768" s="55">
        <f>IF(C2768="СТОП цена",I2768,ROUND(I2768*(1-VLOOKUP(L2768,Оглавление!D:G,3,FALSE)),2))</f>
        <v>237.41</v>
      </c>
      <c r="K2768" s="58"/>
      <c r="L2768" s="58" t="str">
        <f t="shared" si="139"/>
        <v>НОВБЫТХИМ</v>
      </c>
      <c r="M2768" s="52">
        <v>51</v>
      </c>
    </row>
    <row r="2769" spans="1:13" ht="19.5" customHeight="1">
      <c r="A2769" s="585"/>
      <c r="B2769" s="42"/>
      <c r="C2769" s="42" t="s">
        <v>223</v>
      </c>
      <c r="D2769" s="40">
        <v>1</v>
      </c>
      <c r="E2769" s="42" t="s">
        <v>564</v>
      </c>
      <c r="F2769" s="42" t="str">
        <f t="shared" si="140"/>
        <v>1 л</v>
      </c>
      <c r="G2769" s="40">
        <v>12</v>
      </c>
      <c r="H2769" s="42" t="s">
        <v>1063</v>
      </c>
      <c r="I2769" s="41">
        <v>464.93</v>
      </c>
      <c r="J2769" s="55">
        <f>IF(C2769="СТОП цена",I2769,ROUND(I2769*(1-VLOOKUP(L2769,Оглавление!D:G,3,FALSE)),2))</f>
        <v>464.93</v>
      </c>
      <c r="K2769" s="58"/>
      <c r="L2769" s="58" t="str">
        <f t="shared" si="139"/>
        <v>НОВБЫТХИМ</v>
      </c>
      <c r="M2769" s="52">
        <v>51</v>
      </c>
    </row>
    <row r="2770" spans="1:13" ht="15.75" customHeight="1">
      <c r="A2770" s="580" t="s">
        <v>770</v>
      </c>
      <c r="B2770" s="41"/>
      <c r="C2770" s="41"/>
      <c r="D2770" s="40">
        <v>0.5</v>
      </c>
      <c r="E2770" s="42" t="s">
        <v>564</v>
      </c>
      <c r="F2770" s="42" t="str">
        <f t="shared" si="140"/>
        <v>0,5 л</v>
      </c>
      <c r="G2770" s="40">
        <v>12</v>
      </c>
      <c r="H2770" s="42" t="s">
        <v>1063</v>
      </c>
      <c r="I2770" s="41">
        <v>104.42</v>
      </c>
      <c r="J2770" s="55">
        <f>IF(C2770="СТОП цена",I2770,ROUND(I2770*(1-VLOOKUP(L2770,Оглавление!D:G,3,FALSE)),2))</f>
        <v>104.42</v>
      </c>
      <c r="K2770" s="58"/>
      <c r="L2770" s="58" t="str">
        <f t="shared" si="139"/>
        <v>НОВБЫТХИМ</v>
      </c>
      <c r="M2770" s="52">
        <v>51</v>
      </c>
    </row>
    <row r="2771" spans="1:13" ht="17.25" customHeight="1">
      <c r="A2771" s="584"/>
      <c r="B2771" s="41"/>
      <c r="C2771" s="41"/>
      <c r="D2771" s="40">
        <v>1</v>
      </c>
      <c r="E2771" s="42" t="s">
        <v>564</v>
      </c>
      <c r="F2771" s="42" t="str">
        <f t="shared" si="140"/>
        <v>1 л</v>
      </c>
      <c r="G2771" s="40">
        <v>12</v>
      </c>
      <c r="H2771" s="42" t="s">
        <v>1063</v>
      </c>
      <c r="I2771" s="41">
        <v>207.73</v>
      </c>
      <c r="J2771" s="55">
        <f>IF(C2771="СТОП цена",I2771,ROUND(I2771*(1-VLOOKUP(L2771,Оглавление!D:G,3,FALSE)),2))</f>
        <v>207.73</v>
      </c>
      <c r="K2771" s="58"/>
      <c r="L2771" s="58" t="str">
        <f t="shared" si="139"/>
        <v>НОВБЫТХИМ</v>
      </c>
      <c r="M2771" s="52">
        <v>51</v>
      </c>
    </row>
    <row r="2772" spans="1:13" ht="17.25" customHeight="1">
      <c r="A2772" s="585"/>
      <c r="B2772" s="41"/>
      <c r="C2772" s="41"/>
      <c r="D2772" s="41">
        <v>20</v>
      </c>
      <c r="E2772" s="42" t="s">
        <v>564</v>
      </c>
      <c r="F2772" s="42" t="str">
        <f t="shared" si="140"/>
        <v>20 л</v>
      </c>
      <c r="G2772" s="41">
        <v>1</v>
      </c>
      <c r="H2772" s="42" t="s">
        <v>1063</v>
      </c>
      <c r="I2772" s="41">
        <v>3737.01</v>
      </c>
      <c r="J2772" s="55">
        <f>IF(C2772="СТОП цена",I2772,ROUND(I2772*(1-VLOOKUP(L2772,Оглавление!D:G,3,FALSE)),2))</f>
        <v>3737.01</v>
      </c>
      <c r="K2772" s="58"/>
      <c r="L2772" s="58" t="str">
        <f t="shared" si="139"/>
        <v>НОВБЫТХИМ</v>
      </c>
      <c r="M2772" s="52">
        <v>51</v>
      </c>
    </row>
    <row r="2773" spans="1:13" ht="19.5" customHeight="1">
      <c r="A2773" s="610" t="s">
        <v>838</v>
      </c>
      <c r="B2773" s="41"/>
      <c r="C2773" s="42" t="s">
        <v>223</v>
      </c>
      <c r="D2773" s="41">
        <v>2.1</v>
      </c>
      <c r="E2773" s="41" t="s">
        <v>55</v>
      </c>
      <c r="F2773" s="42" t="str">
        <f t="shared" si="140"/>
        <v>2,1 кг</v>
      </c>
      <c r="G2773" s="41">
        <v>4</v>
      </c>
      <c r="H2773" s="42" t="s">
        <v>1063</v>
      </c>
      <c r="I2773" s="41">
        <v>385.79</v>
      </c>
      <c r="J2773" s="55">
        <f>IF(C2773="СТОП цена",I2773,ROUND(I2773*(1-VLOOKUP(L2773,Оглавление!D:G,3,FALSE)),2))</f>
        <v>385.79</v>
      </c>
      <c r="K2773" s="58"/>
      <c r="L2773" s="58" t="str">
        <f t="shared" si="139"/>
        <v>НОВБЫТХИМ</v>
      </c>
      <c r="M2773" s="52">
        <v>51</v>
      </c>
    </row>
    <row r="2774" spans="1:13" ht="22.5" customHeight="1">
      <c r="A2774" s="611"/>
      <c r="B2774" s="41"/>
      <c r="C2774" s="42" t="s">
        <v>223</v>
      </c>
      <c r="D2774" s="41">
        <v>10.5</v>
      </c>
      <c r="E2774" s="42" t="s">
        <v>55</v>
      </c>
      <c r="F2774" s="42" t="str">
        <f t="shared" si="140"/>
        <v>10,5 кг</v>
      </c>
      <c r="G2774" s="41">
        <v>1</v>
      </c>
      <c r="H2774" s="42" t="s">
        <v>1063</v>
      </c>
      <c r="I2774" s="41">
        <v>1780.57</v>
      </c>
      <c r="J2774" s="55">
        <f>IF(C2774="СТОП цена",I2774,ROUND(I2774*(1-VLOOKUP(L2774,Оглавление!D:G,3,FALSE)),2))</f>
        <v>1780.57</v>
      </c>
      <c r="K2774" s="58"/>
      <c r="L2774" s="58" t="str">
        <f t="shared" si="139"/>
        <v>НОВБЫТХИМ</v>
      </c>
      <c r="M2774" s="52">
        <v>51</v>
      </c>
    </row>
    <row r="2775" spans="1:13" ht="45">
      <c r="A2775" s="389" t="s">
        <v>2429</v>
      </c>
      <c r="B2775" s="41"/>
      <c r="C2775" s="42" t="s">
        <v>223</v>
      </c>
      <c r="D2775" s="40">
        <v>0.5</v>
      </c>
      <c r="E2775" s="40" t="s">
        <v>564</v>
      </c>
      <c r="F2775" s="42" t="str">
        <f t="shared" si="140"/>
        <v>0,5 л</v>
      </c>
      <c r="G2775" s="40">
        <v>6</v>
      </c>
      <c r="H2775" s="42" t="s">
        <v>1063</v>
      </c>
      <c r="I2775" s="41">
        <v>227.52</v>
      </c>
      <c r="J2775" s="55">
        <f>IF(C2775="СТОП цена",I2775,ROUND(I2775*(1-VLOOKUP(L2775,Оглавление!D:G,3,FALSE)),2))</f>
        <v>227.52</v>
      </c>
      <c r="K2775" s="58"/>
      <c r="L2775" s="58" t="str">
        <f t="shared" si="139"/>
        <v>НОВБЫТХИМ</v>
      </c>
      <c r="M2775" s="52">
        <v>51</v>
      </c>
    </row>
    <row r="2776" spans="1:13" s="1" customFormat="1" ht="21.75" customHeight="1">
      <c r="A2776" s="591" t="s">
        <v>771</v>
      </c>
      <c r="B2776" s="592"/>
      <c r="C2776" s="592"/>
      <c r="D2776" s="592"/>
      <c r="E2776" s="592"/>
      <c r="F2776" s="592"/>
      <c r="G2776" s="592"/>
      <c r="H2776" s="592"/>
      <c r="I2776" s="592"/>
      <c r="J2776" s="592"/>
      <c r="K2776" s="592"/>
      <c r="L2776" s="58" t="str">
        <f t="shared" si="139"/>
        <v>НОВБЫТХИМ</v>
      </c>
      <c r="M2776" s="52">
        <v>51</v>
      </c>
    </row>
    <row r="2777" spans="1:13" ht="17.25" customHeight="1">
      <c r="A2777" s="389" t="s">
        <v>772</v>
      </c>
      <c r="B2777" s="40"/>
      <c r="C2777" s="41" t="s">
        <v>223</v>
      </c>
      <c r="D2777" s="40">
        <v>100</v>
      </c>
      <c r="E2777" s="40" t="s">
        <v>788</v>
      </c>
      <c r="F2777" s="42" t="str">
        <f>CONCATENATE(D2777," ",E2777)</f>
        <v>100 мл</v>
      </c>
      <c r="G2777" s="40">
        <v>20</v>
      </c>
      <c r="H2777" s="42" t="s">
        <v>1063</v>
      </c>
      <c r="I2777" s="41">
        <v>27.26</v>
      </c>
      <c r="J2777" s="55">
        <f>IF(C2777="СТОП цена",I2777,ROUND(I2777*(1-VLOOKUP(L2777,Оглавление!D:G,3,FALSE)),2))</f>
        <v>27.26</v>
      </c>
      <c r="K2777" s="58"/>
      <c r="L2777" s="58" t="str">
        <f t="shared" si="139"/>
        <v>НОВБЫТХИМ</v>
      </c>
      <c r="M2777" s="52">
        <v>51</v>
      </c>
    </row>
    <row r="2778" spans="1:13" ht="21" customHeight="1">
      <c r="A2778" s="389" t="s">
        <v>1465</v>
      </c>
      <c r="B2778" s="42"/>
      <c r="C2778" s="42" t="s">
        <v>223</v>
      </c>
      <c r="D2778" s="42">
        <v>100</v>
      </c>
      <c r="E2778" s="42" t="s">
        <v>788</v>
      </c>
      <c r="F2778" s="42" t="str">
        <f>CONCATENATE(D2778," ",E2778)</f>
        <v>100 мл</v>
      </c>
      <c r="G2778" s="42">
        <v>20</v>
      </c>
      <c r="H2778" s="42" t="s">
        <v>1063</v>
      </c>
      <c r="I2778" s="41">
        <v>30.67</v>
      </c>
      <c r="J2778" s="55">
        <f>IF(C2778="СТОП цена",I2778,ROUND(I2778*(1-VLOOKUP(L2778,Оглавление!D:G,3,FALSE)),2))</f>
        <v>30.67</v>
      </c>
      <c r="K2778" s="58"/>
      <c r="L2778" s="58" t="str">
        <f t="shared" si="139"/>
        <v>НОВБЫТХИМ</v>
      </c>
      <c r="M2778" s="52">
        <v>51</v>
      </c>
    </row>
    <row r="2779" spans="1:13" s="1" customFormat="1" ht="22.5" customHeight="1">
      <c r="A2779" s="591" t="s">
        <v>47</v>
      </c>
      <c r="B2779" s="592"/>
      <c r="C2779" s="592"/>
      <c r="D2779" s="592"/>
      <c r="E2779" s="592"/>
      <c r="F2779" s="592"/>
      <c r="G2779" s="592"/>
      <c r="H2779" s="592"/>
      <c r="I2779" s="592"/>
      <c r="J2779" s="592"/>
      <c r="K2779" s="592"/>
      <c r="L2779" s="58" t="str">
        <f t="shared" si="139"/>
        <v>НОВБЫТХИМ</v>
      </c>
      <c r="M2779" s="52">
        <v>51</v>
      </c>
    </row>
    <row r="2780" spans="1:13" ht="16.5" customHeight="1">
      <c r="A2780" s="580" t="s">
        <v>773</v>
      </c>
      <c r="B2780" s="597"/>
      <c r="C2780" s="42" t="s">
        <v>223</v>
      </c>
      <c r="D2780" s="40">
        <v>2.4</v>
      </c>
      <c r="E2780" s="40" t="s">
        <v>55</v>
      </c>
      <c r="F2780" s="42" t="str">
        <f t="shared" ref="F2780:F2788" si="141">CONCATENATE(D2780," ",E2780)</f>
        <v>2,4 кг</v>
      </c>
      <c r="G2780" s="40">
        <v>4</v>
      </c>
      <c r="H2780" s="42" t="s">
        <v>1063</v>
      </c>
      <c r="I2780" s="41">
        <v>593.52</v>
      </c>
      <c r="J2780" s="55">
        <f>IF(C2780="СТОП цена",I2780,ROUND(I2780*(1-VLOOKUP(L2780,Оглавление!D:G,3,FALSE)),2))</f>
        <v>593.52</v>
      </c>
      <c r="K2780" s="58"/>
      <c r="L2780" s="58" t="str">
        <f t="shared" si="139"/>
        <v>НОВБЫТХИМ</v>
      </c>
      <c r="M2780" s="52">
        <v>51</v>
      </c>
    </row>
    <row r="2781" spans="1:13" ht="19.5" customHeight="1">
      <c r="A2781" s="585"/>
      <c r="B2781" s="598"/>
      <c r="C2781" s="42" t="s">
        <v>223</v>
      </c>
      <c r="D2781" s="40">
        <v>11.5</v>
      </c>
      <c r="E2781" s="42" t="s">
        <v>55</v>
      </c>
      <c r="F2781" s="42" t="str">
        <f t="shared" si="141"/>
        <v>11,5 кг</v>
      </c>
      <c r="G2781" s="40">
        <v>1</v>
      </c>
      <c r="H2781" s="42" t="s">
        <v>1063</v>
      </c>
      <c r="I2781" s="41">
        <v>2747.8</v>
      </c>
      <c r="J2781" s="55">
        <f>IF(C2781="СТОП цена",I2781,ROUND(I2781*(1-VLOOKUP(L2781,Оглавление!D:G,3,FALSE)),2))</f>
        <v>2747.8</v>
      </c>
      <c r="K2781" s="58"/>
      <c r="L2781" s="58" t="str">
        <f t="shared" si="139"/>
        <v>НОВБЫТХИМ</v>
      </c>
      <c r="M2781" s="52">
        <v>51</v>
      </c>
    </row>
    <row r="2782" spans="1:13" ht="19.5" customHeight="1">
      <c r="A2782" s="580" t="s">
        <v>240</v>
      </c>
      <c r="B2782" s="339"/>
      <c r="C2782" s="42" t="s">
        <v>223</v>
      </c>
      <c r="D2782" s="40">
        <v>2.4</v>
      </c>
      <c r="E2782" s="42" t="s">
        <v>55</v>
      </c>
      <c r="F2782" s="42" t="str">
        <f t="shared" si="141"/>
        <v>2,4 кг</v>
      </c>
      <c r="G2782" s="40">
        <v>4</v>
      </c>
      <c r="H2782" s="42" t="s">
        <v>1063</v>
      </c>
      <c r="I2782" s="41">
        <v>527.58000000000004</v>
      </c>
      <c r="J2782" s="55">
        <f>IF(C2782="СТОП цена",I2782,ROUND(I2782*(1-VLOOKUP(L2782,Оглавление!D:G,3,FALSE)),2))</f>
        <v>527.58000000000004</v>
      </c>
      <c r="K2782" s="58"/>
      <c r="L2782" s="58" t="str">
        <f t="shared" si="139"/>
        <v>НОВБЫТХИМ</v>
      </c>
      <c r="M2782" s="52">
        <v>51</v>
      </c>
    </row>
    <row r="2783" spans="1:13" s="146" customFormat="1" ht="16.5" customHeight="1">
      <c r="A2783" s="585"/>
      <c r="B2783" s="339"/>
      <c r="C2783" s="42" t="s">
        <v>223</v>
      </c>
      <c r="D2783" s="40"/>
      <c r="E2783" s="42"/>
      <c r="F2783" s="42" t="s">
        <v>1340</v>
      </c>
      <c r="G2783" s="40">
        <v>1</v>
      </c>
      <c r="H2783" s="42" t="s">
        <v>1063</v>
      </c>
      <c r="I2783" s="41">
        <v>2473.02</v>
      </c>
      <c r="J2783" s="55">
        <f>IF(C2783="СТОП цена",I2783,ROUND(I2783*(1-VLOOKUP(L2783,Оглавление!D:G,3,FALSE)),2))</f>
        <v>2473.02</v>
      </c>
      <c r="K2783" s="58"/>
      <c r="L2783" s="58" t="str">
        <f t="shared" si="139"/>
        <v>НОВБЫТХИМ</v>
      </c>
      <c r="M2783" s="52">
        <v>51</v>
      </c>
    </row>
    <row r="2784" spans="1:13" ht="16.5" customHeight="1">
      <c r="A2784" s="580" t="s">
        <v>241</v>
      </c>
      <c r="B2784" s="41"/>
      <c r="C2784" s="41" t="s">
        <v>223</v>
      </c>
      <c r="D2784" s="41">
        <v>2.4</v>
      </c>
      <c r="E2784" s="42" t="s">
        <v>55</v>
      </c>
      <c r="F2784" s="42" t="str">
        <f t="shared" si="141"/>
        <v>2,4 кг</v>
      </c>
      <c r="G2784" s="41">
        <v>4</v>
      </c>
      <c r="H2784" s="42" t="s">
        <v>1063</v>
      </c>
      <c r="I2784" s="41">
        <v>356.11</v>
      </c>
      <c r="J2784" s="55">
        <f>IF(C2784="СТОП цена",I2784,ROUND(I2784*(1-VLOOKUP(L2784,Оглавление!D:G,3,FALSE)),2))</f>
        <v>356.11</v>
      </c>
      <c r="K2784" s="58"/>
      <c r="L2784" s="58" t="str">
        <f>IF(ISBLANK(K2784)=FALSE,A2784,L2782)</f>
        <v>НОВБЫТХИМ</v>
      </c>
      <c r="M2784" s="52">
        <v>51</v>
      </c>
    </row>
    <row r="2785" spans="1:13" ht="17.25" customHeight="1">
      <c r="A2785" s="585"/>
      <c r="B2785" s="41"/>
      <c r="C2785" s="41" t="s">
        <v>223</v>
      </c>
      <c r="D2785" s="40">
        <v>11.5</v>
      </c>
      <c r="E2785" s="42" t="s">
        <v>55</v>
      </c>
      <c r="F2785" s="42" t="str">
        <f t="shared" si="141"/>
        <v>11,5 кг</v>
      </c>
      <c r="G2785" s="40">
        <v>1</v>
      </c>
      <c r="H2785" s="42" t="s">
        <v>1063</v>
      </c>
      <c r="I2785" s="41">
        <v>1681.65</v>
      </c>
      <c r="J2785" s="55">
        <f>IF(C2785="СТОП цена",I2785,ROUND(I2785*(1-VLOOKUP(L2785,Оглавление!D:G,3,FALSE)),2))</f>
        <v>1681.65</v>
      </c>
      <c r="K2785" s="58"/>
      <c r="L2785" s="58" t="str">
        <f t="shared" si="139"/>
        <v>НОВБЫТХИМ</v>
      </c>
      <c r="M2785" s="52">
        <v>51</v>
      </c>
    </row>
    <row r="2786" spans="1:13" ht="17.25" customHeight="1">
      <c r="A2786" s="580" t="s">
        <v>242</v>
      </c>
      <c r="B2786" s="42"/>
      <c r="C2786" s="42"/>
      <c r="D2786" s="41">
        <v>2.4</v>
      </c>
      <c r="E2786" s="42" t="s">
        <v>55</v>
      </c>
      <c r="F2786" s="42" t="str">
        <f t="shared" si="141"/>
        <v>2,4 кг</v>
      </c>
      <c r="G2786" s="41">
        <v>4</v>
      </c>
      <c r="H2786" s="42" t="s">
        <v>1063</v>
      </c>
      <c r="I2786" s="41">
        <v>356.11</v>
      </c>
      <c r="J2786" s="55">
        <f>IF(C2786="СТОП цена",I2786,ROUND(I2786*(1-VLOOKUP(L2786,Оглавление!D:G,3,FALSE)),2))</f>
        <v>356.11</v>
      </c>
      <c r="K2786" s="58"/>
      <c r="L2786" s="58" t="str">
        <f t="shared" si="139"/>
        <v>НОВБЫТХИМ</v>
      </c>
      <c r="M2786" s="52">
        <v>51</v>
      </c>
    </row>
    <row r="2787" spans="1:13" ht="18" customHeight="1">
      <c r="A2787" s="585"/>
      <c r="B2787" s="40"/>
      <c r="C2787" s="40"/>
      <c r="D2787" s="40">
        <v>11.5</v>
      </c>
      <c r="E2787" s="42" t="s">
        <v>55</v>
      </c>
      <c r="F2787" s="42" t="str">
        <f t="shared" si="141"/>
        <v>11,5 кг</v>
      </c>
      <c r="G2787" s="40">
        <v>1</v>
      </c>
      <c r="H2787" s="42" t="s">
        <v>1063</v>
      </c>
      <c r="I2787" s="41">
        <v>1681.65</v>
      </c>
      <c r="J2787" s="55">
        <f>IF(C2787="СТОП цена",I2787,ROUND(I2787*(1-VLOOKUP(L2787,Оглавление!D:G,3,FALSE)),2))</f>
        <v>1681.65</v>
      </c>
      <c r="K2787" s="58"/>
      <c r="L2787" s="58" t="str">
        <f t="shared" si="139"/>
        <v>НОВБЫТХИМ</v>
      </c>
      <c r="M2787" s="52">
        <v>51</v>
      </c>
    </row>
    <row r="2788" spans="1:13" ht="21.75" customHeight="1">
      <c r="A2788" s="384" t="s">
        <v>243</v>
      </c>
      <c r="B2788" s="41"/>
      <c r="C2788" s="41"/>
      <c r="D2788" s="41">
        <v>2.4</v>
      </c>
      <c r="E2788" s="42" t="s">
        <v>55</v>
      </c>
      <c r="F2788" s="42" t="str">
        <f t="shared" si="141"/>
        <v>2,4 кг</v>
      </c>
      <c r="G2788" s="41">
        <v>4</v>
      </c>
      <c r="H2788" s="42" t="s">
        <v>1063</v>
      </c>
      <c r="I2788" s="41">
        <v>395.68</v>
      </c>
      <c r="J2788" s="55">
        <f>IF(C2788="СТОП цена",I2788,ROUND(I2788*(1-VLOOKUP(L2788,Оглавление!D:G,3,FALSE)),2))</f>
        <v>395.68</v>
      </c>
      <c r="K2788" s="58"/>
      <c r="L2788" s="58" t="str">
        <f t="shared" si="139"/>
        <v>НОВБЫТХИМ</v>
      </c>
      <c r="M2788" s="52">
        <v>51</v>
      </c>
    </row>
    <row r="2789" spans="1:13" s="1" customFormat="1" ht="25.5" customHeight="1">
      <c r="A2789" s="591" t="s">
        <v>454</v>
      </c>
      <c r="B2789" s="592"/>
      <c r="C2789" s="592"/>
      <c r="D2789" s="592"/>
      <c r="E2789" s="592"/>
      <c r="F2789" s="592"/>
      <c r="G2789" s="592"/>
      <c r="H2789" s="592"/>
      <c r="I2789" s="592"/>
      <c r="J2789" s="592"/>
      <c r="K2789" s="592"/>
      <c r="L2789" s="58" t="str">
        <f t="shared" si="139"/>
        <v>НОВБЫТХИМ</v>
      </c>
      <c r="M2789" s="52">
        <v>51</v>
      </c>
    </row>
    <row r="2790" spans="1:13" ht="31.5" customHeight="1">
      <c r="A2790" s="580" t="s">
        <v>1341</v>
      </c>
      <c r="B2790" s="41"/>
      <c r="C2790" s="41"/>
      <c r="D2790" s="40">
        <v>0.5</v>
      </c>
      <c r="E2790" s="40" t="s">
        <v>564</v>
      </c>
      <c r="F2790" s="42" t="str">
        <f>CONCATENATE(D2790," ",E2790)</f>
        <v>0,5 л</v>
      </c>
      <c r="G2790" s="40">
        <v>24</v>
      </c>
      <c r="H2790" s="42" t="s">
        <v>1063</v>
      </c>
      <c r="I2790" s="41">
        <v>108.81</v>
      </c>
      <c r="J2790" s="55">
        <f>IF(C2790="СТОП цена",I2790,ROUND(I2790*(1-VLOOKUP(L2790,Оглавление!D:G,3,FALSE)),2))</f>
        <v>108.81</v>
      </c>
      <c r="K2790" s="58"/>
      <c r="L2790" s="58" t="str">
        <f t="shared" si="139"/>
        <v>НОВБЫТХИМ</v>
      </c>
      <c r="M2790" s="52">
        <v>51</v>
      </c>
    </row>
    <row r="2791" spans="1:13" ht="36.75" customHeight="1">
      <c r="A2791" s="625"/>
      <c r="B2791" s="41" t="s">
        <v>1091</v>
      </c>
      <c r="C2791" s="42" t="s">
        <v>223</v>
      </c>
      <c r="D2791" s="41">
        <v>1</v>
      </c>
      <c r="E2791" s="42" t="s">
        <v>564</v>
      </c>
      <c r="F2791" s="42" t="str">
        <f>CONCATENATE(D2791," ",E2791)</f>
        <v>1 л</v>
      </c>
      <c r="G2791" s="41">
        <v>12</v>
      </c>
      <c r="H2791" s="42" t="s">
        <v>1063</v>
      </c>
      <c r="I2791" s="41">
        <v>208.83</v>
      </c>
      <c r="J2791" s="55">
        <f>IF(C2791="СТОП цена",I2791,ROUND(I2791*(1-VLOOKUP(L2791,Оглавление!D:G,3,FALSE)),2))</f>
        <v>208.83</v>
      </c>
      <c r="K2791" s="58"/>
      <c r="L2791" s="58" t="str">
        <f t="shared" si="139"/>
        <v>НОВБЫТХИМ</v>
      </c>
      <c r="M2791" s="52">
        <v>51</v>
      </c>
    </row>
    <row r="2792" spans="1:13" ht="18.75" customHeight="1">
      <c r="A2792" s="580" t="s">
        <v>244</v>
      </c>
      <c r="B2792" s="40"/>
      <c r="C2792" s="40"/>
      <c r="D2792" s="40">
        <v>0.5</v>
      </c>
      <c r="E2792" s="42" t="s">
        <v>564</v>
      </c>
      <c r="F2792" s="42" t="str">
        <f>CONCATENATE(D2792," ",E2792)</f>
        <v>0,5 л</v>
      </c>
      <c r="G2792" s="40">
        <v>24</v>
      </c>
      <c r="H2792" s="42" t="s">
        <v>1063</v>
      </c>
      <c r="I2792" s="41">
        <v>74.19</v>
      </c>
      <c r="J2792" s="55">
        <f>IF(C2792="СТОП цена",I2792,ROUND(I2792*(1-VLOOKUP(L2792,Оглавление!D:G,3,FALSE)),2))</f>
        <v>74.19</v>
      </c>
      <c r="K2792" s="58"/>
      <c r="L2792" s="58" t="str">
        <f t="shared" si="139"/>
        <v>НОВБЫТХИМ</v>
      </c>
      <c r="M2792" s="52">
        <v>51</v>
      </c>
    </row>
    <row r="2793" spans="1:13" ht="18.75" customHeight="1">
      <c r="A2793" s="585"/>
      <c r="B2793" s="40"/>
      <c r="C2793" s="40"/>
      <c r="D2793" s="40">
        <v>1</v>
      </c>
      <c r="E2793" s="42" t="s">
        <v>564</v>
      </c>
      <c r="F2793" s="42" t="str">
        <f>CONCATENATE(D2793," ",E2793)</f>
        <v>1 л</v>
      </c>
      <c r="G2793" s="40">
        <v>12</v>
      </c>
      <c r="H2793" s="42" t="s">
        <v>1063</v>
      </c>
      <c r="I2793" s="41">
        <v>146.18</v>
      </c>
      <c r="J2793" s="55">
        <f>IF(C2793="СТОП цена",I2793,ROUND(I2793*(1-VLOOKUP(L2793,Оглавление!D:G,3,FALSE)),2))</f>
        <v>146.18</v>
      </c>
      <c r="K2793" s="58"/>
      <c r="L2793" s="58" t="str">
        <f t="shared" ref="L2793:L2853" si="142">IF(ISBLANK(K2793)=FALSE,A2793,L2792)</f>
        <v>НОВБЫТХИМ</v>
      </c>
      <c r="M2793" s="52">
        <v>51</v>
      </c>
    </row>
    <row r="2794" spans="1:13" ht="18.75" customHeight="1">
      <c r="A2794" s="588" t="s">
        <v>245</v>
      </c>
      <c r="B2794" s="42"/>
      <c r="C2794" s="324"/>
      <c r="D2794" s="63">
        <v>0.5</v>
      </c>
      <c r="E2794" s="42" t="s">
        <v>564</v>
      </c>
      <c r="F2794" s="42" t="str">
        <f>CONCATENATE(D2794," ",E2794)</f>
        <v>0,5 л</v>
      </c>
      <c r="G2794" s="40">
        <v>24</v>
      </c>
      <c r="H2794" s="42" t="s">
        <v>1063</v>
      </c>
      <c r="I2794" s="41">
        <v>98.92</v>
      </c>
      <c r="J2794" s="55">
        <f>IF(C2794="СТОП цена",I2794,ROUND(I2794*(1-VLOOKUP(L2794,Оглавление!D:G,3,FALSE)),2))</f>
        <v>98.92</v>
      </c>
      <c r="K2794" s="58"/>
      <c r="L2794" s="58" t="str">
        <f t="shared" si="142"/>
        <v>НОВБЫТХИМ</v>
      </c>
      <c r="M2794" s="52">
        <v>51</v>
      </c>
    </row>
    <row r="2795" spans="1:13" s="174" customFormat="1" ht="18.75" customHeight="1">
      <c r="A2795" s="590"/>
      <c r="B2795" s="42"/>
      <c r="C2795" s="330" t="s">
        <v>223</v>
      </c>
      <c r="D2795" s="70"/>
      <c r="E2795" s="175"/>
      <c r="F2795" s="42" t="s">
        <v>1403</v>
      </c>
      <c r="G2795" s="40">
        <v>1</v>
      </c>
      <c r="H2795" s="42" t="s">
        <v>1063</v>
      </c>
      <c r="I2795" s="41">
        <v>3517.18</v>
      </c>
      <c r="J2795" s="55">
        <f>IF(C2795="СТОП цена",I2795,ROUND(I2795*(1-VLOOKUP(L2795,Оглавление!D:G,3,FALSE)),2))</f>
        <v>3517.18</v>
      </c>
      <c r="K2795" s="58"/>
      <c r="L2795" s="58" t="str">
        <f t="shared" si="142"/>
        <v>НОВБЫТХИМ</v>
      </c>
      <c r="M2795" s="52">
        <v>51</v>
      </c>
    </row>
    <row r="2796" spans="1:13" s="1" customFormat="1" ht="25.5" customHeight="1">
      <c r="A2796" s="591" t="s">
        <v>455</v>
      </c>
      <c r="B2796" s="592"/>
      <c r="C2796" s="592"/>
      <c r="D2796" s="592"/>
      <c r="E2796" s="592"/>
      <c r="F2796" s="592"/>
      <c r="G2796" s="592"/>
      <c r="H2796" s="592"/>
      <c r="I2796" s="592"/>
      <c r="J2796" s="592"/>
      <c r="K2796" s="592"/>
      <c r="L2796" s="58" t="str">
        <f>IF(ISBLANK(K2796)=FALSE,A2796,L2794)</f>
        <v>НОВБЫТХИМ</v>
      </c>
      <c r="M2796" s="52">
        <v>51</v>
      </c>
    </row>
    <row r="2797" spans="1:13" ht="60" customHeight="1">
      <c r="A2797" s="389" t="s">
        <v>2425</v>
      </c>
      <c r="B2797" s="40"/>
      <c r="C2797" s="41" t="s">
        <v>223</v>
      </c>
      <c r="D2797" s="40">
        <v>10</v>
      </c>
      <c r="E2797" s="40" t="s">
        <v>55</v>
      </c>
      <c r="F2797" s="42" t="str">
        <f>CONCATENATE(D2797," ",E2797)</f>
        <v>10 кг</v>
      </c>
      <c r="G2797" s="40">
        <v>1</v>
      </c>
      <c r="H2797" s="42" t="s">
        <v>1063</v>
      </c>
      <c r="I2797" s="41">
        <v>1285.97</v>
      </c>
      <c r="J2797" s="55">
        <f>IF(C2797="СТОП цена",I2797,ROUND(I2797*(1-VLOOKUP(L2797,Оглавление!D:G,3,FALSE)),2))</f>
        <v>1285.97</v>
      </c>
      <c r="K2797" s="58"/>
      <c r="L2797" s="58" t="str">
        <f t="shared" si="142"/>
        <v>НОВБЫТХИМ</v>
      </c>
      <c r="M2797" s="52">
        <v>51</v>
      </c>
    </row>
    <row r="2798" spans="1:13" s="1" customFormat="1" ht="25.5" customHeight="1">
      <c r="A2798" s="591" t="s">
        <v>11</v>
      </c>
      <c r="B2798" s="592"/>
      <c r="C2798" s="592"/>
      <c r="D2798" s="592"/>
      <c r="E2798" s="592"/>
      <c r="F2798" s="592"/>
      <c r="G2798" s="592"/>
      <c r="H2798" s="592"/>
      <c r="I2798" s="592"/>
      <c r="J2798" s="592"/>
      <c r="K2798" s="592"/>
      <c r="L2798" s="58" t="str">
        <f t="shared" si="142"/>
        <v>НОВБЫТХИМ</v>
      </c>
      <c r="M2798" s="52">
        <v>52</v>
      </c>
    </row>
    <row r="2799" spans="1:13" s="1" customFormat="1" ht="18.75" customHeight="1">
      <c r="A2799" s="389" t="s">
        <v>78</v>
      </c>
      <c r="B2799" s="336"/>
      <c r="C2799" s="321"/>
      <c r="D2799" s="40">
        <v>0.5</v>
      </c>
      <c r="E2799" s="41" t="s">
        <v>564</v>
      </c>
      <c r="F2799" s="42" t="str">
        <f>CONCATENATE(D2799," ",E2799)</f>
        <v>0,5 л</v>
      </c>
      <c r="G2799" s="40">
        <v>24</v>
      </c>
      <c r="H2799" s="42" t="s">
        <v>1063</v>
      </c>
      <c r="I2799" s="41">
        <v>79.14</v>
      </c>
      <c r="J2799" s="55">
        <f>IF(C2799="СТОП цена",I2799,ROUND(I2799*(1-VLOOKUP(L2799,Оглавление!D:G,3,FALSE)),2))</f>
        <v>79.14</v>
      </c>
      <c r="K2799" s="58"/>
      <c r="L2799" s="58" t="str">
        <f t="shared" si="142"/>
        <v>НОВБЫТХИМ</v>
      </c>
      <c r="M2799" s="52">
        <v>52</v>
      </c>
    </row>
    <row r="2800" spans="1:13" ht="20.25" customHeight="1">
      <c r="A2800" s="389" t="s">
        <v>276</v>
      </c>
      <c r="B2800" s="41"/>
      <c r="C2800" s="41"/>
      <c r="D2800" s="40">
        <v>0.5</v>
      </c>
      <c r="E2800" s="40" t="s">
        <v>564</v>
      </c>
      <c r="F2800" s="42" t="str">
        <f>CONCATENATE(D2800," ",E2800)</f>
        <v>0,5 л</v>
      </c>
      <c r="G2800" s="40">
        <v>24</v>
      </c>
      <c r="H2800" s="42" t="s">
        <v>1063</v>
      </c>
      <c r="I2800" s="41">
        <v>63.31</v>
      </c>
      <c r="J2800" s="55">
        <f>IF(C2800="СТОП цена",I2800,ROUND(I2800*(1-VLOOKUP(L2800,Оглавление!D:G,3,FALSE)),2))</f>
        <v>63.31</v>
      </c>
      <c r="K2800" s="58"/>
      <c r="L2800" s="58" t="str">
        <f t="shared" si="142"/>
        <v>НОВБЫТХИМ</v>
      </c>
      <c r="M2800" s="52">
        <v>52</v>
      </c>
    </row>
    <row r="2801" spans="1:13" ht="18" customHeight="1">
      <c r="A2801" s="484" t="s">
        <v>277</v>
      </c>
      <c r="B2801" s="42"/>
      <c r="C2801" s="42"/>
      <c r="D2801" s="42">
        <v>0.5</v>
      </c>
      <c r="E2801" s="42" t="s">
        <v>564</v>
      </c>
      <c r="F2801" s="42" t="str">
        <f>CONCATENATE(D2801," ",E2801)</f>
        <v>0,5 л</v>
      </c>
      <c r="G2801" s="42">
        <v>24</v>
      </c>
      <c r="H2801" s="42" t="s">
        <v>1063</v>
      </c>
      <c r="I2801" s="41">
        <v>82.43</v>
      </c>
      <c r="J2801" s="55">
        <f>IF(C2801="СТОП цена",I2801,ROUND(I2801*(1-VLOOKUP(L2801,Оглавление!D:G,3,FALSE)),2))</f>
        <v>82.43</v>
      </c>
      <c r="K2801" s="58"/>
      <c r="L2801" s="58" t="str">
        <f t="shared" si="142"/>
        <v>НОВБЫТХИМ</v>
      </c>
      <c r="M2801" s="52">
        <v>52</v>
      </c>
    </row>
    <row r="2802" spans="1:13" ht="22.5" customHeight="1">
      <c r="A2802" s="386" t="s">
        <v>1245</v>
      </c>
      <c r="B2802" s="42"/>
      <c r="C2802" s="42" t="s">
        <v>223</v>
      </c>
      <c r="D2802" s="42">
        <v>0.5</v>
      </c>
      <c r="E2802" s="42" t="s">
        <v>564</v>
      </c>
      <c r="F2802" s="42" t="str">
        <f>CONCATENATE(D2802," ",E2802)</f>
        <v>0,5 л</v>
      </c>
      <c r="G2802" s="42">
        <v>24</v>
      </c>
      <c r="H2802" s="42" t="s">
        <v>1063</v>
      </c>
      <c r="I2802" s="41">
        <v>43.64</v>
      </c>
      <c r="J2802" s="55">
        <f>IF(C2802="СТОП цена",I2802,ROUND(I2802*(1-VLOOKUP(L2802,Оглавление!D:G,3,FALSE)),2))</f>
        <v>43.64</v>
      </c>
      <c r="K2802" s="58"/>
      <c r="L2802" s="58" t="str">
        <f t="shared" si="142"/>
        <v>НОВБЫТХИМ</v>
      </c>
      <c r="M2802" s="52">
        <v>52</v>
      </c>
    </row>
    <row r="2803" spans="1:13" s="1" customFormat="1" ht="25.5" customHeight="1">
      <c r="A2803" s="591" t="s">
        <v>315</v>
      </c>
      <c r="B2803" s="592"/>
      <c r="C2803" s="592"/>
      <c r="D2803" s="592"/>
      <c r="E2803" s="592"/>
      <c r="F2803" s="592"/>
      <c r="G2803" s="592"/>
      <c r="H2803" s="592"/>
      <c r="I2803" s="592"/>
      <c r="J2803" s="592"/>
      <c r="K2803" s="592"/>
      <c r="L2803" s="58" t="str">
        <f t="shared" si="142"/>
        <v>НОВБЫТХИМ</v>
      </c>
      <c r="M2803" s="52">
        <v>52</v>
      </c>
    </row>
    <row r="2804" spans="1:13" ht="12.75">
      <c r="A2804" s="580" t="s">
        <v>278</v>
      </c>
      <c r="B2804" s="41"/>
      <c r="C2804" s="41" t="s">
        <v>223</v>
      </c>
      <c r="D2804" s="41">
        <v>3</v>
      </c>
      <c r="E2804" s="42" t="s">
        <v>55</v>
      </c>
      <c r="F2804" s="42" t="str">
        <f>CONCATENATE(D2804," ",E2804)</f>
        <v>3 кг</v>
      </c>
      <c r="G2804" s="41">
        <v>4</v>
      </c>
      <c r="H2804" s="42" t="s">
        <v>1063</v>
      </c>
      <c r="I2804" s="41">
        <v>571.54</v>
      </c>
      <c r="J2804" s="55">
        <f>IF(C2804="СТОП цена",I2804,ROUND(I2804*(1-VLOOKUP(L2804,Оглавление!D:G,3,FALSE)),2))</f>
        <v>571.54</v>
      </c>
      <c r="K2804" s="58"/>
      <c r="L2804" s="58" t="str">
        <f t="shared" si="142"/>
        <v>НОВБЫТХИМ</v>
      </c>
      <c r="M2804" s="52">
        <v>52</v>
      </c>
    </row>
    <row r="2805" spans="1:13" ht="12.75">
      <c r="A2805" s="585"/>
      <c r="B2805" s="41"/>
      <c r="C2805" s="41" t="s">
        <v>223</v>
      </c>
      <c r="D2805" s="41">
        <v>15</v>
      </c>
      <c r="E2805" s="42" t="s">
        <v>55</v>
      </c>
      <c r="F2805" s="42" t="str">
        <f>CONCATENATE(D2805," ",E2805)</f>
        <v>15 кг</v>
      </c>
      <c r="G2805" s="41">
        <v>1</v>
      </c>
      <c r="H2805" s="42" t="s">
        <v>1063</v>
      </c>
      <c r="I2805" s="41">
        <v>2846.72</v>
      </c>
      <c r="J2805" s="55">
        <f>IF(C2805="СТОП цена",I2805,ROUND(I2805*(1-VLOOKUP(L2805,Оглавление!D:G,3,FALSE)),2))</f>
        <v>2846.72</v>
      </c>
      <c r="K2805" s="58"/>
      <c r="L2805" s="58" t="str">
        <f t="shared" si="142"/>
        <v>НОВБЫТХИМ</v>
      </c>
      <c r="M2805" s="52">
        <v>52</v>
      </c>
    </row>
    <row r="2806" spans="1:13" s="1" customFormat="1" ht="25.5" customHeight="1">
      <c r="A2806" s="591" t="s">
        <v>13</v>
      </c>
      <c r="B2806" s="592"/>
      <c r="C2806" s="592"/>
      <c r="D2806" s="592"/>
      <c r="E2806" s="592"/>
      <c r="F2806" s="592"/>
      <c r="G2806" s="592"/>
      <c r="H2806" s="592"/>
      <c r="I2806" s="592"/>
      <c r="J2806" s="592"/>
      <c r="K2806" s="592"/>
      <c r="L2806" s="58" t="str">
        <f t="shared" si="142"/>
        <v>НОВБЫТХИМ</v>
      </c>
      <c r="M2806" s="52">
        <v>52</v>
      </c>
    </row>
    <row r="2807" spans="1:13" s="1" customFormat="1" ht="15" customHeight="1">
      <c r="A2807" s="389" t="s">
        <v>198</v>
      </c>
      <c r="B2807" s="40"/>
      <c r="C2807" s="40"/>
      <c r="D2807" s="40">
        <v>0.7</v>
      </c>
      <c r="E2807" s="42" t="s">
        <v>55</v>
      </c>
      <c r="F2807" s="42" t="str">
        <f>CONCATENATE(D2807," ",E2807)</f>
        <v>0,7 кг</v>
      </c>
      <c r="G2807" s="40">
        <v>6</v>
      </c>
      <c r="H2807" s="42" t="s">
        <v>1063</v>
      </c>
      <c r="I2807" s="41">
        <v>138.49</v>
      </c>
      <c r="J2807" s="55">
        <f>IF(C2807="СТОП цена",I2807,ROUND(I2807*(1-VLOOKUP(L2807,Оглавление!D:G,3,FALSE)),2))</f>
        <v>138.49</v>
      </c>
      <c r="K2807" s="58"/>
      <c r="L2807" s="58" t="str">
        <f t="shared" si="142"/>
        <v>НОВБЫТХИМ</v>
      </c>
      <c r="M2807" s="52">
        <v>52</v>
      </c>
    </row>
    <row r="2808" spans="1:13" ht="15">
      <c r="A2808" s="389" t="s">
        <v>279</v>
      </c>
      <c r="B2808" s="40"/>
      <c r="C2808" s="40"/>
      <c r="D2808" s="40">
        <v>0.8</v>
      </c>
      <c r="E2808" s="42" t="s">
        <v>55</v>
      </c>
      <c r="F2808" s="42" t="str">
        <f>CONCATENATE(D2808," ",E2808)</f>
        <v>0,8 кг</v>
      </c>
      <c r="G2808" s="40">
        <v>12</v>
      </c>
      <c r="H2808" s="42" t="s">
        <v>1063</v>
      </c>
      <c r="I2808" s="41">
        <v>56.06</v>
      </c>
      <c r="J2808" s="55">
        <f>IF(C2808="СТОП цена",I2808,ROUND(I2808*(1-VLOOKUP(L2808,Оглавление!D:G,3,FALSE)),2))</f>
        <v>56.06</v>
      </c>
      <c r="K2808" s="58"/>
      <c r="L2808" s="58" t="str">
        <f t="shared" si="142"/>
        <v>НОВБЫТХИМ</v>
      </c>
      <c r="M2808" s="52">
        <v>52</v>
      </c>
    </row>
    <row r="2809" spans="1:13" s="1" customFormat="1" ht="25.5" customHeight="1">
      <c r="A2809" s="591" t="s">
        <v>15</v>
      </c>
      <c r="B2809" s="592"/>
      <c r="C2809" s="592"/>
      <c r="D2809" s="592"/>
      <c r="E2809" s="592"/>
      <c r="F2809" s="592"/>
      <c r="G2809" s="592"/>
      <c r="H2809" s="592"/>
      <c r="I2809" s="592"/>
      <c r="J2809" s="592"/>
      <c r="K2809" s="592"/>
      <c r="L2809" s="58" t="str">
        <f t="shared" si="142"/>
        <v>НОВБЫТХИМ</v>
      </c>
      <c r="M2809" s="52">
        <v>52</v>
      </c>
    </row>
    <row r="2810" spans="1:13" ht="18.75" customHeight="1">
      <c r="A2810" s="580" t="s">
        <v>280</v>
      </c>
      <c r="B2810" s="41"/>
      <c r="C2810" s="41" t="s">
        <v>223</v>
      </c>
      <c r="D2810" s="40">
        <v>1</v>
      </c>
      <c r="E2810" s="41" t="s">
        <v>564</v>
      </c>
      <c r="F2810" s="42" t="str">
        <f t="shared" ref="F2810:F2815" si="143">CONCATENATE(D2810," ",E2810)</f>
        <v>1 л</v>
      </c>
      <c r="G2810" s="40">
        <v>12</v>
      </c>
      <c r="H2810" s="42" t="s">
        <v>1063</v>
      </c>
      <c r="I2810" s="41">
        <v>207.73</v>
      </c>
      <c r="J2810" s="55">
        <f>IF(C2810="СТОП цена",I2810,ROUND(I2810*(1-VLOOKUP(L2810,Оглавление!D:G,3,FALSE)),2))</f>
        <v>207.73</v>
      </c>
      <c r="K2810" s="58"/>
      <c r="L2810" s="58" t="str">
        <f t="shared" si="142"/>
        <v>НОВБЫТХИМ</v>
      </c>
      <c r="M2810" s="52">
        <v>52</v>
      </c>
    </row>
    <row r="2811" spans="1:13" ht="19.5" customHeight="1">
      <c r="A2811" s="584"/>
      <c r="B2811" s="41"/>
      <c r="C2811" s="42" t="s">
        <v>223</v>
      </c>
      <c r="D2811" s="41">
        <v>3</v>
      </c>
      <c r="E2811" s="42" t="s">
        <v>564</v>
      </c>
      <c r="F2811" s="42" t="str">
        <f t="shared" si="143"/>
        <v>3 л</v>
      </c>
      <c r="G2811" s="41">
        <v>6</v>
      </c>
      <c r="H2811" s="42" t="s">
        <v>1063</v>
      </c>
      <c r="I2811" s="41">
        <v>593.52</v>
      </c>
      <c r="J2811" s="55">
        <f>IF(C2811="СТОП цена",I2811,ROUND(I2811*(1-VLOOKUP(L2811,Оглавление!D:G,3,FALSE)),2))</f>
        <v>593.52</v>
      </c>
      <c r="K2811" s="58"/>
      <c r="L2811" s="58" t="str">
        <f t="shared" si="142"/>
        <v>НОВБЫТХИМ</v>
      </c>
      <c r="M2811" s="52">
        <v>52</v>
      </c>
    </row>
    <row r="2812" spans="1:13" ht="18" customHeight="1">
      <c r="A2812" s="585"/>
      <c r="B2812" s="41"/>
      <c r="C2812" s="41" t="s">
        <v>223</v>
      </c>
      <c r="D2812" s="40">
        <v>20</v>
      </c>
      <c r="E2812" s="42" t="s">
        <v>564</v>
      </c>
      <c r="F2812" s="42" t="str">
        <f t="shared" si="143"/>
        <v>20 л</v>
      </c>
      <c r="G2812" s="40">
        <v>1</v>
      </c>
      <c r="H2812" s="42" t="s">
        <v>1063</v>
      </c>
      <c r="I2812" s="41">
        <v>3737.01</v>
      </c>
      <c r="J2812" s="55">
        <f>IF(C2812="СТОП цена",I2812,ROUND(I2812*(1-VLOOKUP(L2812,Оглавление!D:G,3,FALSE)),2))</f>
        <v>3737.01</v>
      </c>
      <c r="K2812" s="58"/>
      <c r="L2812" s="58" t="str">
        <f t="shared" si="142"/>
        <v>НОВБЫТХИМ</v>
      </c>
      <c r="M2812" s="52">
        <v>52</v>
      </c>
    </row>
    <row r="2813" spans="1:13" ht="19.5" customHeight="1">
      <c r="A2813" s="389" t="s">
        <v>281</v>
      </c>
      <c r="B2813" s="40"/>
      <c r="C2813" s="40"/>
      <c r="D2813" s="40">
        <v>0.5</v>
      </c>
      <c r="E2813" s="42" t="s">
        <v>564</v>
      </c>
      <c r="F2813" s="42" t="str">
        <f t="shared" si="143"/>
        <v>0,5 л</v>
      </c>
      <c r="G2813" s="40">
        <v>24</v>
      </c>
      <c r="H2813" s="42" t="s">
        <v>1063</v>
      </c>
      <c r="I2813" s="41">
        <v>267.08999999999997</v>
      </c>
      <c r="J2813" s="55">
        <f>IF(C2813="СТОП цена",I2813,ROUND(I2813*(1-VLOOKUP(L2813,Оглавление!D:G,3,FALSE)),2))</f>
        <v>267.08999999999997</v>
      </c>
      <c r="K2813" s="58"/>
      <c r="L2813" s="58" t="str">
        <f t="shared" si="142"/>
        <v>НОВБЫТХИМ</v>
      </c>
      <c r="M2813" s="52">
        <v>52</v>
      </c>
    </row>
    <row r="2814" spans="1:13" ht="24" customHeight="1">
      <c r="A2814" s="389" t="s">
        <v>282</v>
      </c>
      <c r="B2814" s="41"/>
      <c r="C2814" s="41"/>
      <c r="D2814" s="41">
        <v>0.5</v>
      </c>
      <c r="E2814" s="42" t="s">
        <v>564</v>
      </c>
      <c r="F2814" s="42" t="str">
        <f t="shared" si="143"/>
        <v>0,5 л</v>
      </c>
      <c r="G2814" s="41">
        <v>24</v>
      </c>
      <c r="H2814" s="42" t="s">
        <v>1063</v>
      </c>
      <c r="I2814" s="41">
        <v>296.76</v>
      </c>
      <c r="J2814" s="55">
        <f>IF(C2814="СТОП цена",I2814,ROUND(I2814*(1-VLOOKUP(L2814,Оглавление!D:G,3,FALSE)),2))</f>
        <v>296.76</v>
      </c>
      <c r="K2814" s="58"/>
      <c r="L2814" s="58" t="str">
        <f t="shared" si="142"/>
        <v>НОВБЫТХИМ</v>
      </c>
      <c r="M2814" s="52">
        <v>52</v>
      </c>
    </row>
    <row r="2815" spans="1:13" ht="20.25" customHeight="1">
      <c r="A2815" s="384" t="s">
        <v>1787</v>
      </c>
      <c r="B2815" s="43"/>
      <c r="C2815" s="43"/>
      <c r="D2815" s="40">
        <v>1</v>
      </c>
      <c r="E2815" s="42" t="s">
        <v>564</v>
      </c>
      <c r="F2815" s="42" t="str">
        <f t="shared" si="143"/>
        <v>1 л</v>
      </c>
      <c r="G2815" s="40">
        <v>12</v>
      </c>
      <c r="H2815" s="42" t="s">
        <v>1063</v>
      </c>
      <c r="I2815" s="41">
        <v>237.41</v>
      </c>
      <c r="J2815" s="55">
        <f>IF(C2815="СТОП цена",I2815,ROUND(I2815*(1-VLOOKUP(L2815,Оглавление!D:G,3,FALSE)),2))</f>
        <v>237.41</v>
      </c>
      <c r="K2815" s="58"/>
      <c r="L2815" s="58" t="str">
        <f t="shared" si="142"/>
        <v>НОВБЫТХИМ</v>
      </c>
      <c r="M2815" s="52">
        <v>52</v>
      </c>
    </row>
    <row r="2816" spans="1:13" s="1" customFormat="1" ht="17.25" customHeight="1">
      <c r="A2816" s="593" t="s">
        <v>1069</v>
      </c>
      <c r="B2816" s="594"/>
      <c r="C2816" s="594"/>
      <c r="D2816" s="594"/>
      <c r="E2816" s="594"/>
      <c r="F2816" s="594"/>
      <c r="G2816" s="594"/>
      <c r="H2816" s="594"/>
      <c r="I2816" s="594"/>
      <c r="J2816" s="595"/>
      <c r="K2816" s="58" t="s">
        <v>446</v>
      </c>
      <c r="L2816" s="58" t="str">
        <f>IF(ISBLANK(K2816)=FALSE,A2816,#REF!)</f>
        <v>НОВБЫТХИМ Главный Технолог</v>
      </c>
      <c r="M2816" s="52">
        <v>52</v>
      </c>
    </row>
    <row r="2817" spans="1:13" s="1" customFormat="1" ht="25.5" customHeight="1">
      <c r="A2817" s="591" t="s">
        <v>824</v>
      </c>
      <c r="B2817" s="592"/>
      <c r="C2817" s="592"/>
      <c r="D2817" s="592"/>
      <c r="E2817" s="592"/>
      <c r="F2817" s="592"/>
      <c r="G2817" s="592"/>
      <c r="H2817" s="592"/>
      <c r="I2817" s="592"/>
      <c r="J2817" s="592"/>
      <c r="K2817" s="592"/>
      <c r="L2817" s="58" t="str">
        <f t="shared" si="142"/>
        <v>НОВБЫТХИМ Главный Технолог</v>
      </c>
      <c r="M2817" s="52">
        <v>52</v>
      </c>
    </row>
    <row r="2818" spans="1:13" ht="23.25" customHeight="1">
      <c r="A2818" s="580" t="s">
        <v>283</v>
      </c>
      <c r="B2818" s="40"/>
      <c r="C2818" s="40"/>
      <c r="D2818" s="40">
        <v>1</v>
      </c>
      <c r="E2818" s="40" t="s">
        <v>55</v>
      </c>
      <c r="F2818" s="42" t="str">
        <f>CONCATENATE(D2818," ",E2818)</f>
        <v>1 кг</v>
      </c>
      <c r="G2818" s="40">
        <v>8</v>
      </c>
      <c r="H2818" s="42" t="s">
        <v>1063</v>
      </c>
      <c r="I2818" s="41">
        <v>161.57</v>
      </c>
      <c r="J2818" s="55">
        <f>IF(C2818="СТОП цена",I2818,ROUND(I2818*(1-VLOOKUP(L2818,Оглавление!D:G,3,FALSE)),2))</f>
        <v>161.57</v>
      </c>
      <c r="K2818" s="58"/>
      <c r="L2818" s="58" t="str">
        <f t="shared" si="142"/>
        <v>НОВБЫТХИМ Главный Технолог</v>
      </c>
      <c r="M2818" s="52">
        <v>52</v>
      </c>
    </row>
    <row r="2819" spans="1:13" ht="23.25" customHeight="1">
      <c r="A2819" s="585"/>
      <c r="B2819" s="40"/>
      <c r="C2819" s="42" t="s">
        <v>223</v>
      </c>
      <c r="D2819" s="40">
        <v>5</v>
      </c>
      <c r="E2819" s="40" t="s">
        <v>55</v>
      </c>
      <c r="F2819" s="42" t="str">
        <f>CONCATENATE(D2819," ",E2819)</f>
        <v>5 кг</v>
      </c>
      <c r="G2819" s="40">
        <v>4</v>
      </c>
      <c r="H2819" s="42" t="s">
        <v>1063</v>
      </c>
      <c r="I2819" s="41">
        <v>751.8</v>
      </c>
      <c r="J2819" s="55">
        <f>IF(C2819="СТОП цена",I2819,ROUND(I2819*(1-VLOOKUP(L2819,Оглавление!D:G,3,FALSE)),2))</f>
        <v>751.8</v>
      </c>
      <c r="K2819" s="58"/>
      <c r="L2819" s="58" t="str">
        <f t="shared" si="142"/>
        <v>НОВБЫТХИМ Главный Технолог</v>
      </c>
      <c r="M2819" s="52">
        <v>52</v>
      </c>
    </row>
    <row r="2820" spans="1:13" s="1" customFormat="1" ht="25.5" customHeight="1">
      <c r="A2820" s="591" t="s">
        <v>1064</v>
      </c>
      <c r="B2820" s="592"/>
      <c r="C2820" s="592"/>
      <c r="D2820" s="592"/>
      <c r="E2820" s="592"/>
      <c r="F2820" s="592"/>
      <c r="G2820" s="592"/>
      <c r="H2820" s="592"/>
      <c r="I2820" s="592"/>
      <c r="J2820" s="592"/>
      <c r="K2820" s="592"/>
      <c r="L2820" s="58" t="str">
        <f t="shared" si="142"/>
        <v>НОВБЫТХИМ Главный Технолог</v>
      </c>
      <c r="M2820" s="52">
        <v>52</v>
      </c>
    </row>
    <row r="2821" spans="1:13" ht="20.25" customHeight="1">
      <c r="A2821" s="580" t="s">
        <v>284</v>
      </c>
      <c r="B2821" s="42"/>
      <c r="C2821" s="42"/>
      <c r="D2821" s="40">
        <v>1.4</v>
      </c>
      <c r="E2821" s="42" t="s">
        <v>55</v>
      </c>
      <c r="F2821" s="42" t="str">
        <f t="shared" ref="F2821:F2828" si="144">CONCATENATE(D2821," ",E2821)</f>
        <v>1,4 кг</v>
      </c>
      <c r="G2821" s="40">
        <v>9</v>
      </c>
      <c r="H2821" s="42" t="s">
        <v>1063</v>
      </c>
      <c r="I2821" s="42">
        <v>148.38</v>
      </c>
      <c r="J2821" s="55">
        <f>IF(C2821="СТОП цена",I2821,ROUND(I2821*(1-VLOOKUP(L2821,Оглавление!D:G,3,FALSE)),2))</f>
        <v>148.38</v>
      </c>
      <c r="K2821" s="58"/>
      <c r="L2821" s="58" t="str">
        <f t="shared" si="142"/>
        <v>НОВБЫТХИМ Главный Технолог</v>
      </c>
      <c r="M2821" s="52">
        <v>52</v>
      </c>
    </row>
    <row r="2822" spans="1:13" ht="12.75">
      <c r="A2822" s="584"/>
      <c r="B2822" s="42"/>
      <c r="C2822" s="42"/>
      <c r="D2822" s="40">
        <v>2.7</v>
      </c>
      <c r="E2822" s="42" t="s">
        <v>55</v>
      </c>
      <c r="F2822" s="42" t="str">
        <f t="shared" si="144"/>
        <v>2,7 кг</v>
      </c>
      <c r="G2822" s="40">
        <v>4</v>
      </c>
      <c r="H2822" s="42" t="s">
        <v>1063</v>
      </c>
      <c r="I2822" s="42">
        <v>283.57</v>
      </c>
      <c r="J2822" s="55">
        <f>IF(C2822="СТОП цена",I2822,ROUND(I2822*(1-VLOOKUP(L2822,Оглавление!D:G,3,FALSE)),2))</f>
        <v>283.57</v>
      </c>
      <c r="K2822" s="58"/>
      <c r="L2822" s="58" t="str">
        <f t="shared" si="142"/>
        <v>НОВБЫТХИМ Главный Технолог</v>
      </c>
      <c r="M2822" s="52">
        <v>52</v>
      </c>
    </row>
    <row r="2823" spans="1:13" ht="12.75">
      <c r="A2823" s="584"/>
      <c r="B2823" s="42"/>
      <c r="C2823" s="42"/>
      <c r="D2823" s="40">
        <v>7</v>
      </c>
      <c r="E2823" s="42" t="s">
        <v>55</v>
      </c>
      <c r="F2823" s="42" t="str">
        <f t="shared" si="144"/>
        <v>7 кг</v>
      </c>
      <c r="G2823" s="40">
        <v>1</v>
      </c>
      <c r="H2823" s="42" t="s">
        <v>1063</v>
      </c>
      <c r="I2823" s="42">
        <v>692.45</v>
      </c>
      <c r="J2823" s="55">
        <f>IF(C2823="СТОП цена",I2823,ROUND(I2823*(1-VLOOKUP(L2823,Оглавление!D:G,3,FALSE)),2))</f>
        <v>692.45</v>
      </c>
      <c r="K2823" s="58"/>
      <c r="L2823" s="58" t="str">
        <f t="shared" si="142"/>
        <v>НОВБЫТХИМ Главный Технолог</v>
      </c>
      <c r="M2823" s="52">
        <v>52</v>
      </c>
    </row>
    <row r="2824" spans="1:13" ht="12.75">
      <c r="A2824" s="585"/>
      <c r="B2824" s="42"/>
      <c r="C2824" s="42"/>
      <c r="D2824" s="40">
        <v>14</v>
      </c>
      <c r="E2824" s="42" t="s">
        <v>55</v>
      </c>
      <c r="F2824" s="42" t="str">
        <f t="shared" si="144"/>
        <v>14 кг</v>
      </c>
      <c r="G2824" s="42">
        <v>1</v>
      </c>
      <c r="H2824" s="42" t="s">
        <v>1063</v>
      </c>
      <c r="I2824" s="42">
        <v>1318.94</v>
      </c>
      <c r="J2824" s="55">
        <f>IF(C2824="СТОП цена",I2824,ROUND(I2824*(1-VLOOKUP(L2824,Оглавление!D:G,3,FALSE)),2))</f>
        <v>1318.94</v>
      </c>
      <c r="K2824" s="58"/>
      <c r="L2824" s="58" t="str">
        <f t="shared" si="142"/>
        <v>НОВБЫТХИМ Главный Технолог</v>
      </c>
      <c r="M2824" s="52">
        <v>52</v>
      </c>
    </row>
    <row r="2825" spans="1:13" ht="21" customHeight="1">
      <c r="A2825" s="580" t="s">
        <v>285</v>
      </c>
      <c r="B2825" s="41"/>
      <c r="C2825" s="41"/>
      <c r="D2825" s="40">
        <v>1.5</v>
      </c>
      <c r="E2825" s="42" t="s">
        <v>55</v>
      </c>
      <c r="F2825" s="42" t="str">
        <f t="shared" si="144"/>
        <v>1,5 кг</v>
      </c>
      <c r="G2825" s="40">
        <v>9</v>
      </c>
      <c r="H2825" s="42" t="s">
        <v>1063</v>
      </c>
      <c r="I2825" s="42">
        <v>158.27000000000001</v>
      </c>
      <c r="J2825" s="55">
        <f>IF(C2825="СТОП цена",I2825,ROUND(I2825*(1-VLOOKUP(L2825,Оглавление!D:G,3,FALSE)),2))</f>
        <v>158.27000000000001</v>
      </c>
      <c r="K2825" s="58"/>
      <c r="L2825" s="58" t="str">
        <f t="shared" si="142"/>
        <v>НОВБЫТХИМ Главный Технолог</v>
      </c>
      <c r="M2825" s="52">
        <v>52</v>
      </c>
    </row>
    <row r="2826" spans="1:13" ht="17.25" customHeight="1">
      <c r="A2826" s="584"/>
      <c r="B2826" s="41"/>
      <c r="C2826" s="41"/>
      <c r="D2826" s="40">
        <v>3</v>
      </c>
      <c r="E2826" s="42" t="s">
        <v>55</v>
      </c>
      <c r="F2826" s="42" t="str">
        <f t="shared" si="144"/>
        <v>3 кг</v>
      </c>
      <c r="G2826" s="40">
        <v>4</v>
      </c>
      <c r="H2826" s="42" t="s">
        <v>1063</v>
      </c>
      <c r="I2826" s="42">
        <v>307.75</v>
      </c>
      <c r="J2826" s="55">
        <f>IF(C2826="СТОП цена",I2826,ROUND(I2826*(1-VLOOKUP(L2826,Оглавление!D:G,3,FALSE)),2))</f>
        <v>307.75</v>
      </c>
      <c r="K2826" s="58"/>
      <c r="L2826" s="58" t="str">
        <f t="shared" si="142"/>
        <v>НОВБЫТХИМ Главный Технолог</v>
      </c>
      <c r="M2826" s="52">
        <v>52</v>
      </c>
    </row>
    <row r="2827" spans="1:13" ht="18" customHeight="1">
      <c r="A2827" s="584"/>
      <c r="B2827" s="41"/>
      <c r="C2827" s="41"/>
      <c r="D2827" s="40">
        <v>7</v>
      </c>
      <c r="E2827" s="42" t="s">
        <v>55</v>
      </c>
      <c r="F2827" s="42" t="str">
        <f t="shared" si="144"/>
        <v>7 кг</v>
      </c>
      <c r="G2827" s="40">
        <v>1</v>
      </c>
      <c r="H2827" s="42" t="s">
        <v>1063</v>
      </c>
      <c r="I2827" s="42">
        <v>700.14</v>
      </c>
      <c r="J2827" s="55">
        <f>IF(C2827="СТОП цена",I2827,ROUND(I2827*(1-VLOOKUP(L2827,Оглавление!D:G,3,FALSE)),2))</f>
        <v>700.14</v>
      </c>
      <c r="K2827" s="58"/>
      <c r="L2827" s="58" t="str">
        <f t="shared" si="142"/>
        <v>НОВБЫТХИМ Главный Технолог</v>
      </c>
      <c r="M2827" s="52">
        <v>52</v>
      </c>
    </row>
    <row r="2828" spans="1:13" ht="21" customHeight="1">
      <c r="A2828" s="585"/>
      <c r="B2828" s="41"/>
      <c r="C2828" s="41" t="s">
        <v>223</v>
      </c>
      <c r="D2828" s="41">
        <v>15</v>
      </c>
      <c r="E2828" s="42" t="s">
        <v>55</v>
      </c>
      <c r="F2828" s="42" t="str">
        <f t="shared" si="144"/>
        <v>15 кг</v>
      </c>
      <c r="G2828" s="42">
        <v>1</v>
      </c>
      <c r="H2828" s="42" t="s">
        <v>1063</v>
      </c>
      <c r="I2828" s="42">
        <v>1461.83</v>
      </c>
      <c r="J2828" s="55">
        <f>IF(C2828="СТОП цена",I2828,ROUND(I2828*(1-VLOOKUP(L2828,Оглавление!D:G,3,FALSE)),2))</f>
        <v>1461.83</v>
      </c>
      <c r="K2828" s="58"/>
      <c r="L2828" s="58" t="str">
        <f t="shared" si="142"/>
        <v>НОВБЫТХИМ Главный Технолог</v>
      </c>
      <c r="M2828" s="52">
        <v>52</v>
      </c>
    </row>
    <row r="2829" spans="1:13" s="1" customFormat="1" ht="25.5" customHeight="1">
      <c r="A2829" s="591" t="s">
        <v>51</v>
      </c>
      <c r="B2829" s="592"/>
      <c r="C2829" s="592"/>
      <c r="D2829" s="592"/>
      <c r="E2829" s="592"/>
      <c r="F2829" s="592"/>
      <c r="G2829" s="592"/>
      <c r="H2829" s="592"/>
      <c r="I2829" s="592"/>
      <c r="J2829" s="592"/>
      <c r="K2829" s="592"/>
      <c r="L2829" s="58" t="str">
        <f t="shared" si="142"/>
        <v>НОВБЫТХИМ Главный Технолог</v>
      </c>
      <c r="M2829" s="52">
        <v>52</v>
      </c>
    </row>
    <row r="2830" spans="1:13" ht="12.75">
      <c r="A2830" s="580" t="s">
        <v>286</v>
      </c>
      <c r="B2830" s="42"/>
      <c r="C2830" s="42"/>
      <c r="D2830" s="42">
        <v>0.8</v>
      </c>
      <c r="E2830" s="42" t="s">
        <v>55</v>
      </c>
      <c r="F2830" s="42" t="str">
        <f t="shared" ref="F2830:F2834" si="145">CONCATENATE(D2830," ",E2830)</f>
        <v>0,8 кг</v>
      </c>
      <c r="G2830" s="42">
        <v>6</v>
      </c>
      <c r="H2830" s="42" t="s">
        <v>1063</v>
      </c>
      <c r="I2830" s="125">
        <v>224.22</v>
      </c>
      <c r="J2830" s="55">
        <f>IF(C2830="СТОП цена",I2830,ROUND(I2830*(1-VLOOKUP(L2830,Оглавление!D:G,3,FALSE)),2))</f>
        <v>224.22</v>
      </c>
      <c r="K2830" s="58"/>
      <c r="L2830" s="58" t="str">
        <f t="shared" si="142"/>
        <v>НОВБЫТХИМ Главный Технолог</v>
      </c>
      <c r="M2830" s="52">
        <v>52</v>
      </c>
    </row>
    <row r="2831" spans="1:13" ht="20.25" customHeight="1">
      <c r="A2831" s="624"/>
      <c r="B2831" s="42"/>
      <c r="C2831" s="42"/>
      <c r="D2831" s="40">
        <v>2.4</v>
      </c>
      <c r="E2831" s="42" t="s">
        <v>55</v>
      </c>
      <c r="F2831" s="42" t="str">
        <f t="shared" si="145"/>
        <v>2,4 кг</v>
      </c>
      <c r="G2831" s="40">
        <v>4</v>
      </c>
      <c r="H2831" s="42" t="s">
        <v>1063</v>
      </c>
      <c r="I2831" s="41">
        <v>616.61</v>
      </c>
      <c r="J2831" s="55">
        <f>IF(C2831="СТОП цена",I2831,ROUND(I2831*(1-VLOOKUP(L2831,Оглавление!D:G,3,FALSE)),2))</f>
        <v>616.61</v>
      </c>
      <c r="K2831" s="58"/>
      <c r="L2831" s="58" t="str">
        <f t="shared" si="142"/>
        <v>НОВБЫТХИМ Главный Технолог</v>
      </c>
      <c r="M2831" s="52">
        <v>52</v>
      </c>
    </row>
    <row r="2832" spans="1:13" s="310" customFormat="1" ht="20.25" customHeight="1">
      <c r="A2832" s="611"/>
      <c r="B2832" s="42"/>
      <c r="C2832" s="42"/>
      <c r="D2832" s="40"/>
      <c r="E2832" s="42"/>
      <c r="F2832" s="66">
        <v>11.5</v>
      </c>
      <c r="G2832" s="74">
        <v>1</v>
      </c>
      <c r="H2832" s="66" t="s">
        <v>1063</v>
      </c>
      <c r="I2832" s="54">
        <v>2780.77</v>
      </c>
      <c r="J2832" s="55">
        <f>IF(C2832="СТОП цена",I2832,ROUND(I2832*(1-VLOOKUP(L2832,Оглавление!D:G,3,FALSE)),2))</f>
        <v>2780.77</v>
      </c>
      <c r="K2832" s="58"/>
      <c r="L2832" s="58" t="str">
        <f t="shared" si="142"/>
        <v>НОВБЫТХИМ Главный Технолог</v>
      </c>
      <c r="M2832" s="52">
        <v>52</v>
      </c>
    </row>
    <row r="2833" spans="1:13" ht="25.5" customHeight="1">
      <c r="A2833" s="580" t="s">
        <v>1342</v>
      </c>
      <c r="B2833" s="41"/>
      <c r="C2833" s="41"/>
      <c r="D2833" s="41">
        <v>0.75</v>
      </c>
      <c r="E2833" s="41" t="s">
        <v>564</v>
      </c>
      <c r="F2833" s="42" t="str">
        <f t="shared" si="145"/>
        <v>0,75 л</v>
      </c>
      <c r="G2833" s="41">
        <v>6</v>
      </c>
      <c r="H2833" s="42" t="s">
        <v>1063</v>
      </c>
      <c r="I2833" s="41">
        <v>351.72</v>
      </c>
      <c r="J2833" s="55">
        <f>IF(C2833="СТОП цена",I2833,ROUND(I2833*(1-VLOOKUP(L2833,Оглавление!D:G,3,FALSE)),2))</f>
        <v>351.72</v>
      </c>
      <c r="K2833" s="58"/>
      <c r="L2833" s="58" t="str">
        <f>IF(ISBLANK(K2833)=FALSE,A2833,L2831)</f>
        <v>НОВБЫТХИМ Главный Технолог</v>
      </c>
      <c r="M2833" s="52">
        <v>52</v>
      </c>
    </row>
    <row r="2834" spans="1:13" ht="35.25" customHeight="1">
      <c r="A2834" s="584"/>
      <c r="B2834" s="41"/>
      <c r="C2834" s="41"/>
      <c r="D2834" s="41">
        <v>2.1</v>
      </c>
      <c r="E2834" s="41" t="s">
        <v>564</v>
      </c>
      <c r="F2834" s="42" t="str">
        <f t="shared" si="145"/>
        <v>2,1 л</v>
      </c>
      <c r="G2834" s="41">
        <v>6</v>
      </c>
      <c r="H2834" s="42" t="s">
        <v>1063</v>
      </c>
      <c r="I2834" s="41">
        <v>945.24</v>
      </c>
      <c r="J2834" s="55">
        <f>IF(C2834="СТОП цена",I2834,ROUND(I2834*(1-VLOOKUP(L2834,Оглавление!D:G,3,FALSE)),2))</f>
        <v>945.24</v>
      </c>
      <c r="K2834" s="58"/>
      <c r="L2834" s="58" t="str">
        <f t="shared" si="142"/>
        <v>НОВБЫТХИМ Главный Технолог</v>
      </c>
      <c r="M2834" s="52">
        <v>52</v>
      </c>
    </row>
    <row r="2835" spans="1:13" s="1" customFormat="1" ht="50.25" customHeight="1">
      <c r="A2835" s="591" t="s">
        <v>771</v>
      </c>
      <c r="B2835" s="592"/>
      <c r="C2835" s="592"/>
      <c r="D2835" s="592"/>
      <c r="E2835" s="592"/>
      <c r="F2835" s="592"/>
      <c r="G2835" s="592"/>
      <c r="H2835" s="592"/>
      <c r="I2835" s="592"/>
      <c r="J2835" s="592"/>
      <c r="K2835" s="592"/>
      <c r="L2835" s="58" t="str">
        <f t="shared" si="142"/>
        <v>НОВБЫТХИМ Главный Технолог</v>
      </c>
      <c r="M2835" s="52">
        <v>52</v>
      </c>
    </row>
    <row r="2836" spans="1:13" s="1" customFormat="1" ht="21.75" customHeight="1">
      <c r="A2836" s="580" t="s">
        <v>901</v>
      </c>
      <c r="B2836" s="336"/>
      <c r="C2836" s="321"/>
      <c r="D2836" s="41">
        <v>1.1000000000000001</v>
      </c>
      <c r="E2836" s="41" t="s">
        <v>55</v>
      </c>
      <c r="F2836" s="42" t="str">
        <f t="shared" ref="F2836:F2841" si="146">CONCATENATE(D2836," ",E2836)</f>
        <v>1,1 кг</v>
      </c>
      <c r="G2836" s="41">
        <v>9</v>
      </c>
      <c r="H2836" s="42" t="s">
        <v>1063</v>
      </c>
      <c r="I2836" s="55">
        <v>316.55</v>
      </c>
      <c r="J2836" s="55">
        <f>IF(C2836="СТОП цена",I2836,ROUND(I2836*(1-VLOOKUP(L2836,Оглавление!D:G,3,FALSE)),2))</f>
        <v>316.55</v>
      </c>
      <c r="K2836" s="58"/>
      <c r="L2836" s="58" t="str">
        <f t="shared" si="142"/>
        <v>НОВБЫТХИМ Главный Технолог</v>
      </c>
      <c r="M2836" s="52">
        <v>52</v>
      </c>
    </row>
    <row r="2837" spans="1:13" ht="20.25" customHeight="1">
      <c r="A2837" s="584"/>
      <c r="B2837" s="41"/>
      <c r="C2837" s="41"/>
      <c r="D2837" s="41">
        <v>2.4</v>
      </c>
      <c r="E2837" s="41" t="s">
        <v>55</v>
      </c>
      <c r="F2837" s="42" t="str">
        <f t="shared" si="146"/>
        <v>2,4 кг</v>
      </c>
      <c r="G2837" s="41">
        <v>4</v>
      </c>
      <c r="H2837" s="42" t="s">
        <v>1063</v>
      </c>
      <c r="I2837" s="41">
        <v>692.45</v>
      </c>
      <c r="J2837" s="55">
        <f>IF(C2837="СТОП цена",I2837,ROUND(I2837*(1-VLOOKUP(L2837,Оглавление!D:G,3,FALSE)),2))</f>
        <v>692.45</v>
      </c>
      <c r="K2837" s="58"/>
      <c r="L2837" s="58" t="str">
        <f t="shared" si="142"/>
        <v>НОВБЫТХИМ Главный Технолог</v>
      </c>
      <c r="M2837" s="52">
        <v>52</v>
      </c>
    </row>
    <row r="2838" spans="1:13" ht="19.5" customHeight="1">
      <c r="A2838" s="585"/>
      <c r="B2838" s="311"/>
      <c r="C2838" s="311"/>
      <c r="D2838" s="41">
        <v>11.5</v>
      </c>
      <c r="E2838" s="42" t="s">
        <v>55</v>
      </c>
      <c r="F2838" s="42" t="str">
        <f t="shared" si="146"/>
        <v>11,5 кг</v>
      </c>
      <c r="G2838" s="41">
        <v>1</v>
      </c>
      <c r="H2838" s="41" t="s">
        <v>287</v>
      </c>
      <c r="I2838" s="41">
        <v>3165.47</v>
      </c>
      <c r="J2838" s="55">
        <f>IF(C2838="СТОП цена",I2838,ROUND(I2838*(1-VLOOKUP(L2838,Оглавление!D:G,3,FALSE)),2))</f>
        <v>3165.47</v>
      </c>
      <c r="K2838" s="58"/>
      <c r="L2838" s="58" t="str">
        <f t="shared" si="142"/>
        <v>НОВБЫТХИМ Главный Технолог</v>
      </c>
      <c r="M2838" s="52">
        <v>52</v>
      </c>
    </row>
    <row r="2839" spans="1:13" ht="19.5" customHeight="1">
      <c r="A2839" s="580" t="s">
        <v>902</v>
      </c>
      <c r="B2839" s="41"/>
      <c r="C2839" s="41"/>
      <c r="D2839" s="41">
        <v>1.1000000000000001</v>
      </c>
      <c r="E2839" s="42" t="s">
        <v>55</v>
      </c>
      <c r="F2839" s="42" t="str">
        <f t="shared" si="146"/>
        <v>1,1 кг</v>
      </c>
      <c r="G2839" s="41">
        <v>9</v>
      </c>
      <c r="H2839" s="41" t="s">
        <v>287</v>
      </c>
      <c r="I2839" s="41">
        <v>286.87</v>
      </c>
      <c r="J2839" s="55">
        <f>IF(C2839="СТОП цена",I2839,ROUND(I2839*(1-VLOOKUP(L2839,Оглавление!D:G,3,FALSE)),2))</f>
        <v>286.87</v>
      </c>
      <c r="K2839" s="58"/>
      <c r="L2839" s="58" t="str">
        <f t="shared" si="142"/>
        <v>НОВБЫТХИМ Главный Технолог</v>
      </c>
      <c r="M2839" s="52">
        <v>52</v>
      </c>
    </row>
    <row r="2840" spans="1:13" ht="20.25" customHeight="1">
      <c r="A2840" s="584"/>
      <c r="B2840" s="42"/>
      <c r="C2840" s="42"/>
      <c r="D2840" s="41">
        <v>2.4</v>
      </c>
      <c r="E2840" s="42" t="s">
        <v>55</v>
      </c>
      <c r="F2840" s="42" t="str">
        <f t="shared" si="146"/>
        <v>2,4 кг</v>
      </c>
      <c r="G2840" s="41">
        <v>4</v>
      </c>
      <c r="H2840" s="42" t="s">
        <v>287</v>
      </c>
      <c r="I2840" s="41">
        <v>618.79999999999995</v>
      </c>
      <c r="J2840" s="55">
        <f>IF(C2840="СТОП цена",I2840,ROUND(I2840*(1-VLOOKUP(L2840,Оглавление!D:G,3,FALSE)),2))</f>
        <v>618.79999999999995</v>
      </c>
      <c r="K2840" s="58"/>
      <c r="L2840" s="58" t="str">
        <f t="shared" si="142"/>
        <v>НОВБЫТХИМ Главный Технолог</v>
      </c>
      <c r="M2840" s="52">
        <v>52</v>
      </c>
    </row>
    <row r="2841" spans="1:13" ht="19.5" customHeight="1">
      <c r="A2841" s="585"/>
      <c r="B2841" s="42"/>
      <c r="C2841" s="42"/>
      <c r="D2841" s="41">
        <v>11.5</v>
      </c>
      <c r="E2841" s="42" t="s">
        <v>55</v>
      </c>
      <c r="F2841" s="42" t="str">
        <f t="shared" si="146"/>
        <v>11,5 кг</v>
      </c>
      <c r="G2841" s="41">
        <v>1</v>
      </c>
      <c r="H2841" s="42" t="s">
        <v>287</v>
      </c>
      <c r="I2841" s="41">
        <v>2868.7</v>
      </c>
      <c r="J2841" s="55">
        <f>IF(C2841="СТОП цена",I2841,ROUND(I2841*(1-VLOOKUP(L2841,Оглавление!D:G,3,FALSE)),2))</f>
        <v>2868.7</v>
      </c>
      <c r="K2841" s="58"/>
      <c r="L2841" s="58" t="str">
        <f t="shared" si="142"/>
        <v>НОВБЫТХИМ Главный Технолог</v>
      </c>
      <c r="M2841" s="52">
        <v>52</v>
      </c>
    </row>
    <row r="2842" spans="1:13" s="1" customFormat="1" ht="24.75" customHeight="1">
      <c r="A2842" s="591" t="s">
        <v>454</v>
      </c>
      <c r="B2842" s="592"/>
      <c r="C2842" s="592"/>
      <c r="D2842" s="592"/>
      <c r="E2842" s="592"/>
      <c r="F2842" s="592"/>
      <c r="G2842" s="592"/>
      <c r="H2842" s="592"/>
      <c r="I2842" s="592"/>
      <c r="J2842" s="592"/>
      <c r="K2842" s="592"/>
      <c r="L2842" s="58" t="str">
        <f t="shared" si="142"/>
        <v>НОВБЫТХИМ Главный Технолог</v>
      </c>
      <c r="M2842" s="52">
        <v>52</v>
      </c>
    </row>
    <row r="2843" spans="1:13" s="1" customFormat="1" ht="12.75" customHeight="1">
      <c r="A2843" s="608" t="s">
        <v>79</v>
      </c>
      <c r="B2843" s="42"/>
      <c r="C2843" s="42"/>
      <c r="D2843" s="40">
        <v>1</v>
      </c>
      <c r="E2843" s="41" t="s">
        <v>55</v>
      </c>
      <c r="F2843" s="42" t="str">
        <f t="shared" ref="F2843:F2856" si="147">CONCATENATE(D2843," ",E2843)</f>
        <v>1 кг</v>
      </c>
      <c r="G2843" s="40">
        <v>9</v>
      </c>
      <c r="H2843" s="41" t="s">
        <v>1063</v>
      </c>
      <c r="I2843" s="41">
        <v>359.41</v>
      </c>
      <c r="J2843" s="55">
        <f>IF(C2843="СТОП цена",I2843,ROUND(I2843*(1-VLOOKUP(L2843,Оглавление!D:G,3,FALSE)),2))</f>
        <v>359.41</v>
      </c>
      <c r="K2843" s="58"/>
      <c r="L2843" s="58" t="str">
        <f t="shared" si="142"/>
        <v>НОВБЫТХИМ Главный Технолог</v>
      </c>
      <c r="M2843" s="52">
        <v>52</v>
      </c>
    </row>
    <row r="2844" spans="1:13" s="1" customFormat="1" ht="15.75" customHeight="1">
      <c r="A2844" s="609"/>
      <c r="B2844" s="41"/>
      <c r="C2844" s="41"/>
      <c r="D2844" s="40">
        <v>2</v>
      </c>
      <c r="E2844" s="41" t="s">
        <v>55</v>
      </c>
      <c r="F2844" s="42" t="str">
        <f t="shared" si="147"/>
        <v>2 кг</v>
      </c>
      <c r="G2844" s="40">
        <v>4</v>
      </c>
      <c r="H2844" s="41" t="s">
        <v>1063</v>
      </c>
      <c r="I2844" s="41">
        <v>719.92</v>
      </c>
      <c r="J2844" s="55">
        <f>IF(C2844="СТОП цена",I2844,ROUND(I2844*(1-VLOOKUP(L2844,Оглавление!D:G,3,FALSE)),2))</f>
        <v>719.92</v>
      </c>
      <c r="K2844" s="58"/>
      <c r="L2844" s="58" t="str">
        <f t="shared" si="142"/>
        <v>НОВБЫТХИМ Главный Технолог</v>
      </c>
      <c r="M2844" s="52">
        <v>52</v>
      </c>
    </row>
    <row r="2845" spans="1:13" s="1" customFormat="1" ht="15.75" customHeight="1">
      <c r="A2845" s="609"/>
      <c r="B2845" s="41"/>
      <c r="C2845" s="41"/>
      <c r="D2845" s="40"/>
      <c r="E2845" s="41"/>
      <c r="F2845" s="42" t="s">
        <v>1172</v>
      </c>
      <c r="G2845" s="40">
        <v>1</v>
      </c>
      <c r="H2845" s="41" t="s">
        <v>1063</v>
      </c>
      <c r="I2845" s="41">
        <v>1760.79</v>
      </c>
      <c r="J2845" s="55">
        <f>IF(C2845="СТОП цена",I2845,ROUND(I2845*(1-VLOOKUP(L2845,Оглавление!D:G,3,FALSE)),2))</f>
        <v>1760.79</v>
      </c>
      <c r="K2845" s="58"/>
      <c r="L2845" s="58" t="str">
        <f t="shared" si="142"/>
        <v>НОВБЫТХИМ Главный Технолог</v>
      </c>
      <c r="M2845" s="52">
        <v>52</v>
      </c>
    </row>
    <row r="2846" spans="1:13" s="1" customFormat="1" ht="15.75" customHeight="1">
      <c r="A2846" s="608" t="s">
        <v>1401</v>
      </c>
      <c r="B2846" s="41"/>
      <c r="C2846" s="41"/>
      <c r="D2846" s="40"/>
      <c r="E2846" s="41"/>
      <c r="F2846" s="42" t="s">
        <v>1402</v>
      </c>
      <c r="G2846" s="40"/>
      <c r="H2846" s="41" t="s">
        <v>1063</v>
      </c>
      <c r="I2846" s="41">
        <v>359.41</v>
      </c>
      <c r="J2846" s="55">
        <f>IF(C2846="СТОП цена",I2846,ROUND(I2846*(1-VLOOKUP(L2846,Оглавление!D:G,3,FALSE)),2))</f>
        <v>359.41</v>
      </c>
      <c r="K2846" s="58"/>
      <c r="L2846" s="58" t="str">
        <f t="shared" si="142"/>
        <v>НОВБЫТХИМ Главный Технолог</v>
      </c>
      <c r="M2846" s="52">
        <v>52</v>
      </c>
    </row>
    <row r="2847" spans="1:13" s="1" customFormat="1" ht="15.75" customHeight="1">
      <c r="A2847" s="609"/>
      <c r="B2847" s="41"/>
      <c r="C2847" s="41"/>
      <c r="D2847" s="40"/>
      <c r="E2847" s="41"/>
      <c r="F2847" s="42" t="s">
        <v>1348</v>
      </c>
      <c r="G2847" s="40"/>
      <c r="H2847" s="41" t="s">
        <v>1063</v>
      </c>
      <c r="I2847" s="41">
        <v>719.92</v>
      </c>
      <c r="J2847" s="55">
        <f>IF(C2847="СТОП цена",I2847,ROUND(I2847*(1-VLOOKUP(L2847,Оглавление!D:G,3,FALSE)),2))</f>
        <v>719.92</v>
      </c>
      <c r="K2847" s="58"/>
      <c r="L2847" s="58" t="str">
        <f t="shared" si="142"/>
        <v>НОВБЫТХИМ Главный Технолог</v>
      </c>
      <c r="M2847" s="52">
        <v>52</v>
      </c>
    </row>
    <row r="2848" spans="1:13" s="1" customFormat="1" ht="15.75" customHeight="1">
      <c r="A2848" s="609"/>
      <c r="B2848" s="41"/>
      <c r="C2848" s="41"/>
      <c r="D2848" s="40"/>
      <c r="E2848" s="41"/>
      <c r="F2848" s="42" t="s">
        <v>1172</v>
      </c>
      <c r="G2848" s="40"/>
      <c r="H2848" s="41" t="s">
        <v>1063</v>
      </c>
      <c r="I2848" s="41">
        <v>1760.79</v>
      </c>
      <c r="J2848" s="55">
        <f>IF(C2848="СТОП цена",I2848,ROUND(I2848*(1-VLOOKUP(L2848,Оглавление!D:G,3,FALSE)),2))</f>
        <v>1760.79</v>
      </c>
      <c r="K2848" s="58"/>
      <c r="L2848" s="58" t="str">
        <f t="shared" si="142"/>
        <v>НОВБЫТХИМ Главный Технолог</v>
      </c>
      <c r="M2848" s="52">
        <v>52</v>
      </c>
    </row>
    <row r="2849" spans="1:13" ht="24" customHeight="1">
      <c r="A2849" s="580" t="s">
        <v>288</v>
      </c>
      <c r="B2849" s="40"/>
      <c r="C2849" s="40"/>
      <c r="D2849" s="40">
        <v>0.75</v>
      </c>
      <c r="E2849" s="40" t="s">
        <v>564</v>
      </c>
      <c r="F2849" s="42" t="str">
        <f t="shared" si="147"/>
        <v>0,75 л</v>
      </c>
      <c r="G2849" s="40">
        <v>6</v>
      </c>
      <c r="H2849" s="41" t="s">
        <v>1063</v>
      </c>
      <c r="I2849" s="41">
        <v>190.7</v>
      </c>
      <c r="J2849" s="55">
        <f>IF(C2849="СТОП цена",I2849,ROUND(I2849*(1-VLOOKUP(L2849,Оглавление!D:G,3,FALSE)),2))</f>
        <v>190.7</v>
      </c>
      <c r="K2849" s="58"/>
      <c r="L2849" s="58" t="str">
        <f>IF(ISBLANK(K2849)=FALSE,A2849,L2844)</f>
        <v>НОВБЫТХИМ Главный Технолог</v>
      </c>
      <c r="M2849" s="52">
        <v>53</v>
      </c>
    </row>
    <row r="2850" spans="1:13" ht="28.5" customHeight="1">
      <c r="A2850" s="585"/>
      <c r="B2850" s="40"/>
      <c r="C2850" s="40"/>
      <c r="D2850" s="40">
        <v>3</v>
      </c>
      <c r="E2850" s="42" t="s">
        <v>564</v>
      </c>
      <c r="F2850" s="42" t="str">
        <f t="shared" si="147"/>
        <v>3 л</v>
      </c>
      <c r="G2850" s="42">
        <v>6</v>
      </c>
      <c r="H2850" s="42" t="s">
        <v>1063</v>
      </c>
      <c r="I2850" s="41">
        <v>669.36</v>
      </c>
      <c r="J2850" s="55">
        <f>IF(C2850="СТОП цена",I2850,ROUND(I2850*(1-VLOOKUP(L2850,Оглавление!D:G,3,FALSE)),2))</f>
        <v>669.36</v>
      </c>
      <c r="K2850" s="58"/>
      <c r="L2850" s="58" t="str">
        <f t="shared" si="142"/>
        <v>НОВБЫТХИМ Главный Технолог</v>
      </c>
      <c r="M2850" s="52">
        <v>53</v>
      </c>
    </row>
    <row r="2851" spans="1:13" ht="30.75" customHeight="1">
      <c r="A2851" s="580" t="s">
        <v>607</v>
      </c>
      <c r="B2851" s="42"/>
      <c r="C2851" s="42"/>
      <c r="D2851" s="40">
        <v>0.75</v>
      </c>
      <c r="E2851" s="42" t="s">
        <v>564</v>
      </c>
      <c r="F2851" s="42" t="str">
        <f t="shared" si="147"/>
        <v>0,75 л</v>
      </c>
      <c r="G2851" s="42">
        <v>6</v>
      </c>
      <c r="H2851" s="42" t="s">
        <v>1063</v>
      </c>
      <c r="I2851" s="41">
        <v>218.72</v>
      </c>
      <c r="J2851" s="55">
        <f>IF(C2851="СТОП цена",I2851,ROUND(I2851*(1-VLOOKUP(L2851,Оглавление!D:G,3,FALSE)),2))</f>
        <v>218.72</v>
      </c>
      <c r="K2851" s="58"/>
      <c r="L2851" s="58" t="str">
        <f t="shared" si="142"/>
        <v>НОВБЫТХИМ Главный Технолог</v>
      </c>
      <c r="M2851" s="52">
        <v>53</v>
      </c>
    </row>
    <row r="2852" spans="1:13" ht="33.75" customHeight="1">
      <c r="A2852" s="585"/>
      <c r="B2852" s="42"/>
      <c r="C2852" s="42"/>
      <c r="D2852" s="40">
        <v>3</v>
      </c>
      <c r="E2852" s="42" t="s">
        <v>564</v>
      </c>
      <c r="F2852" s="42" t="str">
        <f t="shared" si="147"/>
        <v>3 л</v>
      </c>
      <c r="G2852" s="42">
        <v>6</v>
      </c>
      <c r="H2852" s="42" t="s">
        <v>1063</v>
      </c>
      <c r="I2852" s="41">
        <v>771.58</v>
      </c>
      <c r="J2852" s="55">
        <f>IF(C2852="СТОП цена",I2852,ROUND(I2852*(1-VLOOKUP(L2852,Оглавление!D:G,3,FALSE)),2))</f>
        <v>771.58</v>
      </c>
      <c r="K2852" s="58"/>
      <c r="L2852" s="58" t="str">
        <f t="shared" si="142"/>
        <v>НОВБЫТХИМ Главный Технолог</v>
      </c>
      <c r="M2852" s="52">
        <v>53</v>
      </c>
    </row>
    <row r="2853" spans="1:13" ht="21" customHeight="1">
      <c r="A2853" s="580" t="s">
        <v>608</v>
      </c>
      <c r="B2853" s="41"/>
      <c r="C2853" s="41"/>
      <c r="D2853" s="41">
        <v>0.5</v>
      </c>
      <c r="E2853" s="42" t="s">
        <v>55</v>
      </c>
      <c r="F2853" s="42" t="str">
        <f t="shared" si="147"/>
        <v>0,5 кг</v>
      </c>
      <c r="G2853" s="41">
        <v>24</v>
      </c>
      <c r="H2853" s="42" t="s">
        <v>1063</v>
      </c>
      <c r="I2853" s="41">
        <v>161.57</v>
      </c>
      <c r="J2853" s="55">
        <f>IF(C2853="СТОП цена",I2853,ROUND(I2853*(1-VLOOKUP(L2853,Оглавление!D:G,3,FALSE)),2))</f>
        <v>161.57</v>
      </c>
      <c r="K2853" s="58"/>
      <c r="L2853" s="58" t="str">
        <f t="shared" si="142"/>
        <v>НОВБЫТХИМ Главный Технолог</v>
      </c>
      <c r="M2853" s="52">
        <v>53</v>
      </c>
    </row>
    <row r="2854" spans="1:13" ht="34.5" customHeight="1">
      <c r="A2854" s="584"/>
      <c r="B2854" s="41"/>
      <c r="C2854" s="41"/>
      <c r="D2854" s="41">
        <v>1</v>
      </c>
      <c r="E2854" s="42" t="s">
        <v>55</v>
      </c>
      <c r="F2854" s="42" t="str">
        <f t="shared" si="147"/>
        <v>1 кг</v>
      </c>
      <c r="G2854" s="41">
        <v>9</v>
      </c>
      <c r="H2854" s="42" t="s">
        <v>1063</v>
      </c>
      <c r="I2854" s="41">
        <v>318.74</v>
      </c>
      <c r="J2854" s="55">
        <f>IF(C2854="СТОП цена",I2854,ROUND(I2854*(1-VLOOKUP(L2854,Оглавление!D:G,3,FALSE)),2))</f>
        <v>318.74</v>
      </c>
      <c r="K2854" s="58"/>
      <c r="L2854" s="58" t="str">
        <f t="shared" ref="L2854:L2879" si="148">IF(ISBLANK(K2854)=FALSE,A2854,L2853)</f>
        <v>НОВБЫТХИМ Главный Технолог</v>
      </c>
      <c r="M2854" s="52">
        <v>53</v>
      </c>
    </row>
    <row r="2855" spans="1:13" ht="21" customHeight="1">
      <c r="A2855" s="580" t="s">
        <v>609</v>
      </c>
      <c r="B2855" s="42"/>
      <c r="C2855" s="331"/>
      <c r="D2855" s="41">
        <v>0.75</v>
      </c>
      <c r="E2855" s="41" t="s">
        <v>564</v>
      </c>
      <c r="F2855" s="42" t="str">
        <f t="shared" si="147"/>
        <v>0,75 л</v>
      </c>
      <c r="G2855" s="41">
        <v>6</v>
      </c>
      <c r="H2855" s="42" t="s">
        <v>1063</v>
      </c>
      <c r="I2855" s="41">
        <v>237.41</v>
      </c>
      <c r="J2855" s="55">
        <f>IF(C2855="СТОП цена",I2855,ROUND(I2855*(1-VLOOKUP(L2855,Оглавление!D:G,3,FALSE)),2))</f>
        <v>237.41</v>
      </c>
      <c r="K2855" s="58"/>
      <c r="L2855" s="58" t="str">
        <f t="shared" si="148"/>
        <v>НОВБЫТХИМ Главный Технолог</v>
      </c>
      <c r="M2855" s="52">
        <v>53</v>
      </c>
    </row>
    <row r="2856" spans="1:13" ht="12.75">
      <c r="A2856" s="585"/>
      <c r="B2856" s="42"/>
      <c r="C2856" s="331"/>
      <c r="D2856" s="41">
        <v>3</v>
      </c>
      <c r="E2856" s="42" t="s">
        <v>564</v>
      </c>
      <c r="F2856" s="42" t="str">
        <f t="shared" si="147"/>
        <v>3 л</v>
      </c>
      <c r="G2856" s="42">
        <v>6</v>
      </c>
      <c r="H2856" s="42" t="s">
        <v>1063</v>
      </c>
      <c r="I2856" s="41">
        <v>885.89</v>
      </c>
      <c r="J2856" s="55">
        <f>IF(C2856="СТОП цена",I2856,ROUND(I2856*(1-VLOOKUP(L2856,Оглавление!D:G,3,FALSE)),2))</f>
        <v>885.89</v>
      </c>
      <c r="K2856" s="58"/>
      <c r="L2856" s="58" t="str">
        <f t="shared" si="148"/>
        <v>НОВБЫТХИМ Главный Технолог</v>
      </c>
      <c r="M2856" s="52">
        <v>53</v>
      </c>
    </row>
    <row r="2857" spans="1:13" ht="30" customHeight="1">
      <c r="A2857" s="580" t="s">
        <v>712</v>
      </c>
      <c r="B2857" s="42"/>
      <c r="C2857" s="323"/>
      <c r="D2857" s="69"/>
      <c r="E2857" s="68"/>
      <c r="F2857" s="42" t="s">
        <v>713</v>
      </c>
      <c r="G2857" s="42">
        <v>6</v>
      </c>
      <c r="H2857" s="42" t="s">
        <v>1063</v>
      </c>
      <c r="I2857" s="41">
        <v>257.19</v>
      </c>
      <c r="J2857" s="55">
        <f>IF(C2857="СТОП цена",I2857,ROUND(I2857*(1-VLOOKUP(L2857,Оглавление!D:G,3,FALSE)),2))</f>
        <v>257.19</v>
      </c>
      <c r="K2857" s="58"/>
      <c r="L2857" s="58" t="str">
        <f t="shared" si="148"/>
        <v>НОВБЫТХИМ Главный Технолог</v>
      </c>
      <c r="M2857" s="52">
        <v>53</v>
      </c>
    </row>
    <row r="2858" spans="1:13" ht="12.75">
      <c r="A2858" s="585"/>
      <c r="B2858" s="42"/>
      <c r="C2858" s="323"/>
      <c r="D2858" s="69"/>
      <c r="E2858" s="68"/>
      <c r="F2858" s="42" t="s">
        <v>714</v>
      </c>
      <c r="G2858" s="42">
        <v>6</v>
      </c>
      <c r="H2858" s="42" t="s">
        <v>1063</v>
      </c>
      <c r="I2858" s="41">
        <v>959.53</v>
      </c>
      <c r="J2858" s="55">
        <f>IF(C2858="СТОП цена",I2858,ROUND(I2858*(1-VLOOKUP(L2858,Оглавление!D:G,3,FALSE)),2))</f>
        <v>959.53</v>
      </c>
      <c r="K2858" s="58"/>
      <c r="L2858" s="58" t="str">
        <f t="shared" si="148"/>
        <v>НОВБЫТХИМ Главный Технолог</v>
      </c>
      <c r="M2858" s="52">
        <v>53</v>
      </c>
    </row>
    <row r="2859" spans="1:13" s="1" customFormat="1" ht="21.75" customHeight="1">
      <c r="A2859" s="591" t="s">
        <v>11</v>
      </c>
      <c r="B2859" s="592"/>
      <c r="C2859" s="592"/>
      <c r="D2859" s="592"/>
      <c r="E2859" s="592"/>
      <c r="F2859" s="592"/>
      <c r="G2859" s="592"/>
      <c r="H2859" s="592"/>
      <c r="I2859" s="592"/>
      <c r="J2859" s="592"/>
      <c r="K2859" s="592"/>
      <c r="L2859" s="58" t="str">
        <f t="shared" si="148"/>
        <v>НОВБЫТХИМ Главный Технолог</v>
      </c>
      <c r="M2859" s="52">
        <v>53</v>
      </c>
    </row>
    <row r="2860" spans="1:13" ht="30">
      <c r="A2860" s="389" t="s">
        <v>610</v>
      </c>
      <c r="B2860" s="41" t="s">
        <v>1091</v>
      </c>
      <c r="C2860" s="41"/>
      <c r="D2860" s="41">
        <v>0.6</v>
      </c>
      <c r="E2860" s="41" t="s">
        <v>55</v>
      </c>
      <c r="F2860" s="42" t="str">
        <f>CONCATENATE(D2860," ",E2860)</f>
        <v>0,6 кг</v>
      </c>
      <c r="G2860" s="42">
        <v>6</v>
      </c>
      <c r="H2860" s="42" t="s">
        <v>1063</v>
      </c>
      <c r="I2860" s="41">
        <v>164.87</v>
      </c>
      <c r="J2860" s="55">
        <f>IF(C2860="СТОП цена",I2860,ROUND(I2860*(1-VLOOKUP(L2860,Оглавление!D:G,3,FALSE)),2))</f>
        <v>164.87</v>
      </c>
      <c r="K2860" s="58"/>
      <c r="L2860" s="58" t="str">
        <f t="shared" si="148"/>
        <v>НОВБЫТХИМ Главный Технолог</v>
      </c>
      <c r="M2860" s="52">
        <v>53</v>
      </c>
    </row>
    <row r="2861" spans="1:13" s="1" customFormat="1" ht="20.25" customHeight="1">
      <c r="A2861" s="591" t="s">
        <v>13</v>
      </c>
      <c r="B2861" s="592"/>
      <c r="C2861" s="592"/>
      <c r="D2861" s="592"/>
      <c r="E2861" s="592"/>
      <c r="F2861" s="592"/>
      <c r="G2861" s="592"/>
      <c r="H2861" s="592"/>
      <c r="I2861" s="592"/>
      <c r="J2861" s="592"/>
      <c r="K2861" s="592"/>
      <c r="L2861" s="58" t="str">
        <f t="shared" si="148"/>
        <v>НОВБЫТХИМ Главный Технолог</v>
      </c>
      <c r="M2861" s="52">
        <v>53</v>
      </c>
    </row>
    <row r="2862" spans="1:13" ht="30">
      <c r="A2862" s="389" t="s">
        <v>611</v>
      </c>
      <c r="B2862" s="40"/>
      <c r="C2862" s="40"/>
      <c r="D2862" s="40">
        <v>0.5</v>
      </c>
      <c r="E2862" s="41" t="s">
        <v>55</v>
      </c>
      <c r="F2862" s="42" t="str">
        <f>CONCATENATE(D2862," ",E2862)</f>
        <v>0,5 кг</v>
      </c>
      <c r="G2862" s="41">
        <v>6</v>
      </c>
      <c r="H2862" s="42" t="s">
        <v>1063</v>
      </c>
      <c r="I2862" s="41">
        <v>138.49</v>
      </c>
      <c r="J2862" s="55">
        <f>IF(C2862="СТОП цена",I2862,ROUND(I2862*(1-VLOOKUP(L2862,Оглавление!D:G,3,FALSE)),2))</f>
        <v>138.49</v>
      </c>
      <c r="K2862" s="58"/>
      <c r="L2862" s="58" t="str">
        <f t="shared" si="148"/>
        <v>НОВБЫТХИМ Главный Технолог</v>
      </c>
      <c r="M2862" s="52">
        <v>53</v>
      </c>
    </row>
    <row r="2863" spans="1:13" s="1" customFormat="1" ht="19.5" customHeight="1">
      <c r="A2863" s="591" t="s">
        <v>15</v>
      </c>
      <c r="B2863" s="592"/>
      <c r="C2863" s="592"/>
      <c r="D2863" s="592"/>
      <c r="E2863" s="592"/>
      <c r="F2863" s="592"/>
      <c r="G2863" s="592"/>
      <c r="H2863" s="592"/>
      <c r="I2863" s="592"/>
      <c r="J2863" s="592"/>
      <c r="K2863" s="592"/>
      <c r="L2863" s="58" t="str">
        <f t="shared" si="148"/>
        <v>НОВБЫТХИМ Главный Технолог</v>
      </c>
      <c r="M2863" s="52">
        <v>53</v>
      </c>
    </row>
    <row r="2864" spans="1:13" ht="18" customHeight="1">
      <c r="A2864" s="580" t="s">
        <v>612</v>
      </c>
      <c r="B2864" s="42"/>
      <c r="C2864" s="42"/>
      <c r="D2864" s="40">
        <v>1</v>
      </c>
      <c r="E2864" s="42" t="s">
        <v>55</v>
      </c>
      <c r="F2864" s="42" t="str">
        <f t="shared" ref="F2864:F2873" si="149">CONCATENATE(D2864," ",E2864)</f>
        <v>1 кг</v>
      </c>
      <c r="G2864" s="40">
        <v>9</v>
      </c>
      <c r="H2864" s="42" t="s">
        <v>1063</v>
      </c>
      <c r="I2864" s="41">
        <v>302.26</v>
      </c>
      <c r="J2864" s="55">
        <f>IF(C2864="СТОП цена",I2864,ROUND(I2864*(1-VLOOKUP(L2864,Оглавление!D:G,3,FALSE)),2))</f>
        <v>302.26</v>
      </c>
      <c r="K2864" s="58"/>
      <c r="L2864" s="58" t="str">
        <f t="shared" si="148"/>
        <v>НОВБЫТХИМ Главный Технолог</v>
      </c>
      <c r="M2864" s="52">
        <v>53</v>
      </c>
    </row>
    <row r="2865" spans="1:13" ht="12.75">
      <c r="A2865" s="585"/>
      <c r="B2865" s="42"/>
      <c r="C2865" s="42"/>
      <c r="D2865" s="40">
        <v>2.4</v>
      </c>
      <c r="E2865" s="42" t="s">
        <v>55</v>
      </c>
      <c r="F2865" s="42" t="str">
        <f t="shared" si="149"/>
        <v>2,4 кг</v>
      </c>
      <c r="G2865" s="40">
        <v>4</v>
      </c>
      <c r="H2865" s="42" t="s">
        <v>1063</v>
      </c>
      <c r="I2865" s="41">
        <v>714.43</v>
      </c>
      <c r="J2865" s="55">
        <f>IF(C2865="СТОП цена",I2865,ROUND(I2865*(1-VLOOKUP(L2865,Оглавление!D:G,3,FALSE)),2))</f>
        <v>714.43</v>
      </c>
      <c r="K2865" s="58"/>
      <c r="L2865" s="58" t="str">
        <f t="shared" si="148"/>
        <v>НОВБЫТХИМ Главный Технолог</v>
      </c>
      <c r="M2865" s="52">
        <v>53</v>
      </c>
    </row>
    <row r="2866" spans="1:13" ht="30" customHeight="1">
      <c r="A2866" s="599" t="s">
        <v>1730</v>
      </c>
      <c r="B2866" s="66"/>
      <c r="C2866" s="42" t="s">
        <v>223</v>
      </c>
      <c r="D2866" s="54">
        <v>0.8</v>
      </c>
      <c r="E2866" s="66" t="s">
        <v>564</v>
      </c>
      <c r="F2866" s="66" t="str">
        <f t="shared" si="149"/>
        <v>0,8 л</v>
      </c>
      <c r="G2866" s="66">
        <v>6</v>
      </c>
      <c r="H2866" s="66" t="s">
        <v>1063</v>
      </c>
      <c r="I2866" s="54">
        <v>309.95</v>
      </c>
      <c r="J2866" s="55">
        <f>IF(C2866="СТОП цена",I2866,ROUND(I2866*(1-VLOOKUP(L2866,Оглавление!D:G,3,FALSE)),2))</f>
        <v>309.95</v>
      </c>
      <c r="K2866" s="142"/>
      <c r="L2866" s="58" t="str">
        <f t="shared" si="148"/>
        <v>НОВБЫТХИМ Главный Технолог</v>
      </c>
      <c r="M2866" s="52">
        <v>53</v>
      </c>
    </row>
    <row r="2867" spans="1:13" s="286" customFormat="1" ht="24" customHeight="1">
      <c r="A2867" s="585"/>
      <c r="B2867" s="66"/>
      <c r="C2867" s="42" t="s">
        <v>223</v>
      </c>
      <c r="D2867" s="54"/>
      <c r="E2867" s="66"/>
      <c r="F2867" s="66" t="s">
        <v>1476</v>
      </c>
      <c r="G2867" s="66">
        <v>4</v>
      </c>
      <c r="H2867" s="66" t="s">
        <v>1063</v>
      </c>
      <c r="I2867" s="54">
        <v>868.3</v>
      </c>
      <c r="J2867" s="55">
        <f>IF(C2867="СТОП цена",I2867,ROUND(I2867*(1-VLOOKUP(L2867,Оглавление!D:G,3,FALSE)),2))</f>
        <v>868.3</v>
      </c>
      <c r="K2867" s="142"/>
      <c r="L2867" s="58" t="str">
        <f t="shared" si="148"/>
        <v>НОВБЫТХИМ Главный Технолог</v>
      </c>
      <c r="M2867" s="52">
        <v>53</v>
      </c>
    </row>
    <row r="2868" spans="1:13" ht="12.75">
      <c r="A2868" s="580" t="s">
        <v>613</v>
      </c>
      <c r="B2868" s="41"/>
      <c r="C2868" s="41"/>
      <c r="D2868" s="40">
        <v>0.5</v>
      </c>
      <c r="E2868" s="41" t="s">
        <v>55</v>
      </c>
      <c r="F2868" s="42" t="str">
        <f t="shared" si="149"/>
        <v>0,5 кг</v>
      </c>
      <c r="G2868" s="40">
        <v>12</v>
      </c>
      <c r="H2868" s="42" t="s">
        <v>1063</v>
      </c>
      <c r="I2868" s="41">
        <v>171.46</v>
      </c>
      <c r="J2868" s="55">
        <f>IF(C2868="СТОП цена",I2868,ROUND(I2868*(1-VLOOKUP(L2868,Оглавление!D:G,3,FALSE)),2))</f>
        <v>171.46</v>
      </c>
      <c r="K2868" s="58"/>
      <c r="L2868" s="58" t="str">
        <f t="shared" si="148"/>
        <v>НОВБЫТХИМ Главный Технолог</v>
      </c>
      <c r="M2868" s="52">
        <v>53</v>
      </c>
    </row>
    <row r="2869" spans="1:13" ht="18.75" customHeight="1">
      <c r="A2869" s="585"/>
      <c r="B2869" s="41"/>
      <c r="C2869" s="41"/>
      <c r="D2869" s="40">
        <v>1</v>
      </c>
      <c r="E2869" s="42" t="s">
        <v>55</v>
      </c>
      <c r="F2869" s="42" t="str">
        <f t="shared" si="149"/>
        <v>1 кг</v>
      </c>
      <c r="G2869" s="40">
        <v>9</v>
      </c>
      <c r="H2869" s="42" t="s">
        <v>1063</v>
      </c>
      <c r="I2869" s="41">
        <v>338.53</v>
      </c>
      <c r="J2869" s="55">
        <f>IF(C2869="СТОП цена",I2869,ROUND(I2869*(1-VLOOKUP(L2869,Оглавление!D:G,3,FALSE)),2))</f>
        <v>338.53</v>
      </c>
      <c r="K2869" s="58"/>
      <c r="L2869" s="58" t="str">
        <f t="shared" si="148"/>
        <v>НОВБЫТХИМ Главный Технолог</v>
      </c>
      <c r="M2869" s="52">
        <v>53</v>
      </c>
    </row>
    <row r="2870" spans="1:13" ht="24.75" customHeight="1">
      <c r="A2870" s="580" t="s">
        <v>2430</v>
      </c>
      <c r="B2870" s="41"/>
      <c r="C2870" s="41"/>
      <c r="D2870" s="41">
        <v>0.75</v>
      </c>
      <c r="E2870" s="41" t="s">
        <v>564</v>
      </c>
      <c r="F2870" s="42" t="str">
        <f t="shared" si="149"/>
        <v>0,75 л</v>
      </c>
      <c r="G2870" s="41">
        <v>6</v>
      </c>
      <c r="H2870" s="42" t="s">
        <v>1063</v>
      </c>
      <c r="I2870" s="41">
        <v>267.08999999999997</v>
      </c>
      <c r="J2870" s="55">
        <f>IF(C2870="СТОП цена",I2870,ROUND(I2870*(1-VLOOKUP(L2870,Оглавление!D:G,3,FALSE)),2))</f>
        <v>267.08999999999997</v>
      </c>
      <c r="K2870" s="58"/>
      <c r="L2870" s="58" t="str">
        <f t="shared" si="148"/>
        <v>НОВБЫТХИМ Главный Технолог</v>
      </c>
      <c r="M2870" s="52">
        <v>53</v>
      </c>
    </row>
    <row r="2871" spans="1:13" s="150" customFormat="1" ht="23.25" customHeight="1">
      <c r="A2871" s="584"/>
      <c r="B2871" s="41"/>
      <c r="C2871" s="42" t="s">
        <v>223</v>
      </c>
      <c r="D2871" s="41"/>
      <c r="E2871" s="41"/>
      <c r="F2871" s="42" t="s">
        <v>1356</v>
      </c>
      <c r="G2871" s="41">
        <v>6</v>
      </c>
      <c r="H2871" s="42" t="s">
        <v>1063</v>
      </c>
      <c r="I2871" s="41">
        <v>712.23</v>
      </c>
      <c r="J2871" s="55">
        <f>IF(C2871="СТОП цена",I2871,ROUND(I2871*(1-VLOOKUP(L2871,Оглавление!D:G,3,FALSE)),2))</f>
        <v>712.23</v>
      </c>
      <c r="K2871" s="58"/>
      <c r="L2871" s="58" t="str">
        <f t="shared" si="148"/>
        <v>НОВБЫТХИМ Главный Технолог</v>
      </c>
      <c r="M2871" s="52">
        <v>53</v>
      </c>
    </row>
    <row r="2872" spans="1:13" ht="18.75" customHeight="1">
      <c r="A2872" s="585"/>
      <c r="B2872" s="41"/>
      <c r="C2872" s="41" t="s">
        <v>223</v>
      </c>
      <c r="D2872" s="41">
        <v>20</v>
      </c>
      <c r="E2872" s="41" t="s">
        <v>564</v>
      </c>
      <c r="F2872" s="42" t="str">
        <f t="shared" si="149"/>
        <v>20 л</v>
      </c>
      <c r="G2872" s="41">
        <v>1</v>
      </c>
      <c r="H2872" s="42" t="s">
        <v>1063</v>
      </c>
      <c r="I2872" s="41">
        <v>6484.81</v>
      </c>
      <c r="J2872" s="55">
        <f>IF(C2872="СТОП цена",I2872,ROUND(I2872*(1-VLOOKUP(L2872,Оглавление!D:G,3,FALSE)),2))</f>
        <v>6484.81</v>
      </c>
      <c r="K2872" s="58"/>
      <c r="L2872" s="58" t="str">
        <f t="shared" si="148"/>
        <v>НОВБЫТХИМ Главный Технолог</v>
      </c>
      <c r="M2872" s="52">
        <v>53</v>
      </c>
    </row>
    <row r="2873" spans="1:13" ht="27" customHeight="1">
      <c r="A2873" s="586" t="s">
        <v>614</v>
      </c>
      <c r="B2873" s="41"/>
      <c r="C2873" s="41"/>
      <c r="D2873" s="40">
        <v>0.75</v>
      </c>
      <c r="E2873" s="41" t="s">
        <v>564</v>
      </c>
      <c r="F2873" s="42" t="str">
        <f t="shared" si="149"/>
        <v>0,75 л</v>
      </c>
      <c r="G2873" s="41">
        <v>6</v>
      </c>
      <c r="H2873" s="42" t="s">
        <v>1063</v>
      </c>
      <c r="I2873" s="41">
        <v>208.83</v>
      </c>
      <c r="J2873" s="55">
        <f>IF(C2873="СТОП цена",I2873,ROUND(I2873*(1-VLOOKUP(L2873,Оглавление!D:G,3,FALSE)),2))</f>
        <v>208.83</v>
      </c>
      <c r="K2873" s="58"/>
      <c r="L2873" s="58" t="str">
        <f t="shared" si="148"/>
        <v>НОВБЫТХИМ Главный Технолог</v>
      </c>
      <c r="M2873" s="52">
        <v>53</v>
      </c>
    </row>
    <row r="2874" spans="1:13" s="150" customFormat="1" ht="26.25" customHeight="1">
      <c r="A2874" s="586"/>
      <c r="B2874" s="41"/>
      <c r="C2874" s="41"/>
      <c r="D2874" s="40"/>
      <c r="E2874" s="41"/>
      <c r="F2874" s="42" t="s">
        <v>1356</v>
      </c>
      <c r="G2874" s="41"/>
      <c r="H2874" s="42" t="s">
        <v>1063</v>
      </c>
      <c r="I2874" s="41">
        <v>534.16999999999996</v>
      </c>
      <c r="J2874" s="55">
        <f>IF(C2874="СТОП цена",I2874,ROUND(I2874*(1-VLOOKUP(L2874,Оглавление!D:G,3,FALSE)),2))</f>
        <v>534.16999999999996</v>
      </c>
      <c r="K2874" s="58"/>
      <c r="L2874" s="58" t="str">
        <f t="shared" si="148"/>
        <v>НОВБЫТХИМ Главный Технолог</v>
      </c>
      <c r="M2874" s="52">
        <v>53</v>
      </c>
    </row>
    <row r="2875" spans="1:13">
      <c r="A2875" s="166"/>
      <c r="B2875" s="341"/>
      <c r="C2875" s="328"/>
      <c r="D2875" s="69"/>
      <c r="E2875" s="68"/>
      <c r="F2875" s="68"/>
      <c r="G2875" s="69"/>
      <c r="H2875" s="68"/>
      <c r="I2875" s="69"/>
      <c r="J2875" s="71"/>
      <c r="K2875" s="58"/>
      <c r="L2875" s="58" t="str">
        <f t="shared" si="148"/>
        <v>НОВБЫТХИМ Главный Технолог</v>
      </c>
      <c r="M2875" s="52">
        <v>53</v>
      </c>
    </row>
    <row r="2876" spans="1:13" s="1" customFormat="1" ht="17.25" customHeight="1">
      <c r="A2876" s="593" t="s">
        <v>567</v>
      </c>
      <c r="B2876" s="594"/>
      <c r="C2876" s="594"/>
      <c r="D2876" s="594"/>
      <c r="E2876" s="594"/>
      <c r="F2876" s="594"/>
      <c r="G2876" s="594"/>
      <c r="H2876" s="594"/>
      <c r="I2876" s="594"/>
      <c r="J2876" s="595"/>
      <c r="K2876" s="58" t="s">
        <v>418</v>
      </c>
      <c r="L2876" s="58" t="str">
        <f t="shared" si="148"/>
        <v>КНАУФ (KNAUF)</v>
      </c>
      <c r="M2876" s="52">
        <v>53</v>
      </c>
    </row>
    <row r="2877" spans="1:13" s="1" customFormat="1" ht="26.25" customHeight="1">
      <c r="A2877" s="591" t="s">
        <v>54</v>
      </c>
      <c r="B2877" s="592"/>
      <c r="C2877" s="592"/>
      <c r="D2877" s="592"/>
      <c r="E2877" s="592"/>
      <c r="F2877" s="592"/>
      <c r="G2877" s="592"/>
      <c r="H2877" s="592"/>
      <c r="I2877" s="592"/>
      <c r="J2877" s="592"/>
      <c r="K2877" s="592"/>
      <c r="L2877" s="58" t="str">
        <f t="shared" si="148"/>
        <v>КНАУФ (KNAUF)</v>
      </c>
      <c r="M2877" s="52">
        <v>53</v>
      </c>
    </row>
    <row r="2878" spans="1:13" s="1" customFormat="1" ht="25.5" customHeight="1">
      <c r="A2878" s="591" t="s">
        <v>13</v>
      </c>
      <c r="B2878" s="592"/>
      <c r="C2878" s="592"/>
      <c r="D2878" s="592"/>
      <c r="E2878" s="592"/>
      <c r="F2878" s="592"/>
      <c r="G2878" s="592"/>
      <c r="H2878" s="592"/>
      <c r="I2878" s="592"/>
      <c r="J2878" s="592"/>
      <c r="K2878" s="58"/>
      <c r="L2878" s="58" t="str">
        <f t="shared" si="148"/>
        <v>КНАУФ (KNAUF)</v>
      </c>
      <c r="M2878" s="52">
        <v>53</v>
      </c>
    </row>
    <row r="2879" spans="1:13" ht="30.75" thickBot="1">
      <c r="A2879" s="389" t="s">
        <v>743</v>
      </c>
      <c r="B2879" s="41"/>
      <c r="C2879" s="41" t="s">
        <v>223</v>
      </c>
      <c r="D2879" s="41">
        <v>25</v>
      </c>
      <c r="E2879" s="42" t="s">
        <v>55</v>
      </c>
      <c r="F2879" s="42" t="str">
        <f>CONCATENATE(D2879," ",E2879)</f>
        <v>25 кг</v>
      </c>
      <c r="G2879" s="42">
        <v>1</v>
      </c>
      <c r="H2879" s="42" t="s">
        <v>1063</v>
      </c>
      <c r="I2879" s="41">
        <v>1698.53</v>
      </c>
      <c r="J2879" s="55">
        <f>IF(C2879="СТОП цена",I2879,ROUND(I2879*(1-VLOOKUP(L2879,Оглавление!D:G,3,FALSE)),2))</f>
        <v>1698.53</v>
      </c>
      <c r="K2879" s="58"/>
      <c r="L2879" s="58" t="str">
        <f t="shared" si="148"/>
        <v>КНАУФ (KNAUF)</v>
      </c>
      <c r="M2879" s="52">
        <v>53</v>
      </c>
    </row>
    <row r="2880" spans="1:13" ht="30.75" thickBot="1">
      <c r="A2880" s="389" t="s">
        <v>744</v>
      </c>
      <c r="B2880" s="41"/>
      <c r="C2880" s="41" t="s">
        <v>223</v>
      </c>
      <c r="D2880" s="41">
        <v>25</v>
      </c>
      <c r="E2880" s="42" t="s">
        <v>55</v>
      </c>
      <c r="F2880" s="42" t="str">
        <f>CONCATENATE(D2880," ",E2880)</f>
        <v>25 кг</v>
      </c>
      <c r="G2880" s="42">
        <v>1</v>
      </c>
      <c r="H2880" s="42" t="s">
        <v>1063</v>
      </c>
      <c r="I2880" s="41">
        <v>461.37</v>
      </c>
      <c r="J2880" s="55">
        <f>IF(C2880="СТОП цена",I2880,ROUND(I2880*(1-VLOOKUP(L2880,Оглавление!D:G,3,FALSE)),2))</f>
        <v>461.37</v>
      </c>
      <c r="K2880" s="58"/>
      <c r="L2880" s="92" t="s">
        <v>567</v>
      </c>
      <c r="M2880" s="52">
        <v>53</v>
      </c>
    </row>
    <row r="2881" spans="1:13" s="1" customFormat="1" ht="25.5" customHeight="1" thickBot="1">
      <c r="A2881" s="591" t="s">
        <v>617</v>
      </c>
      <c r="B2881" s="592"/>
      <c r="C2881" s="592"/>
      <c r="D2881" s="592"/>
      <c r="E2881" s="592"/>
      <c r="F2881" s="592"/>
      <c r="G2881" s="592"/>
      <c r="H2881" s="592"/>
      <c r="I2881" s="592"/>
      <c r="J2881" s="592"/>
      <c r="K2881" s="58"/>
      <c r="L2881" s="92" t="s">
        <v>567</v>
      </c>
      <c r="M2881" s="52">
        <v>53</v>
      </c>
    </row>
    <row r="2882" spans="1:13" s="1" customFormat="1" ht="25.5" customHeight="1" thickBot="1">
      <c r="A2882" s="580" t="s">
        <v>745</v>
      </c>
      <c r="B2882" s="41"/>
      <c r="C2882" s="41"/>
      <c r="D2882" s="41"/>
      <c r="E2882" s="41"/>
      <c r="F2882" s="41" t="s">
        <v>1172</v>
      </c>
      <c r="G2882" s="41">
        <v>1</v>
      </c>
      <c r="H2882" s="41" t="s">
        <v>1063</v>
      </c>
      <c r="I2882" s="41">
        <v>139.75</v>
      </c>
      <c r="J2882" s="55">
        <f>IF(C2882="СТОП цена",I2882,ROUND(I2882*(1-VLOOKUP(L2882,Оглавление!D:G,3,FALSE)),2))</f>
        <v>139.75</v>
      </c>
      <c r="K2882" s="58"/>
      <c r="L2882" s="92" t="s">
        <v>567</v>
      </c>
      <c r="M2882" s="52">
        <v>53</v>
      </c>
    </row>
    <row r="2883" spans="1:13" ht="15" thickBot="1">
      <c r="A2883" s="606"/>
      <c r="B2883" s="41"/>
      <c r="C2883" s="41"/>
      <c r="D2883" s="41">
        <v>30</v>
      </c>
      <c r="E2883" s="42" t="s">
        <v>55</v>
      </c>
      <c r="F2883" s="42" t="str">
        <f>CONCATENATE(D2883," ",E2883)</f>
        <v>30 кг</v>
      </c>
      <c r="G2883" s="42">
        <v>1</v>
      </c>
      <c r="H2883" s="42" t="s">
        <v>1063</v>
      </c>
      <c r="I2883" s="41">
        <v>446.5</v>
      </c>
      <c r="J2883" s="55">
        <f>IF(C2883="СТОП цена",I2883,ROUND(I2883*(1-VLOOKUP(L2883,Оглавление!D:G,3,FALSE)),2))</f>
        <v>446.5</v>
      </c>
      <c r="K2883" s="58"/>
      <c r="L2883" s="92" t="s">
        <v>567</v>
      </c>
      <c r="M2883" s="52">
        <v>53</v>
      </c>
    </row>
    <row r="2884" spans="1:13" s="1" customFormat="1" ht="17.25" customHeight="1">
      <c r="A2884" s="593" t="s">
        <v>576</v>
      </c>
      <c r="B2884" s="594"/>
      <c r="C2884" s="594"/>
      <c r="D2884" s="594"/>
      <c r="E2884" s="594"/>
      <c r="F2884" s="594"/>
      <c r="G2884" s="594"/>
      <c r="H2884" s="594"/>
      <c r="I2884" s="594"/>
      <c r="J2884" s="595"/>
      <c r="K2884" s="58" t="s">
        <v>555</v>
      </c>
      <c r="L2884" s="58" t="str">
        <f>IF(ISBLANK(K2884)=FALSE,A2884,#REF!)</f>
        <v>ВЕТОНИТ (VETONIT)</v>
      </c>
      <c r="M2884" s="52">
        <v>53</v>
      </c>
    </row>
    <row r="2885" spans="1:13" s="1" customFormat="1" ht="25.5" customHeight="1">
      <c r="A2885" s="591" t="s">
        <v>13</v>
      </c>
      <c r="B2885" s="592"/>
      <c r="C2885" s="592"/>
      <c r="D2885" s="592"/>
      <c r="E2885" s="592"/>
      <c r="F2885" s="592"/>
      <c r="G2885" s="592"/>
      <c r="H2885" s="592"/>
      <c r="I2885" s="592"/>
      <c r="J2885" s="592"/>
      <c r="K2885" s="58"/>
      <c r="L2885" s="58" t="str">
        <f>IF(ISBLANK(K2885)=FALSE,A2885,L2884)</f>
        <v>ВЕТОНИТ (VETONIT)</v>
      </c>
      <c r="M2885" s="52">
        <v>53</v>
      </c>
    </row>
    <row r="2886" spans="1:13" ht="31.5" customHeight="1">
      <c r="A2886" s="389" t="s">
        <v>204</v>
      </c>
      <c r="B2886" s="40"/>
      <c r="C2886" s="40"/>
      <c r="D2886" s="40">
        <v>25</v>
      </c>
      <c r="E2886" s="41" t="s">
        <v>55</v>
      </c>
      <c r="F2886" s="42" t="str">
        <f>CONCATENATE(D2886," ",E2886)</f>
        <v>25 кг</v>
      </c>
      <c r="G2886" s="42">
        <v>1</v>
      </c>
      <c r="H2886" s="41" t="s">
        <v>1063</v>
      </c>
      <c r="I2886" s="41">
        <v>775</v>
      </c>
      <c r="J2886" s="55">
        <f>IF(C2886="СТОП цена",I2886,ROUND(I2886*(1-VLOOKUP(L2886,Оглавление!D:G,3,FALSE)),2))</f>
        <v>775</v>
      </c>
      <c r="K2886" s="58"/>
      <c r="L2886" s="58" t="str">
        <f>IF(ISBLANK(K2886)=FALSE,A2886,L2885)</f>
        <v>ВЕТОНИТ (VETONIT)</v>
      </c>
      <c r="M2886" s="52">
        <v>53</v>
      </c>
    </row>
    <row r="2887" spans="1:13" s="172" customFormat="1" ht="30" customHeight="1">
      <c r="A2887" s="389" t="s">
        <v>205</v>
      </c>
      <c r="B2887" s="40"/>
      <c r="C2887" s="40"/>
      <c r="D2887" s="40"/>
      <c r="E2887" s="41"/>
      <c r="F2887" s="42" t="s">
        <v>1301</v>
      </c>
      <c r="G2887" s="42">
        <v>1</v>
      </c>
      <c r="H2887" s="41" t="s">
        <v>1063</v>
      </c>
      <c r="I2887" s="41">
        <v>450</v>
      </c>
      <c r="J2887" s="55">
        <f>IF(C2887="СТОП цена",I2887,ROUND(I2887*(1-VLOOKUP(L2887,Оглавление!D:G,3,FALSE)),2))</f>
        <v>450</v>
      </c>
      <c r="K2887" s="58"/>
      <c r="L2887" s="58" t="str">
        <f>IF(ISBLANK(K2887)=FALSE,A2887,L2886)</f>
        <v>ВЕТОНИТ (VETONIT)</v>
      </c>
      <c r="M2887" s="52">
        <v>53</v>
      </c>
    </row>
    <row r="2888" spans="1:13" ht="30" customHeight="1">
      <c r="A2888" s="389" t="s">
        <v>205</v>
      </c>
      <c r="B2888" s="43"/>
      <c r="C2888" s="43" t="s">
        <v>172</v>
      </c>
      <c r="D2888" s="41">
        <v>25</v>
      </c>
      <c r="E2888" s="42" t="s">
        <v>55</v>
      </c>
      <c r="F2888" s="42" t="str">
        <f>CONCATENATE(D2888," ",E2888)</f>
        <v>25 кг</v>
      </c>
      <c r="G2888" s="42">
        <v>1</v>
      </c>
      <c r="H2888" s="42" t="s">
        <v>1063</v>
      </c>
      <c r="I2888" s="41">
        <v>658.9</v>
      </c>
      <c r="J2888" s="55">
        <f>IF(C2888="СТОП цена",I2888,ROUND(I2888*(1-VLOOKUP(L2888,Оглавление!D:G,3,FALSE)),2))</f>
        <v>658.9</v>
      </c>
      <c r="K2888" s="58"/>
      <c r="L2888" s="58" t="str">
        <f>IF(ISBLANK(K2888)=FALSE,A2888,L2886)</f>
        <v>ВЕТОНИТ (VETONIT)</v>
      </c>
      <c r="M2888" s="52">
        <v>53</v>
      </c>
    </row>
    <row r="2889" spans="1:13" s="1" customFormat="1" ht="17.25" customHeight="1">
      <c r="A2889" s="593" t="s">
        <v>811</v>
      </c>
      <c r="B2889" s="594"/>
      <c r="C2889" s="594"/>
      <c r="D2889" s="594"/>
      <c r="E2889" s="594"/>
      <c r="F2889" s="594"/>
      <c r="G2889" s="594"/>
      <c r="H2889" s="594"/>
      <c r="I2889" s="594"/>
      <c r="J2889" s="595"/>
      <c r="K2889" s="58" t="s">
        <v>446</v>
      </c>
      <c r="L2889" s="58" t="str">
        <f>IF(ISBLANK(K2889)=FALSE,A2889,#REF!)</f>
        <v>АКВА-КОЛОР</v>
      </c>
      <c r="M2889" s="52">
        <v>54</v>
      </c>
    </row>
    <row r="2890" spans="1:13" s="1" customFormat="1" ht="25.5" customHeight="1">
      <c r="A2890" s="591" t="s">
        <v>563</v>
      </c>
      <c r="B2890" s="592"/>
      <c r="C2890" s="592"/>
      <c r="D2890" s="592"/>
      <c r="E2890" s="592"/>
      <c r="F2890" s="592"/>
      <c r="G2890" s="592"/>
      <c r="H2890" s="592"/>
      <c r="I2890" s="592"/>
      <c r="J2890" s="592"/>
      <c r="K2890" s="58"/>
      <c r="L2890" s="58" t="str">
        <f t="shared" ref="L2890:L2959" si="150">IF(ISBLANK(K2890)=FALSE,A2890,L2889)</f>
        <v>АКВА-КОЛОР</v>
      </c>
      <c r="M2890" s="52">
        <v>54</v>
      </c>
    </row>
    <row r="2891" spans="1:13" ht="120">
      <c r="A2891" s="389" t="s">
        <v>1605</v>
      </c>
      <c r="B2891" s="41" t="s">
        <v>2916</v>
      </c>
      <c r="C2891" s="41"/>
      <c r="D2891" s="41">
        <v>100</v>
      </c>
      <c r="E2891" s="41" t="s">
        <v>788</v>
      </c>
      <c r="F2891" s="42" t="str">
        <f>CONCATENATE(D2891," ",E2891)</f>
        <v>100 мл</v>
      </c>
      <c r="G2891" s="41">
        <v>50</v>
      </c>
      <c r="H2891" s="42" t="s">
        <v>1063</v>
      </c>
      <c r="I2891" s="41">
        <v>41.11</v>
      </c>
      <c r="J2891" s="55">
        <f>IF(C2891="СТОП цена",I2891,ROUND(I2891*(1-VLOOKUP(L2891,Оглавление!D:G,3,FALSE)),2))</f>
        <v>41.11</v>
      </c>
      <c r="K2891" s="58"/>
      <c r="L2891" s="58" t="str">
        <f t="shared" si="150"/>
        <v>АКВА-КОЛОР</v>
      </c>
      <c r="M2891" s="52">
        <v>54</v>
      </c>
    </row>
    <row r="2892" spans="1:13" s="1" customFormat="1" ht="25.5" customHeight="1">
      <c r="A2892" s="591" t="s">
        <v>806</v>
      </c>
      <c r="B2892" s="592"/>
      <c r="C2892" s="592"/>
      <c r="D2892" s="592"/>
      <c r="E2892" s="592"/>
      <c r="F2892" s="592"/>
      <c r="G2892" s="592"/>
      <c r="H2892" s="592"/>
      <c r="I2892" s="592"/>
      <c r="J2892" s="592"/>
      <c r="K2892" s="58"/>
      <c r="L2892" s="58" t="str">
        <f t="shared" si="150"/>
        <v>АКВА-КОЛОР</v>
      </c>
      <c r="M2892" s="52">
        <v>54</v>
      </c>
    </row>
    <row r="2893" spans="1:13" ht="15">
      <c r="A2893" s="389" t="s">
        <v>807</v>
      </c>
      <c r="B2893" s="42" t="s">
        <v>2329</v>
      </c>
      <c r="C2893" s="42"/>
      <c r="D2893" s="40">
        <v>1</v>
      </c>
      <c r="E2893" s="40" t="s">
        <v>310</v>
      </c>
      <c r="F2893" s="42" t="str">
        <f>CONCATENATE(D2893," ",E2893)</f>
        <v>1 шт</v>
      </c>
      <c r="G2893" s="40" t="s">
        <v>447</v>
      </c>
      <c r="H2893" s="42" t="s">
        <v>1063</v>
      </c>
      <c r="I2893" s="41">
        <v>88.3</v>
      </c>
      <c r="J2893" s="55">
        <f>IF(C2893="СТОП цена",I2893,ROUND(I2893*(1-VLOOKUP(L2893,Оглавление!D:G,3,FALSE)),2))</f>
        <v>88.3</v>
      </c>
      <c r="K2893" s="58"/>
      <c r="L2893" s="58" t="str">
        <f t="shared" si="150"/>
        <v>АКВА-КОЛОР</v>
      </c>
      <c r="M2893" s="52">
        <v>54</v>
      </c>
    </row>
    <row r="2894" spans="1:13" s="1" customFormat="1" ht="25.5" customHeight="1">
      <c r="A2894" s="591" t="s">
        <v>15</v>
      </c>
      <c r="B2894" s="592"/>
      <c r="C2894" s="592"/>
      <c r="D2894" s="592"/>
      <c r="E2894" s="592"/>
      <c r="F2894" s="592"/>
      <c r="G2894" s="592"/>
      <c r="H2894" s="592"/>
      <c r="I2894" s="592"/>
      <c r="J2894" s="592"/>
      <c r="K2894" s="58"/>
      <c r="L2894" s="58" t="str">
        <f t="shared" si="150"/>
        <v>АКВА-КОЛОР</v>
      </c>
      <c r="M2894" s="52">
        <v>54</v>
      </c>
    </row>
    <row r="2895" spans="1:13" ht="15">
      <c r="A2895" s="389" t="s">
        <v>808</v>
      </c>
      <c r="B2895" s="40" t="s">
        <v>2330</v>
      </c>
      <c r="C2895" s="41"/>
      <c r="D2895" s="41">
        <v>660</v>
      </c>
      <c r="E2895" s="42" t="s">
        <v>627</v>
      </c>
      <c r="F2895" s="42" t="str">
        <f>CONCATENATE(D2895," ",E2895)</f>
        <v>660 г</v>
      </c>
      <c r="G2895" s="41">
        <v>5</v>
      </c>
      <c r="H2895" s="42" t="s">
        <v>1063</v>
      </c>
      <c r="I2895" s="41">
        <v>460.65</v>
      </c>
      <c r="J2895" s="55">
        <f>IF(C2895="СТОП цена",I2895,ROUND(I2895*(1-VLOOKUP(L2895,Оглавление!D:G,3,FALSE)),2))</f>
        <v>460.65</v>
      </c>
      <c r="K2895" s="58"/>
      <c r="L2895" s="58" t="str">
        <f t="shared" si="150"/>
        <v>АКВА-КОЛОР</v>
      </c>
      <c r="M2895" s="52">
        <v>54</v>
      </c>
    </row>
    <row r="2896" spans="1:13" s="1" customFormat="1" ht="17.25" customHeight="1">
      <c r="A2896" s="593" t="s">
        <v>812</v>
      </c>
      <c r="B2896" s="594"/>
      <c r="C2896" s="594"/>
      <c r="D2896" s="594"/>
      <c r="E2896" s="594"/>
      <c r="F2896" s="594"/>
      <c r="G2896" s="594"/>
      <c r="H2896" s="594"/>
      <c r="I2896" s="594"/>
      <c r="J2896" s="595"/>
      <c r="K2896" s="58" t="s">
        <v>446</v>
      </c>
      <c r="L2896" s="58" t="str">
        <f t="shared" si="150"/>
        <v>АРТЕЛЬ</v>
      </c>
      <c r="M2896" s="52">
        <v>54</v>
      </c>
    </row>
    <row r="2897" spans="1:13" s="1" customFormat="1" ht="25.5" customHeight="1">
      <c r="A2897" s="591" t="s">
        <v>13</v>
      </c>
      <c r="B2897" s="592"/>
      <c r="C2897" s="592"/>
      <c r="D2897" s="592"/>
      <c r="E2897" s="592"/>
      <c r="F2897" s="592"/>
      <c r="G2897" s="592"/>
      <c r="H2897" s="592"/>
      <c r="I2897" s="592"/>
      <c r="J2897" s="592"/>
      <c r="K2897" s="58"/>
      <c r="L2897" s="58" t="str">
        <f t="shared" si="150"/>
        <v>АРТЕЛЬ</v>
      </c>
      <c r="M2897" s="52">
        <v>54</v>
      </c>
    </row>
    <row r="2898" spans="1:13" ht="15">
      <c r="A2898" s="389" t="s">
        <v>655</v>
      </c>
      <c r="B2898" s="42"/>
      <c r="C2898" s="42" t="s">
        <v>223</v>
      </c>
      <c r="D2898" s="40">
        <v>15</v>
      </c>
      <c r="E2898" s="42" t="s">
        <v>55</v>
      </c>
      <c r="F2898" s="42" t="str">
        <f>CONCATENATE(D2898," ",E2898)</f>
        <v>15 кг</v>
      </c>
      <c r="G2898" s="42">
        <v>1</v>
      </c>
      <c r="H2898" s="42" t="s">
        <v>1063</v>
      </c>
      <c r="I2898" s="41">
        <v>197.83</v>
      </c>
      <c r="J2898" s="55">
        <f>IF(C2898="СТОП цена",I2898,ROUND(I2898*(1-VLOOKUP(L2898,Оглавление!D:G,3,FALSE)),2))</f>
        <v>197.83</v>
      </c>
      <c r="K2898" s="58"/>
      <c r="L2898" s="58" t="str">
        <f t="shared" si="150"/>
        <v>АРТЕЛЬ</v>
      </c>
      <c r="M2898" s="52">
        <v>54</v>
      </c>
    </row>
    <row r="2899" spans="1:13" ht="12.75">
      <c r="A2899" s="580" t="s">
        <v>656</v>
      </c>
      <c r="B2899" s="42"/>
      <c r="C2899" s="42"/>
      <c r="D2899" s="40">
        <v>1.5</v>
      </c>
      <c r="E2899" s="42" t="s">
        <v>55</v>
      </c>
      <c r="F2899" s="42" t="str">
        <f>CONCATENATE(D2899," ",E2899)</f>
        <v>1,5 кг</v>
      </c>
      <c r="G2899" s="40">
        <v>12</v>
      </c>
      <c r="H2899" s="42" t="s">
        <v>1063</v>
      </c>
      <c r="I2899" s="41">
        <v>44.27</v>
      </c>
      <c r="J2899" s="55">
        <f>IF(C2899="СТОП цена",I2899,ROUND(I2899*(1-VLOOKUP(L2899,Оглавление!D:G,3,FALSE)),2))</f>
        <v>44.27</v>
      </c>
      <c r="K2899" s="58"/>
      <c r="L2899" s="58" t="str">
        <f t="shared" si="150"/>
        <v>АРТЕЛЬ</v>
      </c>
      <c r="M2899" s="52">
        <v>54</v>
      </c>
    </row>
    <row r="2900" spans="1:13" ht="11.25" customHeight="1">
      <c r="A2900" s="584"/>
      <c r="B2900" s="42"/>
      <c r="C2900" s="42"/>
      <c r="D2900" s="40">
        <v>3</v>
      </c>
      <c r="E2900" s="42" t="s">
        <v>55</v>
      </c>
      <c r="F2900" s="42" t="str">
        <f>CONCATENATE(D2900," ",E2900)</f>
        <v>3 кг</v>
      </c>
      <c r="G2900" s="40">
        <v>1</v>
      </c>
      <c r="H2900" s="42" t="s">
        <v>1063</v>
      </c>
      <c r="I2900" s="41">
        <v>78.12</v>
      </c>
      <c r="J2900" s="55">
        <f>IF(C2900="СТОП цена",I2900,ROUND(I2900*(1-VLOOKUP(L2900,Оглавление!D:G,3,FALSE)),2))</f>
        <v>78.12</v>
      </c>
      <c r="K2900" s="58"/>
      <c r="L2900" s="58" t="str">
        <f t="shared" si="150"/>
        <v>АРТЕЛЬ</v>
      </c>
      <c r="M2900" s="52">
        <v>54</v>
      </c>
    </row>
    <row r="2901" spans="1:13" ht="12.75">
      <c r="A2901" s="585"/>
      <c r="B2901" s="42"/>
      <c r="C2901" s="42"/>
      <c r="D2901" s="40">
        <v>9</v>
      </c>
      <c r="E2901" s="42" t="s">
        <v>55</v>
      </c>
      <c r="F2901" s="42" t="str">
        <f>CONCATENATE(D2901," ",E2901)</f>
        <v>9 кг</v>
      </c>
      <c r="G2901" s="42">
        <v>1</v>
      </c>
      <c r="H2901" s="42" t="s">
        <v>1063</v>
      </c>
      <c r="I2901" s="41">
        <v>187.93</v>
      </c>
      <c r="J2901" s="55">
        <f>IF(C2901="СТОП цена",I2901,ROUND(I2901*(1-VLOOKUP(L2901,Оглавление!D:G,3,FALSE)),2))</f>
        <v>187.93</v>
      </c>
      <c r="K2901" s="58"/>
      <c r="L2901" s="58" t="str">
        <f t="shared" si="150"/>
        <v>АРТЕЛЬ</v>
      </c>
      <c r="M2901" s="52">
        <v>54</v>
      </c>
    </row>
    <row r="2902" spans="1:13" ht="15">
      <c r="A2902" s="389" t="s">
        <v>657</v>
      </c>
      <c r="B2902" s="42"/>
      <c r="C2902" s="42"/>
      <c r="D2902" s="40">
        <v>15</v>
      </c>
      <c r="E2902" s="42" t="s">
        <v>55</v>
      </c>
      <c r="F2902" s="42" t="str">
        <f>CONCATENATE(D2902," ",E2902)</f>
        <v>15 кг</v>
      </c>
      <c r="G2902" s="42">
        <v>1</v>
      </c>
      <c r="H2902" s="42" t="s">
        <v>1063</v>
      </c>
      <c r="I2902" s="41">
        <v>207.31</v>
      </c>
      <c r="J2902" s="55">
        <f>IF(C2902="СТОП цена",I2902,ROUND(I2902*(1-VLOOKUP(L2902,Оглавление!D:G,3,FALSE)),2))</f>
        <v>207.31</v>
      </c>
      <c r="K2902" s="58"/>
      <c r="L2902" s="58" t="str">
        <f t="shared" si="150"/>
        <v>АРТЕЛЬ</v>
      </c>
      <c r="M2902" s="52">
        <v>54</v>
      </c>
    </row>
    <row r="2903" spans="1:13" s="1" customFormat="1" ht="25.5" customHeight="1">
      <c r="A2903" s="591" t="s">
        <v>617</v>
      </c>
      <c r="B2903" s="592"/>
      <c r="C2903" s="592"/>
      <c r="D2903" s="592"/>
      <c r="E2903" s="592"/>
      <c r="F2903" s="592"/>
      <c r="G2903" s="592"/>
      <c r="H2903" s="592"/>
      <c r="I2903" s="592"/>
      <c r="J2903" s="592"/>
      <c r="K2903" s="58"/>
      <c r="L2903" s="58" t="str">
        <f t="shared" si="150"/>
        <v>АРТЕЛЬ</v>
      </c>
      <c r="M2903" s="52">
        <v>54</v>
      </c>
    </row>
    <row r="2904" spans="1:13" ht="15">
      <c r="A2904" s="389" t="s">
        <v>658</v>
      </c>
      <c r="B2904" s="43"/>
      <c r="C2904" s="43"/>
      <c r="D2904" s="40">
        <v>3</v>
      </c>
      <c r="E2904" s="42" t="s">
        <v>55</v>
      </c>
      <c r="F2904" s="42" t="s">
        <v>386</v>
      </c>
      <c r="G2904" s="40">
        <v>10</v>
      </c>
      <c r="H2904" s="42" t="s">
        <v>1063</v>
      </c>
      <c r="I2904" s="41">
        <v>53.39</v>
      </c>
      <c r="J2904" s="55">
        <f>IF(C2904="СТОП цена",I2904,ROUND(I2904*(1-VLOOKUP(L2904,Оглавление!D:G,3,FALSE)),2))</f>
        <v>53.39</v>
      </c>
      <c r="K2904" s="58"/>
      <c r="L2904" s="58" t="str">
        <f t="shared" si="150"/>
        <v>АРТЕЛЬ</v>
      </c>
      <c r="M2904" s="52">
        <v>54</v>
      </c>
    </row>
    <row r="2905" spans="1:13" ht="15">
      <c r="A2905" s="396" t="s">
        <v>1148</v>
      </c>
      <c r="B2905" s="43"/>
      <c r="C2905" s="43"/>
      <c r="D2905" s="40">
        <v>5</v>
      </c>
      <c r="E2905" s="42" t="s">
        <v>55</v>
      </c>
      <c r="F2905" s="42" t="s">
        <v>386</v>
      </c>
      <c r="G2905" s="40">
        <v>10</v>
      </c>
      <c r="H2905" s="42" t="s">
        <v>1063</v>
      </c>
      <c r="I2905" s="41">
        <v>87</v>
      </c>
      <c r="J2905" s="55">
        <f>IF(C2905="СТОП цена",I2905,ROUND(I2905*(1-VLOOKUP(L2905,Оглавление!D:G,3,FALSE)),2))</f>
        <v>87</v>
      </c>
      <c r="K2905" s="58"/>
      <c r="L2905" s="58" t="str">
        <f t="shared" si="150"/>
        <v>АРТЕЛЬ</v>
      </c>
      <c r="M2905" s="52">
        <v>54</v>
      </c>
    </row>
    <row r="2906" spans="1:13" ht="15">
      <c r="A2906" s="389" t="s">
        <v>659</v>
      </c>
      <c r="B2906" s="42"/>
      <c r="C2906" s="42"/>
      <c r="D2906" s="42">
        <v>3</v>
      </c>
      <c r="E2906" s="42" t="s">
        <v>55</v>
      </c>
      <c r="F2906" s="42" t="s">
        <v>386</v>
      </c>
      <c r="G2906" s="42">
        <v>10</v>
      </c>
      <c r="H2906" s="42" t="s">
        <v>1063</v>
      </c>
      <c r="I2906" s="41">
        <v>47.05</v>
      </c>
      <c r="J2906" s="55">
        <f>IF(C2906="СТОП цена",I2906,ROUND(I2906*(1-VLOOKUP(L2906,Оглавление!D:G,3,FALSE)),2))</f>
        <v>47.05</v>
      </c>
      <c r="K2906" s="58"/>
      <c r="L2906" s="58" t="str">
        <f t="shared" si="150"/>
        <v>АРТЕЛЬ</v>
      </c>
      <c r="M2906" s="52">
        <v>54</v>
      </c>
    </row>
    <row r="2907" spans="1:13" ht="15">
      <c r="A2907" s="389" t="s">
        <v>660</v>
      </c>
      <c r="B2907" s="42"/>
      <c r="C2907" s="42"/>
      <c r="D2907" s="40">
        <v>2</v>
      </c>
      <c r="E2907" s="42" t="s">
        <v>55</v>
      </c>
      <c r="F2907" s="42" t="s">
        <v>386</v>
      </c>
      <c r="G2907" s="42">
        <v>10</v>
      </c>
      <c r="H2907" s="42" t="s">
        <v>1063</v>
      </c>
      <c r="I2907" s="41">
        <v>33.880000000000003</v>
      </c>
      <c r="J2907" s="55">
        <f>IF(C2907="СТОП цена",I2907,ROUND(I2907*(1-VLOOKUP(L2907,Оглавление!D:G,3,FALSE)),2))</f>
        <v>33.880000000000003</v>
      </c>
      <c r="K2907" s="58"/>
      <c r="L2907" s="58" t="str">
        <f t="shared" si="150"/>
        <v>АРТЕЛЬ</v>
      </c>
      <c r="M2907" s="52">
        <v>54</v>
      </c>
    </row>
    <row r="2908" spans="1:13" ht="30">
      <c r="A2908" s="389" t="s">
        <v>661</v>
      </c>
      <c r="B2908" s="42"/>
      <c r="C2908" s="42"/>
      <c r="D2908" s="40">
        <v>3</v>
      </c>
      <c r="E2908" s="42" t="s">
        <v>55</v>
      </c>
      <c r="F2908" s="42" t="s">
        <v>386</v>
      </c>
      <c r="G2908" s="42">
        <v>10</v>
      </c>
      <c r="H2908" s="42" t="s">
        <v>1063</v>
      </c>
      <c r="I2908" s="41">
        <v>34.590000000000003</v>
      </c>
      <c r="J2908" s="55">
        <f>IF(C2908="СТОП цена",I2908,ROUND(I2908*(1-VLOOKUP(L2908,Оглавление!D:G,3,FALSE)),2))</f>
        <v>34.590000000000003</v>
      </c>
      <c r="K2908" s="58"/>
      <c r="L2908" s="58" t="str">
        <f t="shared" si="150"/>
        <v>АРТЕЛЬ</v>
      </c>
      <c r="M2908" s="52">
        <v>54</v>
      </c>
    </row>
    <row r="2909" spans="1:13" s="1" customFormat="1" ht="17.25" customHeight="1">
      <c r="A2909" s="593" t="s">
        <v>813</v>
      </c>
      <c r="B2909" s="594"/>
      <c r="C2909" s="594"/>
      <c r="D2909" s="594"/>
      <c r="E2909" s="594"/>
      <c r="F2909" s="594"/>
      <c r="G2909" s="594"/>
      <c r="H2909" s="594"/>
      <c r="I2909" s="594"/>
      <c r="J2909" s="595"/>
      <c r="K2909" s="58" t="s">
        <v>446</v>
      </c>
      <c r="L2909" s="58" t="str">
        <f t="shared" si="150"/>
        <v>АРТ-ОБОИ</v>
      </c>
      <c r="M2909" s="52">
        <v>54</v>
      </c>
    </row>
    <row r="2910" spans="1:13" s="1" customFormat="1" ht="25.5" customHeight="1">
      <c r="A2910" s="591" t="s">
        <v>207</v>
      </c>
      <c r="B2910" s="592"/>
      <c r="C2910" s="592"/>
      <c r="D2910" s="592"/>
      <c r="E2910" s="592"/>
      <c r="F2910" s="592"/>
      <c r="G2910" s="592"/>
      <c r="H2910" s="592"/>
      <c r="I2910" s="592"/>
      <c r="J2910" s="592"/>
      <c r="K2910" s="58"/>
      <c r="L2910" s="58" t="str">
        <f t="shared" si="150"/>
        <v>АРТ-ОБОИ</v>
      </c>
      <c r="M2910" s="52">
        <v>54</v>
      </c>
    </row>
    <row r="2911" spans="1:13" s="164" customFormat="1" ht="23.25" customHeight="1">
      <c r="A2911" s="397" t="s">
        <v>1530</v>
      </c>
      <c r="B2911" s="41" t="s">
        <v>2248</v>
      </c>
      <c r="C2911" s="41"/>
      <c r="D2911" s="41"/>
      <c r="E2911" s="41"/>
      <c r="F2911" s="42" t="s">
        <v>877</v>
      </c>
      <c r="G2911" s="41">
        <v>9</v>
      </c>
      <c r="H2911" s="42" t="s">
        <v>1063</v>
      </c>
      <c r="I2911" s="41">
        <v>1064.96</v>
      </c>
      <c r="J2911" s="55">
        <f>IF(C2911="СТОП цена",I2911,ROUND(I2911*(1-VLOOKUP(L2911,Оглавление!D:G,3,FALSE)),2))</f>
        <v>1064.96</v>
      </c>
      <c r="K2911" s="58"/>
      <c r="L2911" s="58" t="str">
        <f t="shared" si="150"/>
        <v>АРТ-ОБОИ</v>
      </c>
      <c r="M2911" s="52">
        <v>54</v>
      </c>
    </row>
    <row r="2912" spans="1:13" s="246" customFormat="1" ht="23.25" customHeight="1">
      <c r="A2912" s="397" t="s">
        <v>1559</v>
      </c>
      <c r="B2912" s="41" t="s">
        <v>2249</v>
      </c>
      <c r="C2912" s="42" t="s">
        <v>223</v>
      </c>
      <c r="D2912" s="41"/>
      <c r="E2912" s="41"/>
      <c r="F2912" s="42" t="s">
        <v>877</v>
      </c>
      <c r="G2912" s="41">
        <v>9</v>
      </c>
      <c r="H2912" s="42" t="s">
        <v>1063</v>
      </c>
      <c r="I2912" s="41">
        <v>1135.68</v>
      </c>
      <c r="J2912" s="55">
        <f>IF(C2912="СТОП цена",I2912,ROUND(I2912*(1-VLOOKUP(L2912,Оглавление!D:G,3,FALSE)),2))</f>
        <v>1135.68</v>
      </c>
      <c r="K2912" s="58"/>
      <c r="L2912" s="58" t="str">
        <f t="shared" si="150"/>
        <v>АРТ-ОБОИ</v>
      </c>
      <c r="M2912" s="52">
        <v>54</v>
      </c>
    </row>
    <row r="2913" spans="1:13" s="246" customFormat="1" ht="23.25" customHeight="1">
      <c r="A2913" s="397" t="s">
        <v>1560</v>
      </c>
      <c r="B2913" s="41" t="s">
        <v>2250</v>
      </c>
      <c r="C2913" s="42" t="s">
        <v>223</v>
      </c>
      <c r="D2913" s="41"/>
      <c r="E2913" s="41"/>
      <c r="F2913" s="42" t="s">
        <v>877</v>
      </c>
      <c r="G2913" s="41">
        <v>9</v>
      </c>
      <c r="H2913" s="42" t="s">
        <v>1063</v>
      </c>
      <c r="I2913" s="41">
        <v>1135.68</v>
      </c>
      <c r="J2913" s="55">
        <f>IF(C2913="СТОП цена",I2913,ROUND(I2913*(1-VLOOKUP(L2913,Оглавление!D:G,3,FALSE)),2))</f>
        <v>1135.68</v>
      </c>
      <c r="K2913" s="58"/>
      <c r="L2913" s="58" t="str">
        <f t="shared" si="150"/>
        <v>АРТ-ОБОИ</v>
      </c>
      <c r="M2913" s="52">
        <v>54</v>
      </c>
    </row>
    <row r="2914" spans="1:13" s="246" customFormat="1" ht="23.25" customHeight="1">
      <c r="A2914" s="397" t="s">
        <v>1561</v>
      </c>
      <c r="B2914" s="41" t="s">
        <v>2251</v>
      </c>
      <c r="C2914" s="42" t="s">
        <v>223</v>
      </c>
      <c r="D2914" s="41"/>
      <c r="E2914" s="41"/>
      <c r="F2914" s="42" t="s">
        <v>877</v>
      </c>
      <c r="G2914" s="41">
        <v>9</v>
      </c>
      <c r="H2914" s="42" t="s">
        <v>1063</v>
      </c>
      <c r="I2914" s="41">
        <v>1246.96</v>
      </c>
      <c r="J2914" s="55">
        <f>IF(C2914="СТОП цена",I2914,ROUND(I2914*(1-VLOOKUP(L2914,Оглавление!D:G,3,FALSE)),2))</f>
        <v>1246.96</v>
      </c>
      <c r="K2914" s="58"/>
      <c r="L2914" s="58" t="str">
        <f t="shared" si="150"/>
        <v>АРТ-ОБОИ</v>
      </c>
      <c r="M2914" s="52">
        <v>54</v>
      </c>
    </row>
    <row r="2915" spans="1:13" s="246" customFormat="1" ht="23.25" customHeight="1">
      <c r="A2915" s="397" t="s">
        <v>1562</v>
      </c>
      <c r="B2915" s="41" t="s">
        <v>2252</v>
      </c>
      <c r="C2915" s="41"/>
      <c r="D2915" s="41"/>
      <c r="E2915" s="41"/>
      <c r="F2915" s="42" t="s">
        <v>877</v>
      </c>
      <c r="G2915" s="41">
        <v>9</v>
      </c>
      <c r="H2915" s="42" t="s">
        <v>1063</v>
      </c>
      <c r="I2915" s="41">
        <v>1019.2</v>
      </c>
      <c r="J2915" s="55">
        <f>IF(C2915="СТОП цена",I2915,ROUND(I2915*(1-VLOOKUP(L2915,Оглавление!D:G,3,FALSE)),2))</f>
        <v>1019.2</v>
      </c>
      <c r="K2915" s="58"/>
      <c r="L2915" s="58" t="str">
        <f t="shared" si="150"/>
        <v>АРТ-ОБОИ</v>
      </c>
      <c r="M2915" s="52">
        <v>54</v>
      </c>
    </row>
    <row r="2916" spans="1:13" s="246" customFormat="1" ht="23.25" customHeight="1">
      <c r="A2916" s="397" t="s">
        <v>1563</v>
      </c>
      <c r="B2916" s="41" t="s">
        <v>2253</v>
      </c>
      <c r="C2916" s="42" t="s">
        <v>223</v>
      </c>
      <c r="D2916" s="41"/>
      <c r="E2916" s="41"/>
      <c r="F2916" s="42" t="s">
        <v>877</v>
      </c>
      <c r="G2916" s="41">
        <v>9</v>
      </c>
      <c r="H2916" s="42" t="s">
        <v>1063</v>
      </c>
      <c r="I2916" s="41">
        <v>1194.96</v>
      </c>
      <c r="J2916" s="55">
        <f>IF(C2916="СТОП цена",I2916,ROUND(I2916*(1-VLOOKUP(L2916,Оглавление!D:G,3,FALSE)),2))</f>
        <v>1194.96</v>
      </c>
      <c r="K2916" s="58"/>
      <c r="L2916" s="58" t="str">
        <f t="shared" si="150"/>
        <v>АРТ-ОБОИ</v>
      </c>
      <c r="M2916" s="52">
        <v>54</v>
      </c>
    </row>
    <row r="2917" spans="1:13" s="246" customFormat="1" ht="23.25" customHeight="1">
      <c r="A2917" s="397" t="s">
        <v>1564</v>
      </c>
      <c r="B2917" s="41" t="s">
        <v>2254</v>
      </c>
      <c r="C2917" s="41"/>
      <c r="D2917" s="41"/>
      <c r="E2917" s="41"/>
      <c r="F2917" s="42" t="s">
        <v>877</v>
      </c>
      <c r="G2917" s="41">
        <v>9</v>
      </c>
      <c r="H2917" s="42" t="s">
        <v>1063</v>
      </c>
      <c r="I2917" s="41">
        <v>1064.96</v>
      </c>
      <c r="J2917" s="55">
        <f>IF(C2917="СТОП цена",I2917,ROUND(I2917*(1-VLOOKUP(L2917,Оглавление!D:G,3,FALSE)),2))</f>
        <v>1064.96</v>
      </c>
      <c r="K2917" s="58"/>
      <c r="L2917" s="58" t="str">
        <f t="shared" si="150"/>
        <v>АРТ-ОБОИ</v>
      </c>
      <c r="M2917" s="52">
        <v>54</v>
      </c>
    </row>
    <row r="2918" spans="1:13" s="173" customFormat="1" ht="23.25" customHeight="1">
      <c r="A2918" s="397" t="s">
        <v>1797</v>
      </c>
      <c r="B2918" s="41" t="s">
        <v>2255</v>
      </c>
      <c r="C2918" s="42" t="s">
        <v>223</v>
      </c>
      <c r="D2918" s="41"/>
      <c r="E2918" s="41"/>
      <c r="F2918" s="42" t="s">
        <v>877</v>
      </c>
      <c r="G2918" s="54">
        <v>9</v>
      </c>
      <c r="H2918" s="66" t="s">
        <v>1063</v>
      </c>
      <c r="I2918" s="54">
        <v>1194.96</v>
      </c>
      <c r="J2918" s="55">
        <f>IF(C2918="СТОП цена",I2918,ROUND(I2918*(1-VLOOKUP(L2918,Оглавление!D:G,3,FALSE)),2))</f>
        <v>1194.96</v>
      </c>
      <c r="K2918" s="58"/>
      <c r="L2918" s="58" t="str">
        <f t="shared" ref="L2918:L2919" si="151">IF(ISBLANK(K2918)=FALSE,A2918,L2911)</f>
        <v>АРТ-ОБОИ</v>
      </c>
      <c r="M2918" s="52">
        <v>54</v>
      </c>
    </row>
    <row r="2919" spans="1:13" s="173" customFormat="1" ht="23.25" customHeight="1">
      <c r="A2919" s="397" t="s">
        <v>1531</v>
      </c>
      <c r="B2919" s="41" t="s">
        <v>2256</v>
      </c>
      <c r="C2919" s="42" t="s">
        <v>223</v>
      </c>
      <c r="D2919" s="41"/>
      <c r="E2919" s="41"/>
      <c r="F2919" s="42" t="s">
        <v>877</v>
      </c>
      <c r="G2919" s="41">
        <v>9</v>
      </c>
      <c r="H2919" s="42" t="s">
        <v>1063</v>
      </c>
      <c r="I2919" s="41">
        <v>1246.96</v>
      </c>
      <c r="J2919" s="55">
        <f>IF(C2919="СТОП цена",I2919,ROUND(I2919*(1-VLOOKUP(L2919,Оглавление!D:G,3,FALSE)),2))</f>
        <v>1246.96</v>
      </c>
      <c r="K2919" s="58"/>
      <c r="L2919" s="58" t="str">
        <f t="shared" si="151"/>
        <v>АРТ-ОБОИ</v>
      </c>
      <c r="M2919" s="52">
        <v>54</v>
      </c>
    </row>
    <row r="2920" spans="1:13" s="164" customFormat="1" ht="23.25" customHeight="1">
      <c r="A2920" s="397" t="s">
        <v>1532</v>
      </c>
      <c r="B2920" s="41" t="s">
        <v>2257</v>
      </c>
      <c r="C2920" s="42" t="s">
        <v>223</v>
      </c>
      <c r="D2920" s="41"/>
      <c r="E2920" s="41"/>
      <c r="F2920" s="42" t="s">
        <v>877</v>
      </c>
      <c r="G2920" s="41">
        <v>9</v>
      </c>
      <c r="H2920" s="42" t="s">
        <v>1063</v>
      </c>
      <c r="I2920" s="41">
        <v>1404</v>
      </c>
      <c r="J2920" s="55">
        <f>IF(C2920="СТОП цена",I2920,ROUND(I2920*(1-VLOOKUP(L2920,Оглавление!D:G,3,FALSE)),2))</f>
        <v>1404</v>
      </c>
      <c r="K2920" s="58"/>
      <c r="L2920" s="58" t="str">
        <f>IF(ISBLANK(K2920)=FALSE,A2920,L2914)</f>
        <v>АРТ-ОБОИ</v>
      </c>
      <c r="M2920" s="52">
        <v>54</v>
      </c>
    </row>
    <row r="2921" spans="1:13" s="164" customFormat="1" ht="23.25" customHeight="1">
      <c r="A2921" s="397" t="s">
        <v>1533</v>
      </c>
      <c r="B2921" s="41" t="s">
        <v>2258</v>
      </c>
      <c r="C2921" s="42" t="s">
        <v>223</v>
      </c>
      <c r="D2921" s="41"/>
      <c r="E2921" s="41"/>
      <c r="F2921" s="42" t="s">
        <v>877</v>
      </c>
      <c r="G2921" s="41">
        <v>9</v>
      </c>
      <c r="H2921" s="42" t="s">
        <v>1063</v>
      </c>
      <c r="I2921" s="41">
        <v>1331.2</v>
      </c>
      <c r="J2921" s="55">
        <f>IF(C2921="СТОП цена",I2921,ROUND(I2921*(1-VLOOKUP(L2921,Оглавление!D:G,3,FALSE)),2))</f>
        <v>1331.2</v>
      </c>
      <c r="K2921" s="58"/>
      <c r="L2921" s="58" t="str">
        <f>IF(ISBLANK(K2921)=FALSE,A2921,L2915)</f>
        <v>АРТ-ОБОИ</v>
      </c>
      <c r="M2921" s="52">
        <v>54</v>
      </c>
    </row>
    <row r="2922" spans="1:13" s="164" customFormat="1" ht="23.25" customHeight="1">
      <c r="A2922" s="397" t="s">
        <v>1554</v>
      </c>
      <c r="B2922" s="41" t="s">
        <v>2259</v>
      </c>
      <c r="C2922" s="41"/>
      <c r="D2922" s="41"/>
      <c r="E2922" s="41"/>
      <c r="F2922" s="42" t="s">
        <v>877</v>
      </c>
      <c r="G2922" s="41">
        <v>9</v>
      </c>
      <c r="H2922" s="42" t="s">
        <v>1063</v>
      </c>
      <c r="I2922" s="41">
        <v>1194.96</v>
      </c>
      <c r="J2922" s="55">
        <f>IF(C2922="СТОП цена",I2922,ROUND(I2922*(1-VLOOKUP(L2922,Оглавление!D:G,3,FALSE)),2))</f>
        <v>1194.96</v>
      </c>
      <c r="K2922" s="58"/>
      <c r="L2922" s="58" t="str">
        <f>IF(ISBLANK(K2922)=FALSE,A2922,L2916)</f>
        <v>АРТ-ОБОИ</v>
      </c>
      <c r="M2922" s="52">
        <v>54</v>
      </c>
    </row>
    <row r="2923" spans="1:13" s="164" customFormat="1" ht="23.25" customHeight="1">
      <c r="A2923" s="397" t="s">
        <v>1258</v>
      </c>
      <c r="B2923" s="41" t="s">
        <v>2260</v>
      </c>
      <c r="C2923" s="41" t="s">
        <v>172</v>
      </c>
      <c r="D2923" s="41"/>
      <c r="E2923" s="41"/>
      <c r="F2923" s="42" t="s">
        <v>877</v>
      </c>
      <c r="G2923" s="41">
        <v>9</v>
      </c>
      <c r="H2923" s="42" t="s">
        <v>1063</v>
      </c>
      <c r="I2923" s="41">
        <v>968.5</v>
      </c>
      <c r="J2923" s="55">
        <f>IF(C2923="СТОП цена",I2923,ROUND(I2923*(1-VLOOKUP(L2923,Оглавление!D:G,3,FALSE)),2))</f>
        <v>968.5</v>
      </c>
      <c r="K2923" s="58"/>
      <c r="L2923" s="58" t="str">
        <f>IF(ISBLANK(K2923)=FALSE,A2923,L2917)</f>
        <v>АРТ-ОБОИ</v>
      </c>
      <c r="M2923" s="52">
        <v>54</v>
      </c>
    </row>
    <row r="2924" spans="1:13" s="246" customFormat="1" ht="23.25" customHeight="1">
      <c r="A2924" s="397" t="s">
        <v>1565</v>
      </c>
      <c r="B2924" s="41" t="s">
        <v>2261</v>
      </c>
      <c r="C2924" s="41"/>
      <c r="D2924" s="41"/>
      <c r="E2924" s="41"/>
      <c r="F2924" s="42" t="s">
        <v>877</v>
      </c>
      <c r="G2924" s="41">
        <v>9</v>
      </c>
      <c r="H2924" s="42" t="s">
        <v>1063</v>
      </c>
      <c r="I2924" s="41">
        <v>1064.96</v>
      </c>
      <c r="J2924" s="55">
        <f>IF(C2924="СТОП цена",I2924,ROUND(I2924*(1-VLOOKUP(L2924,Оглавление!D:G,3,FALSE)),2))</f>
        <v>1064.96</v>
      </c>
      <c r="K2924" s="58"/>
      <c r="L2924" s="58" t="str">
        <f t="shared" ref="L2924:L2930" si="152">IF(ISBLANK(K2924)=FALSE,A2924,L2918)</f>
        <v>АРТ-ОБОИ</v>
      </c>
      <c r="M2924" s="52">
        <v>54</v>
      </c>
    </row>
    <row r="2925" spans="1:13" s="246" customFormat="1" ht="23.25" customHeight="1">
      <c r="A2925" s="397" t="s">
        <v>1566</v>
      </c>
      <c r="B2925" s="41" t="s">
        <v>2262</v>
      </c>
      <c r="C2925" s="42" t="s">
        <v>223</v>
      </c>
      <c r="D2925" s="41"/>
      <c r="E2925" s="41"/>
      <c r="F2925" s="42" t="s">
        <v>877</v>
      </c>
      <c r="G2925" s="41">
        <v>9</v>
      </c>
      <c r="H2925" s="42" t="s">
        <v>1063</v>
      </c>
      <c r="I2925" s="41">
        <v>1194.96</v>
      </c>
      <c r="J2925" s="55">
        <f>IF(C2925="СТОП цена",I2925,ROUND(I2925*(1-VLOOKUP(L2925,Оглавление!D:G,3,FALSE)),2))</f>
        <v>1194.96</v>
      </c>
      <c r="K2925" s="58"/>
      <c r="L2925" s="58" t="str">
        <f t="shared" si="152"/>
        <v>АРТ-ОБОИ</v>
      </c>
      <c r="M2925" s="52">
        <v>54</v>
      </c>
    </row>
    <row r="2926" spans="1:13" s="164" customFormat="1" ht="23.25" customHeight="1">
      <c r="A2926" s="397" t="s">
        <v>1534</v>
      </c>
      <c r="B2926" s="41" t="s">
        <v>2263</v>
      </c>
      <c r="C2926" s="42" t="s">
        <v>223</v>
      </c>
      <c r="D2926" s="41"/>
      <c r="E2926" s="41"/>
      <c r="F2926" s="42" t="s">
        <v>877</v>
      </c>
      <c r="G2926" s="41">
        <v>9</v>
      </c>
      <c r="H2926" s="42" t="s">
        <v>1063</v>
      </c>
      <c r="I2926" s="41">
        <v>1194.96</v>
      </c>
      <c r="J2926" s="55">
        <f>IF(C2926="СТОП цена",I2926,ROUND(I2926*(1-VLOOKUP(L2926,Оглавление!D:G,3,FALSE)),2))</f>
        <v>1194.96</v>
      </c>
      <c r="K2926" s="58"/>
      <c r="L2926" s="58" t="str">
        <f t="shared" si="152"/>
        <v>АРТ-ОБОИ</v>
      </c>
      <c r="M2926" s="52">
        <v>54</v>
      </c>
    </row>
    <row r="2927" spans="1:13" s="173" customFormat="1" ht="23.25" customHeight="1">
      <c r="A2927" s="397" t="s">
        <v>1729</v>
      </c>
      <c r="B2927" s="41" t="s">
        <v>2264</v>
      </c>
      <c r="C2927" s="42" t="s">
        <v>223</v>
      </c>
      <c r="D2927" s="41"/>
      <c r="E2927" s="41"/>
      <c r="F2927" s="42" t="s">
        <v>877</v>
      </c>
      <c r="G2927" s="41">
        <v>9</v>
      </c>
      <c r="H2927" s="42" t="s">
        <v>1063</v>
      </c>
      <c r="I2927" s="41">
        <v>1246.96</v>
      </c>
      <c r="J2927" s="55">
        <f>IF(C2927="СТОП цена",I2927,ROUND(I2927*(1-VLOOKUP(L2927,Оглавление!D:G,3,FALSE)),2))</f>
        <v>1246.96</v>
      </c>
      <c r="K2927" s="58"/>
      <c r="L2927" s="58" t="str">
        <f t="shared" si="152"/>
        <v>АРТ-ОБОИ</v>
      </c>
      <c r="M2927" s="52">
        <v>54</v>
      </c>
    </row>
    <row r="2928" spans="1:13" s="164" customFormat="1" ht="23.25" customHeight="1">
      <c r="A2928" s="397" t="s">
        <v>1259</v>
      </c>
      <c r="B2928" s="41" t="s">
        <v>2265</v>
      </c>
      <c r="C2928" s="41" t="s">
        <v>172</v>
      </c>
      <c r="D2928" s="41"/>
      <c r="E2928" s="41"/>
      <c r="F2928" s="42" t="s">
        <v>877</v>
      </c>
      <c r="G2928" s="41">
        <v>9</v>
      </c>
      <c r="H2928" s="42" t="s">
        <v>1063</v>
      </c>
      <c r="I2928" s="41">
        <v>1289.5999999999999</v>
      </c>
      <c r="J2928" s="55">
        <f>IF(C2928="СТОП цена",I2928,ROUND(I2928*(1-VLOOKUP(L2928,Оглавление!D:G,3,FALSE)),2))</f>
        <v>1289.5999999999999</v>
      </c>
      <c r="K2928" s="58"/>
      <c r="L2928" s="58" t="str">
        <f t="shared" si="152"/>
        <v>АРТ-ОБОИ</v>
      </c>
      <c r="M2928" s="52">
        <v>54</v>
      </c>
    </row>
    <row r="2929" spans="1:13" s="246" customFormat="1" ht="23.25" customHeight="1">
      <c r="A2929" s="397" t="s">
        <v>1567</v>
      </c>
      <c r="B2929" s="41" t="s">
        <v>2266</v>
      </c>
      <c r="C2929" s="42" t="s">
        <v>2914</v>
      </c>
      <c r="D2929" s="41"/>
      <c r="E2929" s="41"/>
      <c r="F2929" s="42" t="s">
        <v>877</v>
      </c>
      <c r="G2929" s="41">
        <v>9</v>
      </c>
      <c r="H2929" s="42" t="s">
        <v>1063</v>
      </c>
      <c r="I2929" s="41">
        <v>1404</v>
      </c>
      <c r="J2929" s="55">
        <f>IF(C2929="СТОП цена",I2929,ROUND(I2929*(1-VLOOKUP(L2929,Оглавление!D:G,3,FALSE)),2))</f>
        <v>1404</v>
      </c>
      <c r="K2929" s="58"/>
      <c r="L2929" s="58" t="str">
        <f t="shared" si="152"/>
        <v>АРТ-ОБОИ</v>
      </c>
      <c r="M2929" s="52">
        <v>54</v>
      </c>
    </row>
    <row r="2930" spans="1:13" s="310" customFormat="1" ht="23.25" customHeight="1">
      <c r="A2930" s="396" t="s">
        <v>2420</v>
      </c>
      <c r="B2930" s="41" t="s">
        <v>2421</v>
      </c>
      <c r="C2930" s="41"/>
      <c r="D2930" s="41"/>
      <c r="E2930" s="41"/>
      <c r="F2930" s="42" t="s">
        <v>877</v>
      </c>
      <c r="G2930" s="41">
        <v>10</v>
      </c>
      <c r="H2930" s="42" t="s">
        <v>1063</v>
      </c>
      <c r="I2930" s="41">
        <v>1064.96</v>
      </c>
      <c r="J2930" s="55">
        <f>IF(C2930="СТОП цена",I2930,ROUND(I2930*(1-VLOOKUP(L2930,Оглавление!D:G,3,FALSE)),2))</f>
        <v>1064.96</v>
      </c>
      <c r="K2930" s="58"/>
      <c r="L2930" s="58" t="str">
        <f t="shared" si="152"/>
        <v>АРТ-ОБОИ</v>
      </c>
      <c r="M2930" s="52">
        <v>54</v>
      </c>
    </row>
    <row r="2931" spans="1:13" s="164" customFormat="1" ht="23.25" customHeight="1">
      <c r="A2931" s="397" t="s">
        <v>1555</v>
      </c>
      <c r="B2931" s="41" t="s">
        <v>2267</v>
      </c>
      <c r="C2931" s="42" t="s">
        <v>223</v>
      </c>
      <c r="D2931" s="41"/>
      <c r="E2931" s="41"/>
      <c r="F2931" s="42" t="s">
        <v>877</v>
      </c>
      <c r="G2931" s="41">
        <v>9</v>
      </c>
      <c r="H2931" s="42" t="s">
        <v>1063</v>
      </c>
      <c r="I2931" s="41">
        <v>1194.7</v>
      </c>
      <c r="J2931" s="55">
        <f>IF(C2931="СТОП цена",I2931,ROUND(I2931*(1-VLOOKUP(L2931,Оглавление!D:G,3,FALSE)),2))</f>
        <v>1194.7</v>
      </c>
      <c r="K2931" s="58"/>
      <c r="L2931" s="58" t="str">
        <f>IF(ISBLANK(K2931)=FALSE,A2931,L2928)</f>
        <v>АРТ-ОБОИ</v>
      </c>
      <c r="M2931" s="52">
        <v>54</v>
      </c>
    </row>
    <row r="2932" spans="1:13" s="164" customFormat="1" ht="23.25" customHeight="1">
      <c r="A2932" s="397" t="s">
        <v>1556</v>
      </c>
      <c r="B2932" s="41" t="s">
        <v>2268</v>
      </c>
      <c r="C2932" s="41"/>
      <c r="D2932" s="41"/>
      <c r="E2932" s="41"/>
      <c r="F2932" s="42" t="s">
        <v>877</v>
      </c>
      <c r="G2932" s="41">
        <v>9</v>
      </c>
      <c r="H2932" s="42" t="s">
        <v>1063</v>
      </c>
      <c r="I2932" s="41">
        <v>1194.96</v>
      </c>
      <c r="J2932" s="55">
        <f>IF(C2932="СТОП цена",I2932,ROUND(I2932*(1-VLOOKUP(L2932,Оглавление!D:G,3,FALSE)),2))</f>
        <v>1194.96</v>
      </c>
      <c r="K2932" s="58"/>
      <c r="L2932" s="58" t="str">
        <f>IF(ISBLANK(K2932)=FALSE,A2932,L2929)</f>
        <v>АРТ-ОБОИ</v>
      </c>
      <c r="M2932" s="52">
        <v>54</v>
      </c>
    </row>
    <row r="2933" spans="1:13" s="164" customFormat="1" ht="23.25" customHeight="1">
      <c r="A2933" s="397" t="s">
        <v>1544</v>
      </c>
      <c r="B2933" s="41" t="s">
        <v>2269</v>
      </c>
      <c r="C2933" s="41"/>
      <c r="D2933" s="41"/>
      <c r="E2933" s="41"/>
      <c r="F2933" s="42" t="s">
        <v>877</v>
      </c>
      <c r="G2933" s="41">
        <v>9</v>
      </c>
      <c r="H2933" s="42" t="s">
        <v>1063</v>
      </c>
      <c r="I2933" s="126">
        <v>1064.96</v>
      </c>
      <c r="J2933" s="55">
        <f>IF(C2933="СТОП цена",I2933,ROUND(I2933*(1-VLOOKUP(L2933,Оглавление!D:G,3,FALSE)),2))</f>
        <v>1064.96</v>
      </c>
      <c r="K2933" s="58"/>
      <c r="L2933" s="58" t="str">
        <f t="shared" ref="L2933:L2939" si="153">IF(ISBLANK(K2933)=FALSE,A2933,L2931)</f>
        <v>АРТ-ОБОИ</v>
      </c>
      <c r="M2933" s="52">
        <v>55</v>
      </c>
    </row>
    <row r="2934" spans="1:13" s="164" customFormat="1" ht="23.25" customHeight="1">
      <c r="A2934" s="407" t="s">
        <v>1260</v>
      </c>
      <c r="B2934" s="41" t="s">
        <v>2270</v>
      </c>
      <c r="C2934" s="41" t="s">
        <v>172</v>
      </c>
      <c r="D2934" s="41"/>
      <c r="E2934" s="41"/>
      <c r="F2934" s="42" t="s">
        <v>877</v>
      </c>
      <c r="G2934" s="41">
        <v>9</v>
      </c>
      <c r="H2934" s="42" t="s">
        <v>1063</v>
      </c>
      <c r="I2934" s="41">
        <v>1081.5999999999999</v>
      </c>
      <c r="J2934" s="55">
        <f>IF(C2934="СТОП цена",I2934,ROUND(I2934*(1-VLOOKUP(L2934,Оглавление!D:G,3,FALSE)),2))</f>
        <v>1081.5999999999999</v>
      </c>
      <c r="K2934" s="58"/>
      <c r="L2934" s="58" t="str">
        <f t="shared" si="153"/>
        <v>АРТ-ОБОИ</v>
      </c>
      <c r="M2934" s="52">
        <v>55</v>
      </c>
    </row>
    <row r="2935" spans="1:13" s="164" customFormat="1" ht="23.25" customHeight="1">
      <c r="A2935" s="397" t="s">
        <v>1558</v>
      </c>
      <c r="B2935" s="41" t="s">
        <v>2271</v>
      </c>
      <c r="C2935" s="41" t="s">
        <v>223</v>
      </c>
      <c r="D2935" s="41"/>
      <c r="E2935" s="41"/>
      <c r="F2935" s="42" t="s">
        <v>877</v>
      </c>
      <c r="G2935" s="41">
        <v>9</v>
      </c>
      <c r="H2935" s="42" t="s">
        <v>1063</v>
      </c>
      <c r="I2935" s="41">
        <v>1246.96</v>
      </c>
      <c r="J2935" s="55">
        <f>IF(C2935="СТОП цена",I2935,ROUND(I2935*(1-VLOOKUP(L2935,Оглавление!D:G,3,FALSE)),2))</f>
        <v>1246.96</v>
      </c>
      <c r="K2935" s="58"/>
      <c r="L2935" s="58" t="str">
        <f t="shared" si="153"/>
        <v>АРТ-ОБОИ</v>
      </c>
      <c r="M2935" s="52">
        <v>55</v>
      </c>
    </row>
    <row r="2936" spans="1:13" s="164" customFormat="1" ht="23.25" customHeight="1">
      <c r="A2936" s="397" t="s">
        <v>1557</v>
      </c>
      <c r="B2936" s="41" t="s">
        <v>2272</v>
      </c>
      <c r="C2936" s="41"/>
      <c r="D2936" s="41"/>
      <c r="E2936" s="41"/>
      <c r="F2936" s="42" t="s">
        <v>877</v>
      </c>
      <c r="G2936" s="41">
        <v>9</v>
      </c>
      <c r="H2936" s="42" t="s">
        <v>1063</v>
      </c>
      <c r="I2936" s="41">
        <v>1246.96</v>
      </c>
      <c r="J2936" s="55">
        <f>IF(C2936="СТОП цена",I2936,ROUND(I2936*(1-VLOOKUP(L2936,Оглавление!D:G,3,FALSE)),2))</f>
        <v>1246.96</v>
      </c>
      <c r="K2936" s="58"/>
      <c r="L2936" s="58" t="str">
        <f t="shared" si="153"/>
        <v>АРТ-ОБОИ</v>
      </c>
      <c r="M2936" s="52">
        <v>55</v>
      </c>
    </row>
    <row r="2937" spans="1:13" s="246" customFormat="1" ht="23.25" customHeight="1">
      <c r="A2937" s="397" t="s">
        <v>1568</v>
      </c>
      <c r="B2937" s="41" t="s">
        <v>2273</v>
      </c>
      <c r="C2937" s="42" t="s">
        <v>2914</v>
      </c>
      <c r="D2937" s="41"/>
      <c r="E2937" s="41"/>
      <c r="F2937" s="42" t="s">
        <v>877</v>
      </c>
      <c r="G2937" s="41">
        <v>9</v>
      </c>
      <c r="H2937" s="42" t="s">
        <v>1063</v>
      </c>
      <c r="I2937" s="41">
        <v>1246.96</v>
      </c>
      <c r="J2937" s="55">
        <f>IF(C2937="СТОП цена",I2937,ROUND(I2937*(1-VLOOKUP(L2937,Оглавление!D:G,3,FALSE)),2))</f>
        <v>1246.96</v>
      </c>
      <c r="K2937" s="58"/>
      <c r="L2937" s="58" t="str">
        <f t="shared" si="153"/>
        <v>АРТ-ОБОИ</v>
      </c>
      <c r="M2937" s="52">
        <v>55</v>
      </c>
    </row>
    <row r="2938" spans="1:13" s="246" customFormat="1" ht="23.25" customHeight="1">
      <c r="A2938" s="397" t="s">
        <v>1569</v>
      </c>
      <c r="B2938" s="41" t="s">
        <v>2274</v>
      </c>
      <c r="C2938" s="42" t="s">
        <v>223</v>
      </c>
      <c r="D2938" s="41"/>
      <c r="E2938" s="41"/>
      <c r="F2938" s="42" t="s">
        <v>877</v>
      </c>
      <c r="G2938" s="41">
        <v>9</v>
      </c>
      <c r="H2938" s="42" t="s">
        <v>1063</v>
      </c>
      <c r="I2938" s="41">
        <v>1246.96</v>
      </c>
      <c r="J2938" s="55">
        <f>IF(C2938="СТОП цена",I2938,ROUND(I2938*(1-VLOOKUP(L2938,Оглавление!D:G,3,FALSE)),2))</f>
        <v>1246.96</v>
      </c>
      <c r="K2938" s="58"/>
      <c r="L2938" s="58" t="str">
        <f t="shared" si="153"/>
        <v>АРТ-ОБОИ</v>
      </c>
      <c r="M2938" s="52">
        <v>55</v>
      </c>
    </row>
    <row r="2939" spans="1:13" s="246" customFormat="1" ht="23.25" customHeight="1">
      <c r="A2939" s="397" t="s">
        <v>1570</v>
      </c>
      <c r="B2939" s="41" t="s">
        <v>2275</v>
      </c>
      <c r="C2939" s="42" t="s">
        <v>223</v>
      </c>
      <c r="D2939" s="41"/>
      <c r="E2939" s="41"/>
      <c r="F2939" s="42" t="s">
        <v>877</v>
      </c>
      <c r="G2939" s="41">
        <v>9</v>
      </c>
      <c r="H2939" s="42" t="s">
        <v>1063</v>
      </c>
      <c r="I2939" s="41">
        <v>1064.7</v>
      </c>
      <c r="J2939" s="55">
        <f>IF(C2939="СТОП цена",I2939,ROUND(I2939*(1-VLOOKUP(L2939,Оглавление!D:G,3,FALSE)),2))</f>
        <v>1064.7</v>
      </c>
      <c r="K2939" s="58"/>
      <c r="L2939" s="58" t="str">
        <f t="shared" si="153"/>
        <v>АРТ-ОБОИ</v>
      </c>
      <c r="M2939" s="52">
        <v>55</v>
      </c>
    </row>
    <row r="2940" spans="1:13" s="246" customFormat="1" ht="23.25" customHeight="1">
      <c r="A2940" s="397" t="s">
        <v>1571</v>
      </c>
      <c r="B2940" s="41" t="s">
        <v>2276</v>
      </c>
      <c r="C2940" s="42" t="s">
        <v>223</v>
      </c>
      <c r="D2940" s="41"/>
      <c r="E2940" s="41"/>
      <c r="F2940" s="42" t="s">
        <v>877</v>
      </c>
      <c r="G2940" s="41">
        <v>9</v>
      </c>
      <c r="H2940" s="42" t="s">
        <v>1063</v>
      </c>
      <c r="I2940" s="41">
        <v>1246.96</v>
      </c>
      <c r="J2940" s="55">
        <f>IF(C2940="СТОП цена",I2940,ROUND(I2940*(1-VLOOKUP(L2940,Оглавление!D:G,3,FALSE)),2))</f>
        <v>1246.96</v>
      </c>
      <c r="K2940" s="58"/>
      <c r="L2940" s="58" t="str">
        <f t="shared" si="150"/>
        <v>АРТ-ОБОИ</v>
      </c>
      <c r="M2940" s="52">
        <v>55</v>
      </c>
    </row>
    <row r="2941" spans="1:13" s="164" customFormat="1" ht="23.25" customHeight="1">
      <c r="A2941" s="397" t="s">
        <v>1261</v>
      </c>
      <c r="B2941" s="41" t="s">
        <v>2277</v>
      </c>
      <c r="C2941" s="41" t="s">
        <v>172</v>
      </c>
      <c r="D2941" s="41"/>
      <c r="E2941" s="41"/>
      <c r="F2941" s="42" t="s">
        <v>877</v>
      </c>
      <c r="G2941" s="41">
        <v>9</v>
      </c>
      <c r="H2941" s="42" t="s">
        <v>1063</v>
      </c>
      <c r="I2941" s="41">
        <v>968.5</v>
      </c>
      <c r="J2941" s="55">
        <f>IF(C2941="СТОП цена",I2941,ROUND(I2941*(1-VLOOKUP(L2941,Оглавление!D:G,3,FALSE)),2))</f>
        <v>968.5</v>
      </c>
      <c r="K2941" s="58"/>
      <c r="L2941" s="58" t="str">
        <f t="shared" si="150"/>
        <v>АРТ-ОБОИ</v>
      </c>
      <c r="M2941" s="52">
        <v>55</v>
      </c>
    </row>
    <row r="2942" spans="1:13" s="164" customFormat="1" ht="23.25" customHeight="1">
      <c r="A2942" s="397" t="s">
        <v>1262</v>
      </c>
      <c r="B2942" s="41" t="s">
        <v>2278</v>
      </c>
      <c r="C2942" s="41" t="s">
        <v>172</v>
      </c>
      <c r="D2942" s="41"/>
      <c r="E2942" s="41"/>
      <c r="F2942" s="42" t="s">
        <v>877</v>
      </c>
      <c r="G2942" s="41">
        <v>9</v>
      </c>
      <c r="H2942" s="42" t="s">
        <v>1063</v>
      </c>
      <c r="I2942" s="41">
        <v>1024.4000000000001</v>
      </c>
      <c r="J2942" s="55">
        <f>IF(C2942="СТОП цена",I2942,ROUND(I2942*(1-VLOOKUP(L2942,Оглавление!D:G,3,FALSE)),2))</f>
        <v>1024.4000000000001</v>
      </c>
      <c r="K2942" s="58"/>
      <c r="L2942" s="58" t="str">
        <f>IF(ISBLANK(K2942)=FALSE,A2942,L2941)</f>
        <v>АРТ-ОБОИ</v>
      </c>
      <c r="M2942" s="52">
        <v>55</v>
      </c>
    </row>
    <row r="2943" spans="1:13" s="173" customFormat="1" ht="23.25" customHeight="1">
      <c r="A2943" s="397" t="s">
        <v>1393</v>
      </c>
      <c r="B2943" s="41" t="s">
        <v>2279</v>
      </c>
      <c r="C2943" s="41" t="s">
        <v>172</v>
      </c>
      <c r="D2943" s="41"/>
      <c r="E2943" s="41"/>
      <c r="F2943" s="42" t="s">
        <v>877</v>
      </c>
      <c r="G2943" s="41">
        <v>9</v>
      </c>
      <c r="H2943" s="42" t="s">
        <v>1063</v>
      </c>
      <c r="I2943" s="41">
        <v>594</v>
      </c>
      <c r="J2943" s="55">
        <f>IF(C2943="СТОП цена",I2943,ROUND(I2943*(1-VLOOKUP(L2943,Оглавление!D:G,3,FALSE)),2))</f>
        <v>594</v>
      </c>
      <c r="K2943" s="58"/>
      <c r="L2943" s="58" t="str">
        <f>IF(ISBLANK(K2943)=FALSE,A2943,L2942)</f>
        <v>АРТ-ОБОИ</v>
      </c>
      <c r="M2943" s="52">
        <v>55</v>
      </c>
    </row>
    <row r="2944" spans="1:13" s="173" customFormat="1" ht="23.25" customHeight="1">
      <c r="A2944" s="397" t="s">
        <v>1394</v>
      </c>
      <c r="B2944" s="41" t="s">
        <v>2280</v>
      </c>
      <c r="C2944" s="41" t="s">
        <v>172</v>
      </c>
      <c r="D2944" s="41"/>
      <c r="E2944" s="41"/>
      <c r="F2944" s="42" t="s">
        <v>877</v>
      </c>
      <c r="G2944" s="41">
        <v>9</v>
      </c>
      <c r="H2944" s="42" t="s">
        <v>1063</v>
      </c>
      <c r="I2944" s="41">
        <v>188</v>
      </c>
      <c r="J2944" s="55">
        <f>IF(C2944="СТОП цена",I2944,ROUND(I2944*(1-VLOOKUP(L2944,Оглавление!D:G,3,FALSE)),2))</f>
        <v>188</v>
      </c>
      <c r="K2944" s="58"/>
      <c r="L2944" s="58" t="str">
        <f>IF(ISBLANK(K2944)=FALSE,A2944,L2943)</f>
        <v>АРТ-ОБОИ</v>
      </c>
      <c r="M2944" s="52">
        <v>55</v>
      </c>
    </row>
    <row r="2945" spans="1:13" s="173" customFormat="1" ht="23.25" customHeight="1">
      <c r="A2945" s="397" t="s">
        <v>1395</v>
      </c>
      <c r="B2945" s="41" t="s">
        <v>2281</v>
      </c>
      <c r="C2945" s="41" t="s">
        <v>172</v>
      </c>
      <c r="D2945" s="41"/>
      <c r="E2945" s="41"/>
      <c r="F2945" s="42" t="s">
        <v>877</v>
      </c>
      <c r="G2945" s="41">
        <v>9</v>
      </c>
      <c r="H2945" s="42" t="s">
        <v>1063</v>
      </c>
      <c r="I2945" s="41">
        <v>188</v>
      </c>
      <c r="J2945" s="55">
        <f>IF(C2945="СТОП цена",I2945,ROUND(I2945*(1-VLOOKUP(L2945,Оглавление!D:G,3,FALSE)),2))</f>
        <v>188</v>
      </c>
      <c r="K2945" s="58"/>
      <c r="L2945" s="58" t="str">
        <f>IF(ISBLANK(K2945)=FALSE,A2945,L2944)</f>
        <v>АРТ-ОБОИ</v>
      </c>
      <c r="M2945" s="52">
        <v>55</v>
      </c>
    </row>
    <row r="2946" spans="1:13" s="246" customFormat="1" ht="23.25" customHeight="1">
      <c r="A2946" s="404" t="s">
        <v>1579</v>
      </c>
      <c r="B2946" s="41" t="s">
        <v>2282</v>
      </c>
      <c r="C2946" s="41" t="s">
        <v>172</v>
      </c>
      <c r="D2946" s="247"/>
      <c r="E2946" s="247"/>
      <c r="F2946" s="42" t="s">
        <v>877</v>
      </c>
      <c r="G2946" s="41">
        <v>9</v>
      </c>
      <c r="H2946" s="42" t="s">
        <v>1063</v>
      </c>
      <c r="I2946" s="41">
        <v>955</v>
      </c>
      <c r="J2946" s="55">
        <f>IF(C2946="СТОП цена",I2946,ROUND(I2946*(1-VLOOKUP(L2946,Оглавление!D:G,3,FALSE)),2))</f>
        <v>955</v>
      </c>
      <c r="K2946" s="58"/>
      <c r="L2946" s="58" t="str">
        <f t="shared" si="150"/>
        <v>АРТ-ОБОИ</v>
      </c>
      <c r="M2946" s="52">
        <v>55</v>
      </c>
    </row>
    <row r="2947" spans="1:13" s="246" customFormat="1" ht="23.25" customHeight="1">
      <c r="A2947" s="404" t="s">
        <v>1573</v>
      </c>
      <c r="B2947" s="41" t="s">
        <v>2283</v>
      </c>
      <c r="C2947" s="41" t="s">
        <v>172</v>
      </c>
      <c r="D2947" s="247"/>
      <c r="E2947" s="247"/>
      <c r="F2947" s="42" t="s">
        <v>877</v>
      </c>
      <c r="G2947" s="41">
        <v>9</v>
      </c>
      <c r="H2947" s="42" t="s">
        <v>1063</v>
      </c>
      <c r="I2947" s="41">
        <v>924</v>
      </c>
      <c r="J2947" s="55">
        <f>IF(C2947="СТОП цена",I2947,ROUND(I2947*(1-VLOOKUP(L2947,Оглавление!D:G,3,FALSE)),2))</f>
        <v>924</v>
      </c>
      <c r="K2947" s="58"/>
      <c r="L2947" s="58" t="str">
        <f t="shared" si="150"/>
        <v>АРТ-ОБОИ</v>
      </c>
      <c r="M2947" s="52">
        <v>55</v>
      </c>
    </row>
    <row r="2948" spans="1:13" s="246" customFormat="1" ht="23.25" customHeight="1">
      <c r="A2948" s="404" t="s">
        <v>1574</v>
      </c>
      <c r="B2948" s="41" t="s">
        <v>2284</v>
      </c>
      <c r="C2948" s="41" t="s">
        <v>172</v>
      </c>
      <c r="D2948" s="247"/>
      <c r="E2948" s="247"/>
      <c r="F2948" s="42" t="s">
        <v>877</v>
      </c>
      <c r="G2948" s="41">
        <v>9</v>
      </c>
      <c r="H2948" s="42" t="s">
        <v>1063</v>
      </c>
      <c r="I2948" s="41">
        <v>819</v>
      </c>
      <c r="J2948" s="55">
        <f>IF(C2948="СТОП цена",I2948,ROUND(I2948*(1-VLOOKUP(L2948,Оглавление!D:G,3,FALSE)),2))</f>
        <v>819</v>
      </c>
      <c r="K2948" s="58"/>
      <c r="L2948" s="58" t="str">
        <f t="shared" si="150"/>
        <v>АРТ-ОБОИ</v>
      </c>
      <c r="M2948" s="52">
        <v>55</v>
      </c>
    </row>
    <row r="2949" spans="1:13" s="246" customFormat="1" ht="23.25" customHeight="1">
      <c r="A2949" s="404" t="s">
        <v>1575</v>
      </c>
      <c r="B2949" s="41" t="s">
        <v>2285</v>
      </c>
      <c r="C2949" s="41" t="s">
        <v>172</v>
      </c>
      <c r="D2949" s="247"/>
      <c r="E2949" s="247"/>
      <c r="F2949" s="42" t="s">
        <v>877</v>
      </c>
      <c r="G2949" s="41">
        <v>9</v>
      </c>
      <c r="H2949" s="42" t="s">
        <v>1063</v>
      </c>
      <c r="I2949" s="41">
        <v>225</v>
      </c>
      <c r="J2949" s="55">
        <f>IF(C2949="СТОП цена",I2949,ROUND(I2949*(1-VLOOKUP(L2949,Оглавление!D:G,3,FALSE)),2))</f>
        <v>225</v>
      </c>
      <c r="K2949" s="58"/>
      <c r="L2949" s="58" t="str">
        <f t="shared" si="150"/>
        <v>АРТ-ОБОИ</v>
      </c>
      <c r="M2949" s="52">
        <v>55</v>
      </c>
    </row>
    <row r="2950" spans="1:13" s="246" customFormat="1" ht="23.25" customHeight="1">
      <c r="A2950" s="404" t="s">
        <v>1576</v>
      </c>
      <c r="B2950" s="41" t="s">
        <v>2286</v>
      </c>
      <c r="C2950" s="41" t="s">
        <v>172</v>
      </c>
      <c r="D2950" s="247"/>
      <c r="E2950" s="247"/>
      <c r="F2950" s="42" t="s">
        <v>877</v>
      </c>
      <c r="G2950" s="41">
        <v>9</v>
      </c>
      <c r="H2950" s="42" t="s">
        <v>1063</v>
      </c>
      <c r="I2950" s="41">
        <v>550</v>
      </c>
      <c r="J2950" s="55">
        <f>IF(C2950="СТОП цена",I2950,ROUND(I2950*(1-VLOOKUP(L2950,Оглавление!D:G,3,FALSE)),2))</f>
        <v>550</v>
      </c>
      <c r="K2950" s="58"/>
      <c r="L2950" s="58" t="str">
        <f t="shared" si="150"/>
        <v>АРТ-ОБОИ</v>
      </c>
      <c r="M2950" s="52">
        <v>55</v>
      </c>
    </row>
    <row r="2951" spans="1:13" s="246" customFormat="1" ht="23.25" customHeight="1">
      <c r="A2951" s="404" t="s">
        <v>1572</v>
      </c>
      <c r="B2951" s="41" t="s">
        <v>2287</v>
      </c>
      <c r="C2951" s="41" t="s">
        <v>172</v>
      </c>
      <c r="D2951" s="247"/>
      <c r="E2951" s="247"/>
      <c r="F2951" s="42" t="s">
        <v>877</v>
      </c>
      <c r="G2951" s="41">
        <v>9</v>
      </c>
      <c r="H2951" s="42" t="s">
        <v>1063</v>
      </c>
      <c r="I2951" s="41">
        <v>465</v>
      </c>
      <c r="J2951" s="55">
        <f>IF(C2951="СТОП цена",I2951,ROUND(I2951*(1-VLOOKUP(L2951,Оглавление!D:G,3,FALSE)),2))</f>
        <v>465</v>
      </c>
      <c r="K2951" s="58"/>
      <c r="L2951" s="58" t="str">
        <f t="shared" si="150"/>
        <v>АРТ-ОБОИ</v>
      </c>
      <c r="M2951" s="52">
        <v>55</v>
      </c>
    </row>
    <row r="2952" spans="1:13" s="246" customFormat="1" ht="23.25" customHeight="1">
      <c r="A2952" s="404" t="s">
        <v>1577</v>
      </c>
      <c r="B2952" s="41" t="s">
        <v>2288</v>
      </c>
      <c r="C2952" s="41" t="s">
        <v>172</v>
      </c>
      <c r="D2952" s="247"/>
      <c r="E2952" s="247"/>
      <c r="F2952" s="42" t="s">
        <v>877</v>
      </c>
      <c r="G2952" s="41">
        <v>9</v>
      </c>
      <c r="H2952" s="42" t="s">
        <v>1063</v>
      </c>
      <c r="I2952" s="41">
        <v>550</v>
      </c>
      <c r="J2952" s="55">
        <f>IF(C2952="СТОП цена",I2952,ROUND(I2952*(1-VLOOKUP(L2952,Оглавление!D:G,3,FALSE)),2))</f>
        <v>550</v>
      </c>
      <c r="K2952" s="58"/>
      <c r="L2952" s="58" t="str">
        <f t="shared" si="150"/>
        <v>АРТ-ОБОИ</v>
      </c>
      <c r="M2952" s="52">
        <v>55</v>
      </c>
    </row>
    <row r="2953" spans="1:13" s="246" customFormat="1" ht="23.25" customHeight="1">
      <c r="A2953" s="404" t="s">
        <v>1578</v>
      </c>
      <c r="B2953" s="41" t="s">
        <v>2289</v>
      </c>
      <c r="C2953" s="41" t="s">
        <v>172</v>
      </c>
      <c r="D2953" s="247"/>
      <c r="E2953" s="247"/>
      <c r="F2953" s="42" t="s">
        <v>877</v>
      </c>
      <c r="G2953" s="41">
        <v>9</v>
      </c>
      <c r="H2953" s="42" t="s">
        <v>1063</v>
      </c>
      <c r="I2953" s="41">
        <v>178</v>
      </c>
      <c r="J2953" s="55">
        <f>IF(C2953="СТОП цена",I2953,ROUND(I2953*(1-VLOOKUP(L2953,Оглавление!D:G,3,FALSE)),2))</f>
        <v>178</v>
      </c>
      <c r="K2953" s="58"/>
      <c r="L2953" s="58" t="str">
        <f t="shared" si="150"/>
        <v>АРТ-ОБОИ</v>
      </c>
      <c r="M2953" s="52">
        <v>55</v>
      </c>
    </row>
    <row r="2954" spans="1:13" s="265" customFormat="1" ht="23.25" customHeight="1">
      <c r="A2954" s="404" t="s">
        <v>1651</v>
      </c>
      <c r="B2954" s="41" t="s">
        <v>2290</v>
      </c>
      <c r="C2954" s="41" t="s">
        <v>172</v>
      </c>
      <c r="D2954" s="41"/>
      <c r="E2954" s="41"/>
      <c r="F2954" s="42" t="s">
        <v>877</v>
      </c>
      <c r="G2954" s="41">
        <v>9</v>
      </c>
      <c r="H2954" s="42" t="s">
        <v>1063</v>
      </c>
      <c r="I2954" s="41">
        <v>430</v>
      </c>
      <c r="J2954" s="55">
        <f>IF(C2954="СТОП цена",I2954,ROUND(I2954*(1-VLOOKUP(L2954,Оглавление!D:G,3,FALSE)),2))</f>
        <v>430</v>
      </c>
      <c r="K2954" s="58"/>
      <c r="L2954" s="58" t="str">
        <f t="shared" si="150"/>
        <v>АРТ-ОБОИ</v>
      </c>
      <c r="M2954" s="52">
        <v>55</v>
      </c>
    </row>
    <row r="2955" spans="1:13" s="1" customFormat="1" ht="17.25" customHeight="1">
      <c r="A2955" s="593" t="s">
        <v>814</v>
      </c>
      <c r="B2955" s="594"/>
      <c r="C2955" s="594"/>
      <c r="D2955" s="594"/>
      <c r="E2955" s="594"/>
      <c r="F2955" s="594"/>
      <c r="G2955" s="594"/>
      <c r="H2955" s="594"/>
      <c r="I2955" s="594"/>
      <c r="J2955" s="595"/>
      <c r="K2955" s="58" t="s">
        <v>446</v>
      </c>
      <c r="L2955" s="58" t="str">
        <f>IF(ISBLANK(K2955)=FALSE,A2955,#REF!)</f>
        <v>АТОМ-КОЛОР</v>
      </c>
      <c r="M2955" s="52">
        <v>55</v>
      </c>
    </row>
    <row r="2956" spans="1:13" s="1" customFormat="1" ht="25.5" customHeight="1">
      <c r="A2956" s="591" t="s">
        <v>53</v>
      </c>
      <c r="B2956" s="592"/>
      <c r="C2956" s="592"/>
      <c r="D2956" s="592"/>
      <c r="E2956" s="592"/>
      <c r="F2956" s="592"/>
      <c r="G2956" s="592"/>
      <c r="H2956" s="592"/>
      <c r="I2956" s="592"/>
      <c r="J2956" s="592"/>
      <c r="K2956" s="58"/>
      <c r="L2956" s="58" t="str">
        <f t="shared" si="150"/>
        <v>АТОМ-КОЛОР</v>
      </c>
      <c r="M2956" s="52">
        <v>55</v>
      </c>
    </row>
    <row r="2957" spans="1:13" ht="45">
      <c r="A2957" s="389" t="s">
        <v>662</v>
      </c>
      <c r="B2957" s="42"/>
      <c r="C2957" s="42"/>
      <c r="D2957" s="40">
        <v>0.5</v>
      </c>
      <c r="E2957" s="40" t="s">
        <v>564</v>
      </c>
      <c r="F2957" s="42" t="str">
        <f>CONCATENATE(D2957," ",E2957)</f>
        <v>0,5 л</v>
      </c>
      <c r="G2957" s="41">
        <v>12</v>
      </c>
      <c r="H2957" s="42" t="s">
        <v>1063</v>
      </c>
      <c r="I2957" s="41">
        <v>56.63</v>
      </c>
      <c r="J2957" s="55">
        <f>IF(C2957="СТОП цена",I2957,ROUND(I2957*(1-VLOOKUP(L2957,Оглавление!D:G,3,FALSE)),2))</f>
        <v>56.63</v>
      </c>
      <c r="K2957" s="58"/>
      <c r="L2957" s="58" t="str">
        <f t="shared" si="150"/>
        <v>АТОМ-КОЛОР</v>
      </c>
      <c r="M2957" s="52">
        <v>55</v>
      </c>
    </row>
    <row r="2958" spans="1:13" ht="45">
      <c r="A2958" s="389" t="s">
        <v>663</v>
      </c>
      <c r="B2958" s="42"/>
      <c r="C2958" s="42"/>
      <c r="D2958" s="42">
        <v>0.5</v>
      </c>
      <c r="E2958" s="42" t="s">
        <v>564</v>
      </c>
      <c r="F2958" s="42" t="str">
        <f>CONCATENATE(D2958," ",E2958)</f>
        <v>0,5 л</v>
      </c>
      <c r="G2958" s="42">
        <v>12</v>
      </c>
      <c r="H2958" s="42" t="s">
        <v>1063</v>
      </c>
      <c r="I2958" s="41">
        <v>94.88</v>
      </c>
      <c r="J2958" s="55">
        <f>IF(C2958="СТОП цена",I2958,ROUND(I2958*(1-VLOOKUP(L2958,Оглавление!D:G,3,FALSE)),2))</f>
        <v>94.88</v>
      </c>
      <c r="K2958" s="58"/>
      <c r="L2958" s="58" t="str">
        <f t="shared" si="150"/>
        <v>АТОМ-КОЛОР</v>
      </c>
      <c r="M2958" s="52">
        <v>55</v>
      </c>
    </row>
    <row r="2959" spans="1:13" s="1" customFormat="1" ht="25.5" customHeight="1">
      <c r="A2959" s="591" t="s">
        <v>13</v>
      </c>
      <c r="B2959" s="592"/>
      <c r="C2959" s="592"/>
      <c r="D2959" s="592"/>
      <c r="E2959" s="592"/>
      <c r="F2959" s="592"/>
      <c r="G2959" s="592"/>
      <c r="H2959" s="592"/>
      <c r="I2959" s="592"/>
      <c r="J2959" s="592"/>
      <c r="K2959" s="58"/>
      <c r="L2959" s="58" t="str">
        <f t="shared" si="150"/>
        <v>АТОМ-КОЛОР</v>
      </c>
      <c r="M2959" s="52">
        <v>55</v>
      </c>
    </row>
    <row r="2960" spans="1:13" ht="27" customHeight="1">
      <c r="A2960" s="580" t="s">
        <v>2423</v>
      </c>
      <c r="B2960" s="42"/>
      <c r="C2960" s="42"/>
      <c r="D2960" s="40">
        <v>0.25</v>
      </c>
      <c r="E2960" s="40" t="s">
        <v>55</v>
      </c>
      <c r="F2960" s="42" t="str">
        <f>CONCATENATE(D2960," ",E2960)</f>
        <v>0,25 кг</v>
      </c>
      <c r="G2960" s="40">
        <v>18</v>
      </c>
      <c r="H2960" s="42" t="s">
        <v>1063</v>
      </c>
      <c r="I2960" s="41">
        <v>52</v>
      </c>
      <c r="J2960" s="55">
        <f>IF(C2960="СТОП цена",I2960,ROUND(I2960*(1-VLOOKUP(L2960,Оглавление!D:G,3,FALSE)),2))</f>
        <v>52</v>
      </c>
      <c r="K2960" s="58"/>
      <c r="L2960" s="58" t="str">
        <f t="shared" ref="L2960:L3014" si="154">IF(ISBLANK(K2960)=FALSE,A2960,L2959)</f>
        <v>АТОМ-КОЛОР</v>
      </c>
      <c r="M2960" s="52">
        <v>55</v>
      </c>
    </row>
    <row r="2961" spans="1:13" ht="24" customHeight="1">
      <c r="A2961" s="585"/>
      <c r="B2961" s="42"/>
      <c r="C2961" s="42" t="s">
        <v>223</v>
      </c>
      <c r="D2961" s="40">
        <v>0.9</v>
      </c>
      <c r="E2961" s="42" t="s">
        <v>55</v>
      </c>
      <c r="F2961" s="42" t="str">
        <f>CONCATENATE(D2961," ",E2961)</f>
        <v>0,9 кг</v>
      </c>
      <c r="G2961" s="40">
        <v>12</v>
      </c>
      <c r="H2961" s="42" t="s">
        <v>1063</v>
      </c>
      <c r="I2961" s="41">
        <v>159.75</v>
      </c>
      <c r="J2961" s="55">
        <f>IF(C2961="СТОП цена",I2961,ROUND(I2961*(1-VLOOKUP(L2961,Оглавление!D:G,3,FALSE)),2))</f>
        <v>159.75</v>
      </c>
      <c r="K2961" s="58"/>
      <c r="L2961" s="58" t="str">
        <f t="shared" si="154"/>
        <v>АТОМ-КОЛОР</v>
      </c>
      <c r="M2961" s="52">
        <v>55</v>
      </c>
    </row>
    <row r="2962" spans="1:13" s="1" customFormat="1" ht="17.25" customHeight="1">
      <c r="A2962" s="593" t="s">
        <v>816</v>
      </c>
      <c r="B2962" s="594"/>
      <c r="C2962" s="594"/>
      <c r="D2962" s="594"/>
      <c r="E2962" s="594"/>
      <c r="F2962" s="594"/>
      <c r="G2962" s="594"/>
      <c r="H2962" s="594"/>
      <c r="I2962" s="594"/>
      <c r="J2962" s="595"/>
      <c r="K2962" s="58" t="s">
        <v>446</v>
      </c>
      <c r="L2962" s="58" t="str">
        <f t="shared" si="154"/>
        <v>ГАРАНТ</v>
      </c>
      <c r="M2962" s="52">
        <v>55</v>
      </c>
    </row>
    <row r="2963" spans="1:13" s="1" customFormat="1" ht="25.5" customHeight="1">
      <c r="A2963" s="591" t="s">
        <v>54</v>
      </c>
      <c r="B2963" s="592"/>
      <c r="C2963" s="592"/>
      <c r="D2963" s="592"/>
      <c r="E2963" s="592"/>
      <c r="F2963" s="592"/>
      <c r="G2963" s="592"/>
      <c r="H2963" s="592"/>
      <c r="I2963" s="592"/>
      <c r="J2963" s="592"/>
      <c r="K2963" s="58"/>
      <c r="L2963" s="58" t="str">
        <f t="shared" si="154"/>
        <v>ГАРАНТ</v>
      </c>
      <c r="M2963" s="52">
        <v>55</v>
      </c>
    </row>
    <row r="2964" spans="1:13" ht="18" customHeight="1">
      <c r="A2964" s="580" t="s">
        <v>665</v>
      </c>
      <c r="B2964" s="42"/>
      <c r="C2964" s="42"/>
      <c r="D2964" s="41">
        <v>1.5</v>
      </c>
      <c r="E2964" s="41" t="s">
        <v>55</v>
      </c>
      <c r="F2964" s="42" t="str">
        <f>CONCATENATE(D2964," ",E2964)</f>
        <v>1,5 кг</v>
      </c>
      <c r="G2964" s="41">
        <v>12</v>
      </c>
      <c r="H2964" s="42" t="s">
        <v>1063</v>
      </c>
      <c r="I2964" s="41">
        <v>113.16</v>
      </c>
      <c r="J2964" s="55">
        <f>IF(C2964="СТОП цена",I2964,ROUND(I2964*(1-VLOOKUP(L2964,Оглавление!D:G,3,FALSE)),2))</f>
        <v>113.16</v>
      </c>
      <c r="K2964" s="58"/>
      <c r="L2964" s="58" t="str">
        <f t="shared" si="154"/>
        <v>ГАРАНТ</v>
      </c>
      <c r="M2964" s="52">
        <v>55</v>
      </c>
    </row>
    <row r="2965" spans="1:13" ht="18.75" customHeight="1">
      <c r="A2965" s="584"/>
      <c r="B2965" s="42"/>
      <c r="C2965" s="42"/>
      <c r="D2965" s="41">
        <v>2.5</v>
      </c>
      <c r="E2965" s="42" t="s">
        <v>55</v>
      </c>
      <c r="F2965" s="42" t="str">
        <f>CONCATENATE(D2965," ",E2965)</f>
        <v>2,5 кг</v>
      </c>
      <c r="G2965" s="41">
        <v>8</v>
      </c>
      <c r="H2965" s="42" t="s">
        <v>1063</v>
      </c>
      <c r="I2965" s="41">
        <v>163.55000000000001</v>
      </c>
      <c r="J2965" s="55">
        <f>IF(C2965="СТОП цена",I2965,ROUND(I2965*(1-VLOOKUP(L2965,Оглавление!D:G,3,FALSE)),2))</f>
        <v>163.55000000000001</v>
      </c>
      <c r="K2965" s="58"/>
      <c r="L2965" s="58" t="str">
        <f t="shared" si="154"/>
        <v>ГАРАНТ</v>
      </c>
      <c r="M2965" s="52">
        <v>55</v>
      </c>
    </row>
    <row r="2966" spans="1:13" ht="18.75" customHeight="1">
      <c r="A2966" s="584"/>
      <c r="B2966" s="42"/>
      <c r="C2966" s="42"/>
      <c r="D2966" s="41">
        <v>6</v>
      </c>
      <c r="E2966" s="42" t="s">
        <v>55</v>
      </c>
      <c r="F2966" s="42" t="str">
        <f>CONCATENATE(D2966," ",E2966)</f>
        <v>6 кг</v>
      </c>
      <c r="G2966" s="41">
        <v>4</v>
      </c>
      <c r="H2966" s="42" t="s">
        <v>1063</v>
      </c>
      <c r="I2966" s="41">
        <v>349.4</v>
      </c>
      <c r="J2966" s="55">
        <f>IF(C2966="СТОП цена",I2966,ROUND(I2966*(1-VLOOKUP(L2966,Оглавление!D:G,3,FALSE)),2))</f>
        <v>349.4</v>
      </c>
      <c r="K2966" s="58"/>
      <c r="L2966" s="58" t="str">
        <f t="shared" si="154"/>
        <v>ГАРАНТ</v>
      </c>
      <c r="M2966" s="52">
        <v>55</v>
      </c>
    </row>
    <row r="2967" spans="1:13" ht="22.5" customHeight="1">
      <c r="A2967" s="585"/>
      <c r="B2967" s="42"/>
      <c r="C2967" s="42"/>
      <c r="D2967" s="41">
        <v>20</v>
      </c>
      <c r="E2967" s="42" t="s">
        <v>55</v>
      </c>
      <c r="F2967" s="42" t="str">
        <f>CONCATENATE(D2967," ",E2967)</f>
        <v>20 кг</v>
      </c>
      <c r="G2967" s="41">
        <v>1</v>
      </c>
      <c r="H2967" s="42" t="s">
        <v>1063</v>
      </c>
      <c r="I2967" s="41">
        <v>996.98</v>
      </c>
      <c r="J2967" s="55">
        <f>IF(C2967="СТОП цена",I2967,ROUND(I2967*(1-VLOOKUP(L2967,Оглавление!D:G,3,FALSE)),2))</f>
        <v>996.98</v>
      </c>
      <c r="K2967" s="58"/>
      <c r="L2967" s="58" t="str">
        <f t="shared" si="154"/>
        <v>ГАРАНТ</v>
      </c>
      <c r="M2967" s="52">
        <v>55</v>
      </c>
    </row>
    <row r="2968" spans="1:13" s="1" customFormat="1" ht="17.25" customHeight="1">
      <c r="A2968" s="593" t="s">
        <v>817</v>
      </c>
      <c r="B2968" s="594"/>
      <c r="C2968" s="594"/>
      <c r="D2968" s="594"/>
      <c r="E2968" s="594"/>
      <c r="F2968" s="594"/>
      <c r="G2968" s="594"/>
      <c r="H2968" s="594"/>
      <c r="I2968" s="594"/>
      <c r="J2968" s="595"/>
      <c r="K2968" s="58" t="s">
        <v>446</v>
      </c>
      <c r="L2968" s="58" t="str">
        <f t="shared" si="154"/>
        <v>ГРИДА</v>
      </c>
      <c r="M2968" s="52">
        <v>55</v>
      </c>
    </row>
    <row r="2969" spans="1:13" s="1" customFormat="1" ht="33" customHeight="1">
      <c r="A2969" s="591" t="s">
        <v>54</v>
      </c>
      <c r="B2969" s="592"/>
      <c r="C2969" s="592"/>
      <c r="D2969" s="592"/>
      <c r="E2969" s="592"/>
      <c r="F2969" s="592"/>
      <c r="G2969" s="592"/>
      <c r="H2969" s="592"/>
      <c r="I2969" s="592"/>
      <c r="J2969" s="592"/>
      <c r="K2969" s="58"/>
      <c r="L2969" s="58" t="str">
        <f t="shared" si="154"/>
        <v>ГРИДА</v>
      </c>
      <c r="M2969" s="52">
        <v>55</v>
      </c>
    </row>
    <row r="2970" spans="1:13" ht="20.25" customHeight="1">
      <c r="A2970" s="580" t="s">
        <v>673</v>
      </c>
      <c r="B2970" s="145"/>
      <c r="C2970" s="145"/>
      <c r="D2970" s="40">
        <v>3</v>
      </c>
      <c r="E2970" s="41" t="s">
        <v>55</v>
      </c>
      <c r="F2970" s="42" t="str">
        <f>CONCATENATE(D2970," ",E2970)</f>
        <v>3 кг</v>
      </c>
      <c r="G2970" s="40">
        <v>1</v>
      </c>
      <c r="H2970" s="42" t="s">
        <v>1063</v>
      </c>
      <c r="I2970" s="41">
        <v>231.2</v>
      </c>
      <c r="J2970" s="55">
        <f>IF(C2970="СТОП цена",I2970,ROUND(I2970*(1-VLOOKUP(L2970,Оглавление!D:G,3,FALSE)),2))</f>
        <v>231.2</v>
      </c>
      <c r="K2970" s="58"/>
      <c r="L2970" s="58" t="str">
        <f t="shared" si="154"/>
        <v>ГРИДА</v>
      </c>
      <c r="M2970" s="52">
        <v>55</v>
      </c>
    </row>
    <row r="2971" spans="1:13" s="144" customFormat="1" ht="18.75" customHeight="1">
      <c r="A2971" s="584"/>
      <c r="B2971" s="145"/>
      <c r="C2971" s="145"/>
      <c r="D2971" s="40"/>
      <c r="E2971" s="41"/>
      <c r="F2971" s="42" t="s">
        <v>1313</v>
      </c>
      <c r="G2971" s="40">
        <v>1</v>
      </c>
      <c r="H2971" s="42" t="s">
        <v>1063</v>
      </c>
      <c r="I2971" s="41">
        <v>1020</v>
      </c>
      <c r="J2971" s="55">
        <f>IF(C2971="СТОП цена",I2971,ROUND(I2971*(1-VLOOKUP(L2971,Оглавление!D:G,3,FALSE)),2))</f>
        <v>1020</v>
      </c>
      <c r="K2971" s="58"/>
      <c r="L2971" s="58" t="str">
        <f t="shared" si="154"/>
        <v>ГРИДА</v>
      </c>
      <c r="M2971" s="52">
        <v>55</v>
      </c>
    </row>
    <row r="2972" spans="1:13" ht="19.5" customHeight="1">
      <c r="A2972" s="580" t="s">
        <v>674</v>
      </c>
      <c r="B2972" s="145"/>
      <c r="C2972" s="145"/>
      <c r="D2972" s="40">
        <v>3</v>
      </c>
      <c r="E2972" s="41" t="s">
        <v>55</v>
      </c>
      <c r="F2972" s="42" t="str">
        <f>CONCATENATE(D2972," ",E2972)</f>
        <v>3 кг</v>
      </c>
      <c r="G2972" s="40">
        <v>1</v>
      </c>
      <c r="H2972" s="42" t="s">
        <v>1063</v>
      </c>
      <c r="I2972" s="41">
        <v>244.8</v>
      </c>
      <c r="J2972" s="55">
        <f>IF(C2972="СТОП цена",I2972,ROUND(I2972*(1-VLOOKUP(L2972,Оглавление!D:G,3,FALSE)),2))</f>
        <v>244.8</v>
      </c>
      <c r="K2972" s="58"/>
      <c r="L2972" s="58" t="str">
        <f t="shared" si="154"/>
        <v>ГРИДА</v>
      </c>
      <c r="M2972" s="52">
        <v>55</v>
      </c>
    </row>
    <row r="2973" spans="1:13" s="144" customFormat="1" ht="21" customHeight="1">
      <c r="A2973" s="584"/>
      <c r="B2973" s="145"/>
      <c r="C2973" s="145"/>
      <c r="D2973" s="40"/>
      <c r="E2973" s="41"/>
      <c r="F2973" s="42" t="s">
        <v>1313</v>
      </c>
      <c r="G2973" s="40">
        <v>1</v>
      </c>
      <c r="H2973" s="42" t="s">
        <v>1063</v>
      </c>
      <c r="I2973" s="41">
        <v>1115.2</v>
      </c>
      <c r="J2973" s="55">
        <f>IF(C2973="СТОП цена",I2973,ROUND(I2973*(1-VLOOKUP(L2973,Оглавление!D:G,3,FALSE)),2))</f>
        <v>1115.2</v>
      </c>
      <c r="K2973" s="58"/>
      <c r="L2973" s="58" t="str">
        <f t="shared" si="154"/>
        <v>ГРИДА</v>
      </c>
      <c r="M2973" s="52">
        <v>55</v>
      </c>
    </row>
    <row r="2974" spans="1:13" ht="27" customHeight="1">
      <c r="A2974" s="591" t="s">
        <v>605</v>
      </c>
      <c r="B2974" s="592"/>
      <c r="C2974" s="592"/>
      <c r="D2974" s="592"/>
      <c r="E2974" s="592"/>
      <c r="F2974" s="592"/>
      <c r="G2974" s="592"/>
      <c r="H2974" s="592"/>
      <c r="I2974" s="592"/>
      <c r="J2974" s="592"/>
      <c r="K2974" s="58"/>
      <c r="L2974" s="58" t="str">
        <f t="shared" si="154"/>
        <v>ГРИДА</v>
      </c>
      <c r="M2974" s="52">
        <v>55</v>
      </c>
    </row>
    <row r="2975" spans="1:13" ht="32.25" customHeight="1">
      <c r="A2975" s="388" t="s">
        <v>606</v>
      </c>
      <c r="B2975" s="41"/>
      <c r="C2975" s="41"/>
      <c r="D2975" s="40">
        <v>27</v>
      </c>
      <c r="E2975" s="42" t="s">
        <v>55</v>
      </c>
      <c r="F2975" s="42" t="str">
        <f>CONCATENATE(D2975," ",E2975)</f>
        <v>27 кг</v>
      </c>
      <c r="G2975" s="40">
        <v>1</v>
      </c>
      <c r="H2975" s="42" t="s">
        <v>1063</v>
      </c>
      <c r="I2975" s="41">
        <v>3196</v>
      </c>
      <c r="J2975" s="55">
        <f>IF(C2975="СТОП цена",I2975,ROUND(I2975*(1-VLOOKUP(L2975,Оглавление!D:G,3,FALSE)),2))</f>
        <v>3196</v>
      </c>
      <c r="K2975" s="58"/>
      <c r="L2975" s="58" t="str">
        <f t="shared" si="154"/>
        <v>ГРИДА</v>
      </c>
      <c r="M2975" s="52">
        <v>55</v>
      </c>
    </row>
    <row r="2976" spans="1:13" s="150" customFormat="1" ht="24.75" customHeight="1">
      <c r="A2976" s="388" t="s">
        <v>1358</v>
      </c>
      <c r="B2976" s="41"/>
      <c r="C2976" s="41"/>
      <c r="D2976" s="40"/>
      <c r="E2976" s="42"/>
      <c r="F2976" s="42" t="s">
        <v>1357</v>
      </c>
      <c r="G2976" s="40">
        <v>1</v>
      </c>
      <c r="H2976" s="42" t="s">
        <v>1063</v>
      </c>
      <c r="I2976" s="41">
        <v>3196</v>
      </c>
      <c r="J2976" s="55">
        <f>IF(C2976="СТОП цена",I2976,ROUND(I2976*(1-VLOOKUP(L2976,Оглавление!D:G,3,FALSE)),2))</f>
        <v>3196</v>
      </c>
      <c r="K2976" s="58"/>
      <c r="L2976" s="58" t="str">
        <f t="shared" si="154"/>
        <v>ГРИДА</v>
      </c>
      <c r="M2976" s="52">
        <v>56</v>
      </c>
    </row>
    <row r="2977" spans="1:13" ht="28.5" customHeight="1">
      <c r="A2977" s="388" t="s">
        <v>228</v>
      </c>
      <c r="B2977" s="41"/>
      <c r="C2977" s="41" t="s">
        <v>223</v>
      </c>
      <c r="D2977" s="40">
        <v>27</v>
      </c>
      <c r="E2977" s="42" t="s">
        <v>55</v>
      </c>
      <c r="F2977" s="42" t="str">
        <f>CONCATENATE(D2977," ",E2977)</f>
        <v>27 кг</v>
      </c>
      <c r="G2977" s="40">
        <v>1</v>
      </c>
      <c r="H2977" s="42" t="s">
        <v>1063</v>
      </c>
      <c r="I2977" s="41">
        <v>3196</v>
      </c>
      <c r="J2977" s="55">
        <f>IF(C2977="СТОП цена",I2977,ROUND(I2977*(1-VLOOKUP(L2977,Оглавление!D:G,3,FALSE)),2))</f>
        <v>3196</v>
      </c>
      <c r="K2977" s="58"/>
      <c r="L2977" s="58" t="str">
        <f t="shared" si="154"/>
        <v>ГРИДА</v>
      </c>
      <c r="M2977" s="52">
        <v>56</v>
      </c>
    </row>
    <row r="2978" spans="1:13" ht="39" customHeight="1">
      <c r="A2978" s="388" t="s">
        <v>1312</v>
      </c>
      <c r="B2978" s="41"/>
      <c r="C2978" s="41" t="s">
        <v>223</v>
      </c>
      <c r="D2978" s="40">
        <v>27</v>
      </c>
      <c r="E2978" s="42" t="s">
        <v>55</v>
      </c>
      <c r="F2978" s="42" t="str">
        <f>CONCATENATE(D2978," ",E2978)</f>
        <v>27 кг</v>
      </c>
      <c r="G2978" s="40">
        <v>1</v>
      </c>
      <c r="H2978" s="42" t="s">
        <v>1063</v>
      </c>
      <c r="I2978" s="41">
        <v>3196</v>
      </c>
      <c r="J2978" s="55">
        <f>IF(C2978="СТОП цена",I2978,ROUND(I2978*(1-VLOOKUP(L2978,Оглавление!D:G,3,FALSE)),2))</f>
        <v>3196</v>
      </c>
      <c r="K2978" s="58"/>
      <c r="L2978" s="58" t="str">
        <f t="shared" si="154"/>
        <v>ГРИДА</v>
      </c>
      <c r="M2978" s="52">
        <v>56</v>
      </c>
    </row>
    <row r="2979" spans="1:13" s="286" customFormat="1" ht="39" customHeight="1">
      <c r="A2979" s="388" t="s">
        <v>1731</v>
      </c>
      <c r="B2979" s="41"/>
      <c r="C2979" s="41" t="s">
        <v>223</v>
      </c>
      <c r="D2979" s="40"/>
      <c r="E2979" s="42"/>
      <c r="F2979" s="42" t="s">
        <v>1344</v>
      </c>
      <c r="G2979" s="40">
        <v>1</v>
      </c>
      <c r="H2979" s="42" t="s">
        <v>1063</v>
      </c>
      <c r="I2979" s="41">
        <v>1156</v>
      </c>
      <c r="J2979" s="55">
        <f>IF(C2979="СТОП цена",I2979,ROUND(I2979*(1-VLOOKUP(L2979,Оглавление!D:G,3,FALSE)),2))</f>
        <v>1156</v>
      </c>
      <c r="K2979" s="58"/>
      <c r="L2979" s="58" t="str">
        <f t="shared" si="154"/>
        <v>ГРИДА</v>
      </c>
      <c r="M2979" s="52">
        <v>56</v>
      </c>
    </row>
    <row r="2980" spans="1:13" s="1" customFormat="1" ht="17.25" customHeight="1">
      <c r="A2980" s="593" t="s">
        <v>818</v>
      </c>
      <c r="B2980" s="594"/>
      <c r="C2980" s="594"/>
      <c r="D2980" s="594"/>
      <c r="E2980" s="594"/>
      <c r="F2980" s="594"/>
      <c r="G2980" s="594"/>
      <c r="H2980" s="594"/>
      <c r="I2980" s="594"/>
      <c r="J2980" s="595"/>
      <c r="K2980" s="58" t="s">
        <v>446</v>
      </c>
      <c r="L2980" s="58" t="str">
        <f>IF(ISBLANK(K2980)=FALSE,A2980,L2978)</f>
        <v>ЕВРОЛЮКС</v>
      </c>
      <c r="M2980" s="52">
        <v>56</v>
      </c>
    </row>
    <row r="2981" spans="1:13" s="1" customFormat="1" ht="25.5" customHeight="1">
      <c r="A2981" s="591" t="s">
        <v>824</v>
      </c>
      <c r="B2981" s="592"/>
      <c r="C2981" s="592"/>
      <c r="D2981" s="592"/>
      <c r="E2981" s="592"/>
      <c r="F2981" s="592"/>
      <c r="G2981" s="592"/>
      <c r="H2981" s="592"/>
      <c r="I2981" s="592"/>
      <c r="J2981" s="592"/>
      <c r="K2981" s="58"/>
      <c r="L2981" s="58" t="str">
        <f t="shared" si="154"/>
        <v>ЕВРОЛЮКС</v>
      </c>
      <c r="M2981" s="52">
        <v>56</v>
      </c>
    </row>
    <row r="2982" spans="1:13" ht="12.75">
      <c r="A2982" s="580" t="s">
        <v>676</v>
      </c>
      <c r="B2982" s="40"/>
      <c r="C2982" s="42" t="s">
        <v>223</v>
      </c>
      <c r="D2982" s="40">
        <v>2</v>
      </c>
      <c r="E2982" s="42" t="s">
        <v>55</v>
      </c>
      <c r="F2982" s="42" t="str">
        <f t="shared" ref="F2982:F3003" si="155">CONCATENATE(D2982," ",E2982)</f>
        <v>2 кг</v>
      </c>
      <c r="G2982" s="40">
        <v>6</v>
      </c>
      <c r="H2982" s="42" t="s">
        <v>1063</v>
      </c>
      <c r="I2982" s="41">
        <v>103</v>
      </c>
      <c r="J2982" s="55">
        <f>IF(C2982="СТОП цена",I2982,ROUND(I2982*(1-VLOOKUP(L2982,Оглавление!D:G,3,FALSE)),2))</f>
        <v>103</v>
      </c>
      <c r="K2982" s="58"/>
      <c r="L2982" s="58" t="str">
        <f t="shared" si="154"/>
        <v>ЕВРОЛЮКС</v>
      </c>
      <c r="M2982" s="52">
        <v>56</v>
      </c>
    </row>
    <row r="2983" spans="1:13" ht="12.75">
      <c r="A2983" s="584"/>
      <c r="B2983" s="40"/>
      <c r="C2983" s="40"/>
      <c r="D2983" s="40">
        <v>5</v>
      </c>
      <c r="E2983" s="42" t="s">
        <v>55</v>
      </c>
      <c r="F2983" s="42" t="str">
        <f t="shared" si="155"/>
        <v>5 кг</v>
      </c>
      <c r="G2983" s="40">
        <v>1</v>
      </c>
      <c r="H2983" s="42" t="s">
        <v>1063</v>
      </c>
      <c r="I2983" s="41">
        <v>210</v>
      </c>
      <c r="J2983" s="55">
        <f>IF(C2983="СТОП цена",I2983,ROUND(I2983*(1-VLOOKUP(L2983,Оглавление!D:G,3,FALSE)),2))</f>
        <v>210</v>
      </c>
      <c r="K2983" s="58"/>
      <c r="L2983" s="58" t="str">
        <f t="shared" si="154"/>
        <v>ЕВРОЛЮКС</v>
      </c>
      <c r="M2983" s="52">
        <v>56</v>
      </c>
    </row>
    <row r="2984" spans="1:13" ht="12.75">
      <c r="A2984" s="585"/>
      <c r="B2984" s="40"/>
      <c r="C2984" s="40"/>
      <c r="D2984" s="40">
        <v>10</v>
      </c>
      <c r="E2984" s="42" t="s">
        <v>55</v>
      </c>
      <c r="F2984" s="42" t="str">
        <f t="shared" si="155"/>
        <v>10 кг</v>
      </c>
      <c r="G2984" s="42">
        <v>1</v>
      </c>
      <c r="H2984" s="42" t="s">
        <v>1063</v>
      </c>
      <c r="I2984" s="41">
        <v>409</v>
      </c>
      <c r="J2984" s="55">
        <f>IF(C2984="СТОП цена",I2984,ROUND(I2984*(1-VLOOKUP(L2984,Оглавление!D:G,3,FALSE)),2))</f>
        <v>409</v>
      </c>
      <c r="K2984" s="58"/>
      <c r="L2984" s="58" t="str">
        <f t="shared" si="154"/>
        <v>ЕВРОЛЮКС</v>
      </c>
      <c r="M2984" s="52">
        <v>56</v>
      </c>
    </row>
    <row r="2985" spans="1:13" ht="12.75" customHeight="1">
      <c r="A2985" s="580" t="s">
        <v>677</v>
      </c>
      <c r="B2985" s="41"/>
      <c r="C2985" s="41"/>
      <c r="D2985" s="40">
        <v>2</v>
      </c>
      <c r="E2985" s="42" t="s">
        <v>55</v>
      </c>
      <c r="F2985" s="42" t="str">
        <f t="shared" si="155"/>
        <v>2 кг</v>
      </c>
      <c r="G2985" s="40">
        <v>6</v>
      </c>
      <c r="H2985" s="42" t="s">
        <v>1063</v>
      </c>
      <c r="I2985" s="41">
        <v>88</v>
      </c>
      <c r="J2985" s="55">
        <f>IF(C2985="СТОП цена",I2985,ROUND(I2985*(1-VLOOKUP(L2985,Оглавление!D:G,3,FALSE)),2))</f>
        <v>88</v>
      </c>
      <c r="K2985" s="58"/>
      <c r="L2985" s="58" t="str">
        <f t="shared" si="154"/>
        <v>ЕВРОЛЮКС</v>
      </c>
      <c r="M2985" s="52">
        <v>56</v>
      </c>
    </row>
    <row r="2986" spans="1:13" ht="14.25" customHeight="1">
      <c r="A2986" s="584"/>
      <c r="B2986" s="41"/>
      <c r="C2986" s="41"/>
      <c r="D2986" s="40">
        <v>5</v>
      </c>
      <c r="E2986" s="42" t="s">
        <v>55</v>
      </c>
      <c r="F2986" s="42" t="str">
        <f t="shared" si="155"/>
        <v>5 кг</v>
      </c>
      <c r="G2986" s="40">
        <v>1</v>
      </c>
      <c r="H2986" s="42" t="s">
        <v>1063</v>
      </c>
      <c r="I2986" s="41">
        <v>175</v>
      </c>
      <c r="J2986" s="55">
        <f>IF(C2986="СТОП цена",I2986,ROUND(I2986*(1-VLOOKUP(L2986,Оглавление!D:G,3,FALSE)),2))</f>
        <v>175</v>
      </c>
      <c r="K2986" s="58"/>
      <c r="L2986" s="58" t="str">
        <f t="shared" si="154"/>
        <v>ЕВРОЛЮКС</v>
      </c>
      <c r="M2986" s="52">
        <v>56</v>
      </c>
    </row>
    <row r="2987" spans="1:13" ht="17.25" customHeight="1">
      <c r="A2987" s="584"/>
      <c r="B2987" s="41"/>
      <c r="C2987" s="41"/>
      <c r="D2987" s="40">
        <v>10</v>
      </c>
      <c r="E2987" s="42" t="s">
        <v>55</v>
      </c>
      <c r="F2987" s="42" t="str">
        <f t="shared" si="155"/>
        <v>10 кг</v>
      </c>
      <c r="G2987" s="42">
        <v>1</v>
      </c>
      <c r="H2987" s="42" t="s">
        <v>1063</v>
      </c>
      <c r="I2987" s="41">
        <v>324</v>
      </c>
      <c r="J2987" s="55">
        <f>IF(C2987="СТОП цена",I2987,ROUND(I2987*(1-VLOOKUP(L2987,Оглавление!D:G,3,FALSE)),2))</f>
        <v>324</v>
      </c>
      <c r="K2987" s="58"/>
      <c r="L2987" s="58" t="str">
        <f t="shared" si="154"/>
        <v>ЕВРОЛЮКС</v>
      </c>
      <c r="M2987" s="52">
        <v>56</v>
      </c>
    </row>
    <row r="2988" spans="1:13" s="1" customFormat="1" ht="25.5" customHeight="1">
      <c r="A2988" s="591" t="s">
        <v>1064</v>
      </c>
      <c r="B2988" s="592"/>
      <c r="C2988" s="592"/>
      <c r="D2988" s="592"/>
      <c r="E2988" s="592"/>
      <c r="F2988" s="592"/>
      <c r="G2988" s="592"/>
      <c r="H2988" s="592"/>
      <c r="I2988" s="592"/>
      <c r="J2988" s="592"/>
      <c r="K2988" s="58"/>
      <c r="L2988" s="58" t="str">
        <f t="shared" si="154"/>
        <v>ЕВРОЛЮКС</v>
      </c>
      <c r="M2988" s="52">
        <v>56</v>
      </c>
    </row>
    <row r="2989" spans="1:13" ht="12.75" customHeight="1">
      <c r="A2989" s="599" t="s">
        <v>678</v>
      </c>
      <c r="B2989" s="74"/>
      <c r="C2989" s="54" t="s">
        <v>172</v>
      </c>
      <c r="D2989" s="74">
        <v>3</v>
      </c>
      <c r="E2989" s="66" t="s">
        <v>55</v>
      </c>
      <c r="F2989" s="66" t="str">
        <f t="shared" si="155"/>
        <v>3 кг</v>
      </c>
      <c r="G2989" s="66">
        <v>6</v>
      </c>
      <c r="H2989" s="66" t="s">
        <v>1063</v>
      </c>
      <c r="I2989" s="54">
        <v>77</v>
      </c>
      <c r="J2989" s="67">
        <f>IF(C2989="СТОП цена",I2989,ROUND(I2989*(1-VLOOKUP(L2989,Оглавление!D:G,3,FALSE)),2))</f>
        <v>77</v>
      </c>
      <c r="K2989" s="58"/>
      <c r="L2989" s="58" t="str">
        <f t="shared" si="154"/>
        <v>ЕВРОЛЮКС</v>
      </c>
      <c r="M2989" s="52">
        <v>56</v>
      </c>
    </row>
    <row r="2990" spans="1:13" ht="12.75">
      <c r="A2990" s="600"/>
      <c r="B2990" s="74"/>
      <c r="C2990" s="54" t="s">
        <v>172</v>
      </c>
      <c r="D2990" s="74">
        <v>14</v>
      </c>
      <c r="E2990" s="66" t="s">
        <v>55</v>
      </c>
      <c r="F2990" s="66" t="str">
        <f t="shared" si="155"/>
        <v>14 кг</v>
      </c>
      <c r="G2990" s="66">
        <v>1</v>
      </c>
      <c r="H2990" s="66" t="s">
        <v>1063</v>
      </c>
      <c r="I2990" s="54">
        <v>296</v>
      </c>
      <c r="J2990" s="67">
        <f>IF(C2990="СТОП цена",I2990,ROUND(I2990*(1-VLOOKUP(L2990,Оглавление!D:G,3,FALSE)),2))</f>
        <v>296</v>
      </c>
      <c r="K2990" s="58"/>
      <c r="L2990" s="58" t="str">
        <f t="shared" si="154"/>
        <v>ЕВРОЛЮКС</v>
      </c>
      <c r="M2990" s="52">
        <v>56</v>
      </c>
    </row>
    <row r="2991" spans="1:13" ht="12.75" customHeight="1">
      <c r="A2991" s="599" t="s">
        <v>679</v>
      </c>
      <c r="B2991" s="66"/>
      <c r="C2991" s="66" t="s">
        <v>172</v>
      </c>
      <c r="D2991" s="74">
        <v>3</v>
      </c>
      <c r="E2991" s="66" t="s">
        <v>55</v>
      </c>
      <c r="F2991" s="66" t="str">
        <f t="shared" si="155"/>
        <v>3 кг</v>
      </c>
      <c r="G2991" s="74">
        <v>6</v>
      </c>
      <c r="H2991" s="66" t="s">
        <v>1063</v>
      </c>
      <c r="I2991" s="54">
        <v>121</v>
      </c>
      <c r="J2991" s="67">
        <f>IF(C2991="СТОП цена",I2991,ROUND(I2991*(1-VLOOKUP(L2991,Оглавление!D:G,3,FALSE)),2))</f>
        <v>121</v>
      </c>
      <c r="K2991" s="58"/>
      <c r="L2991" s="58" t="str">
        <f t="shared" si="154"/>
        <v>ЕВРОЛЮКС</v>
      </c>
      <c r="M2991" s="52">
        <v>56</v>
      </c>
    </row>
    <row r="2992" spans="1:13" ht="12.75" customHeight="1">
      <c r="A2992" s="600"/>
      <c r="B2992" s="66"/>
      <c r="C2992" s="66" t="s">
        <v>172</v>
      </c>
      <c r="D2992" s="74">
        <v>14</v>
      </c>
      <c r="E2992" s="66" t="s">
        <v>55</v>
      </c>
      <c r="F2992" s="66" t="str">
        <f t="shared" si="155"/>
        <v>14 кг</v>
      </c>
      <c r="G2992" s="66">
        <v>1</v>
      </c>
      <c r="H2992" s="66" t="s">
        <v>1063</v>
      </c>
      <c r="I2992" s="54">
        <v>498</v>
      </c>
      <c r="J2992" s="67">
        <f>IF(C2992="СТОП цена",I2992,ROUND(I2992*(1-VLOOKUP(L2992,Оглавление!D:G,3,FALSE)),2))</f>
        <v>498</v>
      </c>
      <c r="K2992" s="58"/>
      <c r="L2992" s="58" t="str">
        <f t="shared" si="154"/>
        <v>ЕВРОЛЮКС</v>
      </c>
      <c r="M2992" s="52">
        <v>56</v>
      </c>
    </row>
    <row r="2993" spans="1:13" ht="12.75" customHeight="1">
      <c r="A2993" s="475"/>
      <c r="B2993" s="66"/>
      <c r="C2993" s="66" t="s">
        <v>172</v>
      </c>
      <c r="D2993" s="74">
        <v>14</v>
      </c>
      <c r="E2993" s="66" t="s">
        <v>55</v>
      </c>
      <c r="F2993" s="66" t="str">
        <f t="shared" si="155"/>
        <v>14 кг</v>
      </c>
      <c r="G2993" s="66">
        <v>1</v>
      </c>
      <c r="H2993" s="66" t="s">
        <v>1063</v>
      </c>
      <c r="I2993" s="54">
        <v>493</v>
      </c>
      <c r="J2993" s="67">
        <f>IF(C2993="СТОП цена",I2993,ROUND(I2993*(1-VLOOKUP(L2993,Оглавление!D:G,3,FALSE)),2))</f>
        <v>493</v>
      </c>
      <c r="K2993" s="58"/>
      <c r="L2993" s="58" t="str">
        <f t="shared" si="154"/>
        <v>ЕВРОЛЮКС</v>
      </c>
      <c r="M2993" s="52">
        <v>56</v>
      </c>
    </row>
    <row r="2994" spans="1:13" ht="12.75" customHeight="1">
      <c r="A2994" s="599" t="s">
        <v>327</v>
      </c>
      <c r="B2994" s="66"/>
      <c r="C2994" s="66" t="s">
        <v>172</v>
      </c>
      <c r="D2994" s="74">
        <v>1.2</v>
      </c>
      <c r="E2994" s="66" t="s">
        <v>55</v>
      </c>
      <c r="F2994" s="66" t="str">
        <f t="shared" si="155"/>
        <v>1,2 кг</v>
      </c>
      <c r="G2994" s="74">
        <v>12</v>
      </c>
      <c r="H2994" s="66" t="s">
        <v>1063</v>
      </c>
      <c r="I2994" s="54">
        <v>64</v>
      </c>
      <c r="J2994" s="67">
        <f>IF(C2994="СТОП цена",I2994,ROUND(I2994*(1-VLOOKUP(L2994,Оглавление!D:G,3,FALSE)),2))</f>
        <v>64</v>
      </c>
      <c r="K2994" s="58"/>
      <c r="L2994" s="58" t="str">
        <f t="shared" si="154"/>
        <v>ЕВРОЛЮКС</v>
      </c>
      <c r="M2994" s="52">
        <v>56</v>
      </c>
    </row>
    <row r="2995" spans="1:13" ht="12.75" customHeight="1">
      <c r="A2995" s="603"/>
      <c r="B2995" s="66"/>
      <c r="C2995" s="66" t="s">
        <v>172</v>
      </c>
      <c r="D2995" s="74">
        <v>3</v>
      </c>
      <c r="E2995" s="66" t="s">
        <v>55</v>
      </c>
      <c r="F2995" s="66" t="str">
        <f t="shared" si="155"/>
        <v>3 кг</v>
      </c>
      <c r="G2995" s="74">
        <v>6</v>
      </c>
      <c r="H2995" s="66" t="s">
        <v>1063</v>
      </c>
      <c r="I2995" s="54">
        <v>153</v>
      </c>
      <c r="J2995" s="67">
        <f>IF(C2995="СТОП цена",I2995,ROUND(I2995*(1-VLOOKUP(L2995,Оглавление!D:G,3,FALSE)),2))</f>
        <v>153</v>
      </c>
      <c r="K2995" s="58"/>
      <c r="L2995" s="58" t="str">
        <f t="shared" si="154"/>
        <v>ЕВРОЛЮКС</v>
      </c>
      <c r="M2995" s="52">
        <v>56</v>
      </c>
    </row>
    <row r="2996" spans="1:13" ht="12.75" customHeight="1">
      <c r="A2996" s="600"/>
      <c r="B2996" s="66"/>
      <c r="C2996" s="66" t="s">
        <v>172</v>
      </c>
      <c r="D2996" s="74">
        <v>14</v>
      </c>
      <c r="E2996" s="66" t="s">
        <v>55</v>
      </c>
      <c r="F2996" s="66" t="str">
        <f t="shared" si="155"/>
        <v>14 кг</v>
      </c>
      <c r="G2996" s="66">
        <v>1</v>
      </c>
      <c r="H2996" s="66" t="s">
        <v>1063</v>
      </c>
      <c r="I2996" s="54">
        <v>661</v>
      </c>
      <c r="J2996" s="67">
        <f>IF(C2996="СТОП цена",I2996,ROUND(I2996*(1-VLOOKUP(L2996,Оглавление!D:G,3,FALSE)),2))</f>
        <v>661</v>
      </c>
      <c r="K2996" s="58"/>
      <c r="L2996" s="58" t="str">
        <f t="shared" si="154"/>
        <v>ЕВРОЛЮКС</v>
      </c>
      <c r="M2996" s="52">
        <v>56</v>
      </c>
    </row>
    <row r="2997" spans="1:13" ht="12.75" customHeight="1">
      <c r="A2997" s="599" t="s">
        <v>328</v>
      </c>
      <c r="B2997" s="66"/>
      <c r="C2997" s="66" t="s">
        <v>172</v>
      </c>
      <c r="D2997" s="74">
        <v>3</v>
      </c>
      <c r="E2997" s="66" t="s">
        <v>55</v>
      </c>
      <c r="F2997" s="66" t="str">
        <f t="shared" si="155"/>
        <v>3 кг</v>
      </c>
      <c r="G2997" s="74">
        <v>6</v>
      </c>
      <c r="H2997" s="66" t="s">
        <v>1063</v>
      </c>
      <c r="I2997" s="54">
        <v>151</v>
      </c>
      <c r="J2997" s="67">
        <f>IF(C2997="СТОП цена",I2997,ROUND(I2997*(1-VLOOKUP(L2997,Оглавление!D:G,3,FALSE)),2))</f>
        <v>151</v>
      </c>
      <c r="K2997" s="58"/>
      <c r="L2997" s="58" t="str">
        <f t="shared" si="154"/>
        <v>ЕВРОЛЮКС</v>
      </c>
      <c r="M2997" s="52">
        <v>56</v>
      </c>
    </row>
    <row r="2998" spans="1:13" ht="12.75" customHeight="1">
      <c r="A2998" s="603"/>
      <c r="B2998" s="66"/>
      <c r="C2998" s="66" t="s">
        <v>172</v>
      </c>
      <c r="D2998" s="74">
        <v>7</v>
      </c>
      <c r="E2998" s="66" t="s">
        <v>55</v>
      </c>
      <c r="F2998" s="66" t="str">
        <f t="shared" si="155"/>
        <v>7 кг</v>
      </c>
      <c r="G2998" s="74">
        <v>1</v>
      </c>
      <c r="H2998" s="66" t="s">
        <v>1063</v>
      </c>
      <c r="I2998" s="54">
        <v>349</v>
      </c>
      <c r="J2998" s="67">
        <f>IF(C2998="СТОП цена",I2998,ROUND(I2998*(1-VLOOKUP(L2998,Оглавление!D:G,3,FALSE)),2))</f>
        <v>349</v>
      </c>
      <c r="K2998" s="58"/>
      <c r="L2998" s="58" t="str">
        <f t="shared" si="154"/>
        <v>ЕВРОЛЮКС</v>
      </c>
      <c r="M2998" s="52">
        <v>56</v>
      </c>
    </row>
    <row r="2999" spans="1:13" ht="12.75" customHeight="1">
      <c r="A2999" s="600"/>
      <c r="B2999" s="66"/>
      <c r="C2999" s="66" t="s">
        <v>172</v>
      </c>
      <c r="D2999" s="74">
        <v>14</v>
      </c>
      <c r="E2999" s="66" t="s">
        <v>55</v>
      </c>
      <c r="F2999" s="66" t="str">
        <f t="shared" si="155"/>
        <v>14 кг</v>
      </c>
      <c r="G2999" s="66">
        <v>1</v>
      </c>
      <c r="H2999" s="66" t="s">
        <v>1063</v>
      </c>
      <c r="I2999" s="54">
        <v>622</v>
      </c>
      <c r="J2999" s="67">
        <f>IF(C2999="СТОП цена",I2999,ROUND(I2999*(1-VLOOKUP(L2999,Оглавление!D:G,3,FALSE)),2))</f>
        <v>622</v>
      </c>
      <c r="K2999" s="58"/>
      <c r="L2999" s="58" t="str">
        <f t="shared" si="154"/>
        <v>ЕВРОЛЮКС</v>
      </c>
      <c r="M2999" s="52">
        <v>56</v>
      </c>
    </row>
    <row r="3000" spans="1:13" ht="12.75" customHeight="1">
      <c r="A3000" s="599" t="s">
        <v>329</v>
      </c>
      <c r="B3000" s="66"/>
      <c r="C3000" s="66" t="s">
        <v>172</v>
      </c>
      <c r="D3000" s="74">
        <v>3</v>
      </c>
      <c r="E3000" s="66" t="s">
        <v>55</v>
      </c>
      <c r="F3000" s="66" t="str">
        <f t="shared" si="155"/>
        <v>3 кг</v>
      </c>
      <c r="G3000" s="74">
        <v>6</v>
      </c>
      <c r="H3000" s="66" t="s">
        <v>1063</v>
      </c>
      <c r="I3000" s="54">
        <v>187</v>
      </c>
      <c r="J3000" s="67">
        <f>IF(C3000="СТОП цена",I3000,ROUND(I3000*(1-VLOOKUP(L3000,Оглавление!D:G,3,FALSE)),2))</f>
        <v>187</v>
      </c>
      <c r="K3000" s="58"/>
      <c r="L3000" s="58" t="str">
        <f t="shared" si="154"/>
        <v>ЕВРОЛЮКС</v>
      </c>
      <c r="M3000" s="52">
        <v>56</v>
      </c>
    </row>
    <row r="3001" spans="1:13" ht="12.75" customHeight="1">
      <c r="A3001" s="603"/>
      <c r="B3001" s="66"/>
      <c r="C3001" s="66" t="s">
        <v>172</v>
      </c>
      <c r="D3001" s="74">
        <v>7</v>
      </c>
      <c r="E3001" s="66" t="s">
        <v>55</v>
      </c>
      <c r="F3001" s="66" t="str">
        <f t="shared" si="155"/>
        <v>7 кг</v>
      </c>
      <c r="G3001" s="66">
        <v>6</v>
      </c>
      <c r="H3001" s="66" t="s">
        <v>1063</v>
      </c>
      <c r="I3001" s="54">
        <v>423</v>
      </c>
      <c r="J3001" s="67">
        <f>IF(C3001="СТОП цена",I3001,ROUND(I3001*(1-VLOOKUP(L3001,Оглавление!D:G,3,FALSE)),2))</f>
        <v>423</v>
      </c>
      <c r="K3001" s="58"/>
      <c r="L3001" s="58" t="str">
        <f t="shared" si="154"/>
        <v>ЕВРОЛЮКС</v>
      </c>
      <c r="M3001" s="52">
        <v>56</v>
      </c>
    </row>
    <row r="3002" spans="1:13" s="1" customFormat="1" ht="25.5" customHeight="1">
      <c r="A3002" s="591" t="s">
        <v>47</v>
      </c>
      <c r="B3002" s="592"/>
      <c r="C3002" s="592"/>
      <c r="D3002" s="592"/>
      <c r="E3002" s="592"/>
      <c r="F3002" s="592"/>
      <c r="G3002" s="592"/>
      <c r="H3002" s="592"/>
      <c r="I3002" s="592"/>
      <c r="J3002" s="592"/>
      <c r="K3002" s="58"/>
      <c r="L3002" s="58" t="str">
        <f t="shared" si="154"/>
        <v>ЕВРОЛЮКС</v>
      </c>
      <c r="M3002" s="52">
        <v>56</v>
      </c>
    </row>
    <row r="3003" spans="1:13" ht="30" customHeight="1">
      <c r="A3003" s="474" t="s">
        <v>330</v>
      </c>
      <c r="B3003" s="74"/>
      <c r="C3003" s="54" t="s">
        <v>172</v>
      </c>
      <c r="D3003" s="74">
        <v>14</v>
      </c>
      <c r="E3003" s="66" t="s">
        <v>55</v>
      </c>
      <c r="F3003" s="66" t="str">
        <f t="shared" si="155"/>
        <v>14 кг</v>
      </c>
      <c r="G3003" s="66">
        <v>1</v>
      </c>
      <c r="H3003" s="66" t="s">
        <v>1063</v>
      </c>
      <c r="I3003" s="54">
        <v>775</v>
      </c>
      <c r="J3003" s="67">
        <f>IF(C3003="СТОП цена",I3003,ROUND(I3003*(1-VLOOKUP(L3003,Оглавление!D:G,3,FALSE)),2))</f>
        <v>775</v>
      </c>
      <c r="K3003" s="58"/>
      <c r="L3003" s="58" t="str">
        <f t="shared" si="154"/>
        <v>ЕВРОЛЮКС</v>
      </c>
      <c r="M3003" s="52">
        <v>56</v>
      </c>
    </row>
    <row r="3004" spans="1:13" s="1" customFormat="1" ht="17.25" customHeight="1">
      <c r="A3004" s="593" t="s">
        <v>819</v>
      </c>
      <c r="B3004" s="594"/>
      <c r="C3004" s="594"/>
      <c r="D3004" s="594"/>
      <c r="E3004" s="594"/>
      <c r="F3004" s="594"/>
      <c r="G3004" s="594"/>
      <c r="H3004" s="594"/>
      <c r="I3004" s="594"/>
      <c r="J3004" s="595"/>
      <c r="K3004" s="58" t="s">
        <v>446</v>
      </c>
      <c r="L3004" s="58" t="str">
        <f t="shared" si="154"/>
        <v>КОВЭР-КОЛОР</v>
      </c>
      <c r="M3004" s="52">
        <v>56</v>
      </c>
    </row>
    <row r="3005" spans="1:13" s="1" customFormat="1" ht="25.5" customHeight="1">
      <c r="A3005" s="591" t="s">
        <v>824</v>
      </c>
      <c r="B3005" s="592"/>
      <c r="C3005" s="592"/>
      <c r="D3005" s="592"/>
      <c r="E3005" s="592"/>
      <c r="F3005" s="592"/>
      <c r="G3005" s="592"/>
      <c r="H3005" s="592"/>
      <c r="I3005" s="592"/>
      <c r="J3005" s="592"/>
      <c r="K3005" s="58"/>
      <c r="L3005" s="58" t="str">
        <f t="shared" si="154"/>
        <v>КОВЭР-КОЛОР</v>
      </c>
      <c r="M3005" s="52">
        <v>56</v>
      </c>
    </row>
    <row r="3006" spans="1:13" ht="12.75">
      <c r="A3006" s="580" t="s">
        <v>331</v>
      </c>
      <c r="B3006" s="40"/>
      <c r="C3006" s="40"/>
      <c r="D3006" s="40">
        <v>6</v>
      </c>
      <c r="E3006" s="42" t="s">
        <v>55</v>
      </c>
      <c r="F3006" s="42" t="str">
        <f t="shared" ref="F3006:F3030" si="156">CONCATENATE(D3006," ",E3006)</f>
        <v>6 кг</v>
      </c>
      <c r="G3006" s="40">
        <v>1</v>
      </c>
      <c r="H3006" s="42" t="s">
        <v>1063</v>
      </c>
      <c r="I3006" s="41">
        <v>268.75</v>
      </c>
      <c r="J3006" s="55">
        <f>IF(C3006="СТОП цена",I3006,ROUND(I3006*(1-VLOOKUP(L3006,Оглавление!D:G,3,FALSE)),2))</f>
        <v>268.75</v>
      </c>
      <c r="K3006" s="58"/>
      <c r="L3006" s="58" t="str">
        <f t="shared" si="154"/>
        <v>КОВЭР-КОЛОР</v>
      </c>
      <c r="M3006" s="52">
        <v>56</v>
      </c>
    </row>
    <row r="3007" spans="1:13" ht="12.75">
      <c r="A3007" s="584"/>
      <c r="B3007" s="40"/>
      <c r="C3007" s="40"/>
      <c r="D3007" s="40">
        <v>14</v>
      </c>
      <c r="E3007" s="42" t="s">
        <v>55</v>
      </c>
      <c r="F3007" s="42" t="str">
        <f t="shared" si="156"/>
        <v>14 кг</v>
      </c>
      <c r="G3007" s="42">
        <v>1</v>
      </c>
      <c r="H3007" s="42" t="s">
        <v>1063</v>
      </c>
      <c r="I3007" s="41">
        <v>550</v>
      </c>
      <c r="J3007" s="55">
        <f>IF(C3007="СТОП цена",I3007,ROUND(I3007*(1-VLOOKUP(L3007,Оглавление!D:G,3,FALSE)),2))</f>
        <v>550</v>
      </c>
      <c r="K3007" s="58"/>
      <c r="L3007" s="58" t="str">
        <f t="shared" si="154"/>
        <v>КОВЭР-КОЛОР</v>
      </c>
      <c r="M3007" s="52">
        <v>56</v>
      </c>
    </row>
    <row r="3008" spans="1:13" ht="12.75">
      <c r="A3008" s="585"/>
      <c r="B3008" s="40"/>
      <c r="C3008" s="40"/>
      <c r="D3008" s="40">
        <v>20</v>
      </c>
      <c r="E3008" s="42" t="s">
        <v>55</v>
      </c>
      <c r="F3008" s="42" t="str">
        <f t="shared" si="156"/>
        <v>20 кг</v>
      </c>
      <c r="G3008" s="42">
        <v>1</v>
      </c>
      <c r="H3008" s="42" t="s">
        <v>1063</v>
      </c>
      <c r="I3008" s="41">
        <v>781.25</v>
      </c>
      <c r="J3008" s="55">
        <f>IF(C3008="СТОП цена",I3008,ROUND(I3008*(1-VLOOKUP(L3008,Оглавление!D:G,3,FALSE)),2))</f>
        <v>781.25</v>
      </c>
      <c r="K3008" s="58"/>
      <c r="L3008" s="58" t="str">
        <f t="shared" si="154"/>
        <v>КОВЭР-КОЛОР</v>
      </c>
      <c r="M3008" s="52">
        <v>56</v>
      </c>
    </row>
    <row r="3009" spans="1:13" ht="12.75">
      <c r="A3009" s="580" t="s">
        <v>346</v>
      </c>
      <c r="B3009" s="40"/>
      <c r="C3009" s="40"/>
      <c r="D3009" s="40">
        <v>5</v>
      </c>
      <c r="E3009" s="42" t="s">
        <v>55</v>
      </c>
      <c r="F3009" s="42" t="str">
        <f t="shared" si="156"/>
        <v>5 кг</v>
      </c>
      <c r="G3009" s="40">
        <v>4</v>
      </c>
      <c r="H3009" s="42" t="s">
        <v>1063</v>
      </c>
      <c r="I3009" s="41">
        <v>112.5</v>
      </c>
      <c r="J3009" s="55">
        <f>IF(C3009="СТОП цена",I3009,ROUND(I3009*(1-VLOOKUP(L3009,Оглавление!D:G,3,FALSE)),2))</f>
        <v>112.5</v>
      </c>
      <c r="K3009" s="58"/>
      <c r="L3009" s="58" t="str">
        <f t="shared" si="154"/>
        <v>КОВЭР-КОЛОР</v>
      </c>
      <c r="M3009" s="52">
        <v>56</v>
      </c>
    </row>
    <row r="3010" spans="1:13" ht="12.75">
      <c r="A3010" s="585"/>
      <c r="B3010" s="40"/>
      <c r="C3010" s="40"/>
      <c r="D3010" s="40">
        <v>10</v>
      </c>
      <c r="E3010" s="42" t="s">
        <v>55</v>
      </c>
      <c r="F3010" s="42" t="str">
        <f t="shared" si="156"/>
        <v>10 кг</v>
      </c>
      <c r="G3010" s="40">
        <v>1</v>
      </c>
      <c r="H3010" s="42" t="s">
        <v>1063</v>
      </c>
      <c r="I3010" s="41">
        <v>175</v>
      </c>
      <c r="J3010" s="55">
        <f>IF(C3010="СТОП цена",I3010,ROUND(I3010*(1-VLOOKUP(L3010,Оглавление!D:G,3,FALSE)),2))</f>
        <v>175</v>
      </c>
      <c r="K3010" s="58"/>
      <c r="L3010" s="58" t="str">
        <f t="shared" si="154"/>
        <v>КОВЭР-КОЛОР</v>
      </c>
      <c r="M3010" s="52">
        <v>56</v>
      </c>
    </row>
    <row r="3011" spans="1:13" ht="24.75" customHeight="1">
      <c r="A3011" s="591" t="s">
        <v>1103</v>
      </c>
      <c r="B3011" s="592"/>
      <c r="C3011" s="592"/>
      <c r="D3011" s="592"/>
      <c r="E3011" s="592"/>
      <c r="F3011" s="592"/>
      <c r="G3011" s="592"/>
      <c r="H3011" s="592"/>
      <c r="I3011" s="592"/>
      <c r="J3011" s="592"/>
      <c r="K3011" s="58"/>
      <c r="L3011" s="58" t="str">
        <f t="shared" si="154"/>
        <v>КОВЭР-КОЛОР</v>
      </c>
      <c r="M3011" s="52">
        <v>56</v>
      </c>
    </row>
    <row r="3012" spans="1:13" s="139" customFormat="1" ht="18" customHeight="1">
      <c r="A3012" s="580" t="s">
        <v>1103</v>
      </c>
      <c r="B3012" s="41"/>
      <c r="C3012" s="41"/>
      <c r="D3012" s="41">
        <v>2.5</v>
      </c>
      <c r="E3012" s="41" t="s">
        <v>55</v>
      </c>
      <c r="F3012" s="42" t="str">
        <f t="shared" si="156"/>
        <v>2,5 кг</v>
      </c>
      <c r="G3012" s="41">
        <v>1</v>
      </c>
      <c r="H3012" s="42" t="s">
        <v>1063</v>
      </c>
      <c r="I3012" s="41">
        <v>85</v>
      </c>
      <c r="J3012" s="55">
        <f>IF(C3012="СТОП цена",I3012,ROUND(I3012*(1-VLOOKUP(L3012,Оглавление!D:G,3,FALSE)),2))</f>
        <v>85</v>
      </c>
      <c r="K3012" s="58"/>
      <c r="L3012" s="58" t="str">
        <f t="shared" si="154"/>
        <v>КОВЭР-КОЛОР</v>
      </c>
      <c r="M3012" s="52">
        <v>56</v>
      </c>
    </row>
    <row r="3013" spans="1:13" ht="12.75">
      <c r="A3013" s="584"/>
      <c r="B3013" s="40"/>
      <c r="C3013" s="40"/>
      <c r="D3013" s="40">
        <v>7</v>
      </c>
      <c r="E3013" s="42" t="s">
        <v>55</v>
      </c>
      <c r="F3013" s="42" t="str">
        <f t="shared" si="156"/>
        <v>7 кг</v>
      </c>
      <c r="G3013" s="40">
        <v>1</v>
      </c>
      <c r="H3013" s="42" t="s">
        <v>1063</v>
      </c>
      <c r="I3013" s="41">
        <v>175</v>
      </c>
      <c r="J3013" s="55">
        <f>IF(C3013="СТОП цена",I3013,ROUND(I3013*(1-VLOOKUP(L3013,Оглавление!D:G,3,FALSE)),2))</f>
        <v>175</v>
      </c>
      <c r="K3013" s="58"/>
      <c r="L3013" s="58" t="str">
        <f t="shared" si="154"/>
        <v>КОВЭР-КОЛОР</v>
      </c>
      <c r="M3013" s="52">
        <v>56</v>
      </c>
    </row>
    <row r="3014" spans="1:13" ht="12.75">
      <c r="A3014" s="585"/>
      <c r="B3014" s="40"/>
      <c r="C3014" s="40"/>
      <c r="D3014" s="40">
        <v>14</v>
      </c>
      <c r="E3014" s="42" t="s">
        <v>55</v>
      </c>
      <c r="F3014" s="42" t="str">
        <f t="shared" si="156"/>
        <v>14 кг</v>
      </c>
      <c r="G3014" s="40">
        <v>1</v>
      </c>
      <c r="H3014" s="42" t="s">
        <v>1063</v>
      </c>
      <c r="I3014" s="41">
        <v>325</v>
      </c>
      <c r="J3014" s="55">
        <f>IF(C3014="СТОП цена",I3014,ROUND(I3014*(1-VLOOKUP(L3014,Оглавление!D:G,3,FALSE)),2))</f>
        <v>325</v>
      </c>
      <c r="K3014" s="58"/>
      <c r="L3014" s="58" t="str">
        <f t="shared" si="154"/>
        <v>КОВЭР-КОЛОР</v>
      </c>
      <c r="M3014" s="52">
        <v>56</v>
      </c>
    </row>
    <row r="3015" spans="1:13" s="1" customFormat="1" ht="29.25" customHeight="1">
      <c r="A3015" s="591" t="s">
        <v>54</v>
      </c>
      <c r="B3015" s="592"/>
      <c r="C3015" s="592"/>
      <c r="D3015" s="592"/>
      <c r="E3015" s="592"/>
      <c r="F3015" s="592"/>
      <c r="G3015" s="592"/>
      <c r="H3015" s="592"/>
      <c r="I3015" s="592"/>
      <c r="J3015" s="592"/>
      <c r="K3015" s="58"/>
      <c r="L3015" s="58" t="str">
        <f t="shared" ref="L3015:L3057" si="157">IF(ISBLANK(K3015)=FALSE,A3015,L3014)</f>
        <v>КОВЭР-КОЛОР</v>
      </c>
      <c r="M3015" s="52">
        <v>56</v>
      </c>
    </row>
    <row r="3016" spans="1:13" ht="12.75">
      <c r="A3016" s="580" t="s">
        <v>347</v>
      </c>
      <c r="B3016" s="42"/>
      <c r="C3016" s="42"/>
      <c r="D3016" s="40">
        <v>1.5</v>
      </c>
      <c r="E3016" s="42" t="s">
        <v>55</v>
      </c>
      <c r="F3016" s="42" t="str">
        <f t="shared" si="156"/>
        <v>1,5 кг</v>
      </c>
      <c r="G3016" s="40">
        <v>8</v>
      </c>
      <c r="H3016" s="42" t="s">
        <v>1063</v>
      </c>
      <c r="I3016" s="41">
        <v>46.25</v>
      </c>
      <c r="J3016" s="55">
        <f>IF(C3016="СТОП цена",I3016,ROUND(I3016*(1-VLOOKUP(L3016,Оглавление!D:G,3,FALSE)),2))</f>
        <v>46.25</v>
      </c>
      <c r="K3016" s="58"/>
      <c r="L3016" s="58" t="str">
        <f t="shared" si="157"/>
        <v>КОВЭР-КОЛОР</v>
      </c>
      <c r="M3016" s="52">
        <v>56</v>
      </c>
    </row>
    <row r="3017" spans="1:13" ht="12.75">
      <c r="A3017" s="584"/>
      <c r="B3017" s="42"/>
      <c r="C3017" s="42"/>
      <c r="D3017" s="40">
        <v>3</v>
      </c>
      <c r="E3017" s="42" t="s">
        <v>55</v>
      </c>
      <c r="F3017" s="42" t="str">
        <f t="shared" si="156"/>
        <v>3 кг</v>
      </c>
      <c r="G3017" s="40">
        <v>6</v>
      </c>
      <c r="H3017" s="42" t="s">
        <v>1063</v>
      </c>
      <c r="I3017" s="41">
        <v>91.25</v>
      </c>
      <c r="J3017" s="55">
        <f>IF(C3017="СТОП цена",I3017,ROUND(I3017*(1-VLOOKUP(L3017,Оглавление!D:G,3,FALSE)),2))</f>
        <v>91.25</v>
      </c>
      <c r="K3017" s="58"/>
      <c r="L3017" s="58" t="str">
        <f t="shared" si="157"/>
        <v>КОВЭР-КОЛОР</v>
      </c>
      <c r="M3017" s="52">
        <v>56</v>
      </c>
    </row>
    <row r="3018" spans="1:13" ht="12.75">
      <c r="A3018" s="584"/>
      <c r="B3018" s="42"/>
      <c r="C3018" s="42"/>
      <c r="D3018" s="40">
        <v>5</v>
      </c>
      <c r="E3018" s="42" t="s">
        <v>55</v>
      </c>
      <c r="F3018" s="42" t="str">
        <f t="shared" si="156"/>
        <v>5 кг</v>
      </c>
      <c r="G3018" s="40">
        <v>1</v>
      </c>
      <c r="H3018" s="42" t="s">
        <v>1063</v>
      </c>
      <c r="I3018" s="41">
        <v>118.75</v>
      </c>
      <c r="J3018" s="55">
        <f>IF(C3018="СТОП цена",I3018,ROUND(I3018*(1-VLOOKUP(L3018,Оглавление!D:G,3,FALSE)),2))</f>
        <v>118.75</v>
      </c>
      <c r="K3018" s="58"/>
      <c r="L3018" s="58" t="str">
        <f t="shared" si="157"/>
        <v>КОВЭР-КОЛОР</v>
      </c>
      <c r="M3018" s="52">
        <v>56</v>
      </c>
    </row>
    <row r="3019" spans="1:13" ht="12.75">
      <c r="A3019" s="584"/>
      <c r="B3019" s="42"/>
      <c r="C3019" s="42"/>
      <c r="D3019" s="40">
        <v>9</v>
      </c>
      <c r="E3019" s="42" t="s">
        <v>55</v>
      </c>
      <c r="F3019" s="42" t="str">
        <f t="shared" si="156"/>
        <v>9 кг</v>
      </c>
      <c r="G3019" s="42">
        <v>1</v>
      </c>
      <c r="H3019" s="42" t="s">
        <v>1063</v>
      </c>
      <c r="I3019" s="41">
        <v>168.75</v>
      </c>
      <c r="J3019" s="55">
        <f>IF(C3019="СТОП цена",I3019,ROUND(I3019*(1-VLOOKUP(L3019,Оглавление!D:G,3,FALSE)),2))</f>
        <v>168.75</v>
      </c>
      <c r="K3019" s="58"/>
      <c r="L3019" s="58" t="str">
        <f t="shared" si="157"/>
        <v>КОВЭР-КОЛОР</v>
      </c>
      <c r="M3019" s="52">
        <v>56</v>
      </c>
    </row>
    <row r="3020" spans="1:13" ht="12.75">
      <c r="A3020" s="585"/>
      <c r="B3020" s="42"/>
      <c r="C3020" s="42"/>
      <c r="D3020" s="40">
        <v>15</v>
      </c>
      <c r="E3020" s="42" t="s">
        <v>55</v>
      </c>
      <c r="F3020" s="42" t="str">
        <f t="shared" si="156"/>
        <v>15 кг</v>
      </c>
      <c r="G3020" s="42">
        <v>1</v>
      </c>
      <c r="H3020" s="42" t="s">
        <v>1063</v>
      </c>
      <c r="I3020" s="41">
        <v>318.75</v>
      </c>
      <c r="J3020" s="55">
        <f>IF(C3020="СТОП цена",I3020,ROUND(I3020*(1-VLOOKUP(L3020,Оглавление!D:G,3,FALSE)),2))</f>
        <v>318.75</v>
      </c>
      <c r="K3020" s="58"/>
      <c r="L3020" s="58" t="str">
        <f t="shared" si="157"/>
        <v>КОВЭР-КОЛОР</v>
      </c>
      <c r="M3020" s="52">
        <v>56</v>
      </c>
    </row>
    <row r="3021" spans="1:13" s="1" customFormat="1" ht="25.5" customHeight="1">
      <c r="A3021" s="591" t="s">
        <v>1064</v>
      </c>
      <c r="B3021" s="592"/>
      <c r="C3021" s="592"/>
      <c r="D3021" s="592"/>
      <c r="E3021" s="592"/>
      <c r="F3021" s="592"/>
      <c r="G3021" s="592"/>
      <c r="H3021" s="592"/>
      <c r="I3021" s="592"/>
      <c r="J3021" s="592"/>
      <c r="K3021" s="58"/>
      <c r="L3021" s="58" t="str">
        <f t="shared" si="157"/>
        <v>КОВЭР-КОЛОР</v>
      </c>
      <c r="M3021" s="52">
        <v>56</v>
      </c>
    </row>
    <row r="3022" spans="1:13" ht="18" customHeight="1">
      <c r="A3022" s="588" t="s">
        <v>267</v>
      </c>
      <c r="B3022" s="41"/>
      <c r="C3022" s="41" t="s">
        <v>172</v>
      </c>
      <c r="D3022" s="40">
        <v>25</v>
      </c>
      <c r="E3022" s="42" t="s">
        <v>55</v>
      </c>
      <c r="F3022" s="42" t="str">
        <f t="shared" si="156"/>
        <v>25 кг</v>
      </c>
      <c r="G3022" s="40">
        <v>1</v>
      </c>
      <c r="H3022" s="42" t="s">
        <v>1063</v>
      </c>
      <c r="I3022" s="41">
        <v>681.25</v>
      </c>
      <c r="J3022" s="55">
        <f>IF(C3022="СТОП цена",I3022,ROUND(I3022*(1-VLOOKUP(L3022,Оглавление!D:G,3,FALSE)),2))</f>
        <v>681.25</v>
      </c>
      <c r="K3022" s="58"/>
      <c r="L3022" s="58" t="str">
        <f t="shared" si="157"/>
        <v>КОВЭР-КОЛОР</v>
      </c>
      <c r="M3022" s="52">
        <v>56</v>
      </c>
    </row>
    <row r="3023" spans="1:13" ht="12.75">
      <c r="A3023" s="589"/>
      <c r="B3023" s="40"/>
      <c r="C3023" s="42" t="s">
        <v>223</v>
      </c>
      <c r="D3023" s="40">
        <v>14</v>
      </c>
      <c r="E3023" s="42" t="s">
        <v>55</v>
      </c>
      <c r="F3023" s="42" t="str">
        <f t="shared" si="156"/>
        <v>14 кг</v>
      </c>
      <c r="G3023" s="40">
        <v>1</v>
      </c>
      <c r="H3023" s="42" t="s">
        <v>1063</v>
      </c>
      <c r="I3023" s="41">
        <v>412.5</v>
      </c>
      <c r="J3023" s="55">
        <f>IF(C3023="СТОП цена",I3023,ROUND(I3023*(1-VLOOKUP(L3023,Оглавление!D:G,3,FALSE)),2))</f>
        <v>412.5</v>
      </c>
      <c r="K3023" s="58"/>
      <c r="L3023" s="58" t="str">
        <f t="shared" si="157"/>
        <v>КОВЭР-КОЛОР</v>
      </c>
      <c r="M3023" s="52">
        <v>56</v>
      </c>
    </row>
    <row r="3024" spans="1:13" ht="12.75">
      <c r="A3024" s="590"/>
      <c r="B3024" s="40"/>
      <c r="C3024" s="40"/>
      <c r="D3024" s="40">
        <v>40</v>
      </c>
      <c r="E3024" s="42" t="s">
        <v>55</v>
      </c>
      <c r="F3024" s="42" t="str">
        <f t="shared" si="156"/>
        <v>40 кг</v>
      </c>
      <c r="G3024" s="40">
        <v>1</v>
      </c>
      <c r="H3024" s="42" t="s">
        <v>1063</v>
      </c>
      <c r="I3024" s="41">
        <v>1012.5</v>
      </c>
      <c r="J3024" s="55">
        <f>IF(C3024="СТОП цена",I3024,ROUND(I3024*(1-VLOOKUP(L3024,Оглавление!D:G,3,FALSE)),2))</f>
        <v>1012.5</v>
      </c>
      <c r="K3024" s="58"/>
      <c r="L3024" s="58" t="str">
        <f t="shared" si="157"/>
        <v>КОВЭР-КОЛОР</v>
      </c>
      <c r="M3024" s="52">
        <v>56</v>
      </c>
    </row>
    <row r="3025" spans="1:13" s="1" customFormat="1" ht="28.5" customHeight="1">
      <c r="A3025" s="591" t="s">
        <v>47</v>
      </c>
      <c r="B3025" s="592"/>
      <c r="C3025" s="592"/>
      <c r="D3025" s="592"/>
      <c r="E3025" s="592"/>
      <c r="F3025" s="592"/>
      <c r="G3025" s="592"/>
      <c r="H3025" s="592"/>
      <c r="I3025" s="592"/>
      <c r="J3025" s="592"/>
      <c r="K3025" s="58"/>
      <c r="L3025" s="58" t="str">
        <f t="shared" si="157"/>
        <v>КОВЭР-КОЛОР</v>
      </c>
      <c r="M3025" s="52">
        <v>56</v>
      </c>
    </row>
    <row r="3026" spans="1:13" ht="12.75">
      <c r="A3026" s="580" t="s">
        <v>268</v>
      </c>
      <c r="B3026" s="40"/>
      <c r="C3026" s="40"/>
      <c r="D3026" s="40">
        <v>5</v>
      </c>
      <c r="E3026" s="42" t="s">
        <v>55</v>
      </c>
      <c r="F3026" s="42" t="str">
        <f t="shared" si="156"/>
        <v>5 кг</v>
      </c>
      <c r="G3026" s="40">
        <v>4</v>
      </c>
      <c r="H3026" s="42" t="s">
        <v>1063</v>
      </c>
      <c r="I3026" s="41">
        <v>225</v>
      </c>
      <c r="J3026" s="55">
        <f>IF(C3026="СТОП цена",I3026,ROUND(I3026*(1-VLOOKUP(L3026,Оглавление!D:G,3,FALSE)),2))</f>
        <v>225</v>
      </c>
      <c r="K3026" s="58"/>
      <c r="L3026" s="58" t="str">
        <f t="shared" si="157"/>
        <v>КОВЭР-КОЛОР</v>
      </c>
      <c r="M3026" s="52">
        <v>56</v>
      </c>
    </row>
    <row r="3027" spans="1:13" ht="12.75">
      <c r="A3027" s="584"/>
      <c r="B3027" s="40"/>
      <c r="C3027" s="40"/>
      <c r="D3027" s="40">
        <v>14</v>
      </c>
      <c r="E3027" s="42" t="s">
        <v>55</v>
      </c>
      <c r="F3027" s="42" t="str">
        <f t="shared" si="156"/>
        <v>14 кг</v>
      </c>
      <c r="G3027" s="40">
        <v>1</v>
      </c>
      <c r="H3027" s="42" t="s">
        <v>1063</v>
      </c>
      <c r="I3027" s="41">
        <v>568.75</v>
      </c>
      <c r="J3027" s="55">
        <f>IF(C3027="СТОП цена",I3027,ROUND(I3027*(1-VLOOKUP(L3027,Оглавление!D:G,3,FALSE)),2))</f>
        <v>568.75</v>
      </c>
      <c r="K3027" s="58"/>
      <c r="L3027" s="58" t="str">
        <f t="shared" si="157"/>
        <v>КОВЭР-КОЛОР</v>
      </c>
      <c r="M3027" s="52">
        <v>56</v>
      </c>
    </row>
    <row r="3028" spans="1:13" ht="12.75">
      <c r="A3028" s="584"/>
      <c r="B3028" s="40"/>
      <c r="C3028" s="40"/>
      <c r="D3028" s="40">
        <v>25</v>
      </c>
      <c r="E3028" s="42" t="s">
        <v>55</v>
      </c>
      <c r="F3028" s="42" t="str">
        <f t="shared" si="156"/>
        <v>25 кг</v>
      </c>
      <c r="G3028" s="42">
        <v>1</v>
      </c>
      <c r="H3028" s="42" t="s">
        <v>1063</v>
      </c>
      <c r="I3028" s="41">
        <v>937.5</v>
      </c>
      <c r="J3028" s="55">
        <f>IF(C3028="СТОП цена",I3028,ROUND(I3028*(1-VLOOKUP(L3028,Оглавление!D:G,3,FALSE)),2))</f>
        <v>937.5</v>
      </c>
      <c r="K3028" s="58"/>
      <c r="L3028" s="58" t="str">
        <f t="shared" si="157"/>
        <v>КОВЭР-КОЛОР</v>
      </c>
      <c r="M3028" s="52">
        <v>56</v>
      </c>
    </row>
    <row r="3029" spans="1:13" ht="12.75">
      <c r="A3029" s="623"/>
      <c r="B3029" s="40"/>
      <c r="C3029" s="40"/>
      <c r="D3029" s="40">
        <v>40</v>
      </c>
      <c r="E3029" s="42" t="s">
        <v>55</v>
      </c>
      <c r="F3029" s="42" t="str">
        <f t="shared" si="156"/>
        <v>40 кг</v>
      </c>
      <c r="G3029" s="42">
        <v>1</v>
      </c>
      <c r="H3029" s="42" t="s">
        <v>1063</v>
      </c>
      <c r="I3029" s="41">
        <v>1437.5</v>
      </c>
      <c r="J3029" s="55">
        <f>IF(C3029="СТОП цена",I3029,ROUND(I3029*(1-VLOOKUP(L3029,Оглавление!D:G,3,FALSE)),2))</f>
        <v>1437.5</v>
      </c>
      <c r="K3029" s="58"/>
      <c r="L3029" s="58" t="str">
        <f t="shared" si="157"/>
        <v>КОВЭР-КОЛОР</v>
      </c>
      <c r="M3029" s="52">
        <v>56</v>
      </c>
    </row>
    <row r="3030" spans="1:13" s="16" customFormat="1" ht="28.5" customHeight="1">
      <c r="A3030" s="392" t="s">
        <v>1229</v>
      </c>
      <c r="B3030" s="54"/>
      <c r="C3030" s="54" t="s">
        <v>223</v>
      </c>
      <c r="D3030" s="74">
        <v>40</v>
      </c>
      <c r="E3030" s="66" t="s">
        <v>55</v>
      </c>
      <c r="F3030" s="66" t="str">
        <f t="shared" si="156"/>
        <v>40 кг</v>
      </c>
      <c r="G3030" s="66">
        <v>1</v>
      </c>
      <c r="H3030" s="42" t="s">
        <v>1063</v>
      </c>
      <c r="I3030" s="54">
        <v>1437.5</v>
      </c>
      <c r="J3030" s="55">
        <f>IF(C3030="СТОП цена",I3030,ROUND(I3030*(1-VLOOKUP(L3030,Оглавление!D:G,3,FALSE)),2))</f>
        <v>1437.5</v>
      </c>
      <c r="K3030" s="119"/>
      <c r="L3030" s="58" t="str">
        <f>IF(ISBLANK(K3030)=FALSE,A3030,L3029)</f>
        <v>КОВЭР-КОЛОР</v>
      </c>
      <c r="M3030" s="52">
        <v>56</v>
      </c>
    </row>
    <row r="3031" spans="1:13" ht="35.25" customHeight="1">
      <c r="A3031" s="591" t="s">
        <v>1106</v>
      </c>
      <c r="B3031" s="592"/>
      <c r="C3031" s="592"/>
      <c r="D3031" s="592"/>
      <c r="E3031" s="592"/>
      <c r="F3031" s="592"/>
      <c r="G3031" s="592"/>
      <c r="H3031" s="592"/>
      <c r="I3031" s="592"/>
      <c r="J3031" s="592"/>
      <c r="K3031" s="58"/>
      <c r="L3031" s="58" t="str">
        <f>IF(ISBLANK(K3031)=FALSE,A3031,L3029)</f>
        <v>КОВЭР-КОЛОР</v>
      </c>
      <c r="M3031" s="52">
        <v>56</v>
      </c>
    </row>
    <row r="3032" spans="1:13" ht="19.5" customHeight="1">
      <c r="A3032" s="389" t="s">
        <v>1107</v>
      </c>
      <c r="B3032" s="41"/>
      <c r="C3032" s="41"/>
      <c r="D3032" s="40"/>
      <c r="E3032" s="42"/>
      <c r="F3032" s="42" t="s">
        <v>1108</v>
      </c>
      <c r="G3032" s="41">
        <v>1</v>
      </c>
      <c r="H3032" s="42" t="s">
        <v>1063</v>
      </c>
      <c r="I3032" s="41">
        <v>156.25</v>
      </c>
      <c r="J3032" s="55">
        <f>IF(C3032="СТОП цена",I3032,ROUND(I3032*(1-VLOOKUP(L3032,Оглавление!D:G,3,FALSE)),2))</f>
        <v>156.25</v>
      </c>
      <c r="K3032" s="58"/>
      <c r="L3032" s="58" t="str">
        <f t="shared" si="157"/>
        <v>КОВЭР-КОЛОР</v>
      </c>
      <c r="M3032" s="52">
        <v>56</v>
      </c>
    </row>
    <row r="3033" spans="1:13" s="1" customFormat="1" ht="17.25" customHeight="1">
      <c r="A3033" s="593" t="s">
        <v>580</v>
      </c>
      <c r="B3033" s="594"/>
      <c r="C3033" s="594"/>
      <c r="D3033" s="594"/>
      <c r="E3033" s="594"/>
      <c r="F3033" s="594"/>
      <c r="G3033" s="594"/>
      <c r="H3033" s="594"/>
      <c r="I3033" s="594"/>
      <c r="J3033" s="595"/>
      <c r="K3033" s="58" t="s">
        <v>446</v>
      </c>
      <c r="L3033" s="58" t="str">
        <f>IF(ISBLANK(K3033)=FALSE,A3033,#REF!)</f>
        <v>КРАСКИ ЧЕРНОЗЕМЬЯ</v>
      </c>
      <c r="M3033" s="52">
        <v>57</v>
      </c>
    </row>
    <row r="3034" spans="1:13" s="1" customFormat="1" ht="22.5" customHeight="1">
      <c r="A3034" s="591" t="s">
        <v>824</v>
      </c>
      <c r="B3034" s="592"/>
      <c r="C3034" s="592"/>
      <c r="D3034" s="592"/>
      <c r="E3034" s="592"/>
      <c r="F3034" s="592"/>
      <c r="G3034" s="592"/>
      <c r="H3034" s="592"/>
      <c r="I3034" s="592"/>
      <c r="J3034" s="592"/>
      <c r="K3034" s="58"/>
      <c r="L3034" s="58" t="str">
        <f t="shared" si="157"/>
        <v>КРАСКИ ЧЕРНОЗЕМЬЯ</v>
      </c>
      <c r="M3034" s="52">
        <v>57</v>
      </c>
    </row>
    <row r="3035" spans="1:13" ht="12.75">
      <c r="A3035" s="580" t="s">
        <v>269</v>
      </c>
      <c r="B3035" s="41"/>
      <c r="C3035" s="41"/>
      <c r="D3035" s="41">
        <v>3</v>
      </c>
      <c r="E3035" s="42" t="s">
        <v>55</v>
      </c>
      <c r="F3035" s="42" t="str">
        <f t="shared" ref="F3035:F3058" si="158">CONCATENATE(D3035," ",E3035)</f>
        <v>3 кг</v>
      </c>
      <c r="G3035" s="41">
        <v>6</v>
      </c>
      <c r="H3035" s="42" t="s">
        <v>1063</v>
      </c>
      <c r="I3035" s="41">
        <v>203.15</v>
      </c>
      <c r="J3035" s="55">
        <f>IF(C3035="СТОП цена",I3035,ROUND(I3035*(1-VLOOKUP(L3035,Оглавление!D:G,3,FALSE)),2))</f>
        <v>203.15</v>
      </c>
      <c r="K3035" s="58"/>
      <c r="L3035" s="58" t="str">
        <f t="shared" si="157"/>
        <v>КРАСКИ ЧЕРНОЗЕМЬЯ</v>
      </c>
      <c r="M3035" s="52">
        <v>57</v>
      </c>
    </row>
    <row r="3036" spans="1:13" ht="12.75">
      <c r="A3036" s="585"/>
      <c r="B3036" s="41"/>
      <c r="C3036" s="41"/>
      <c r="D3036" s="41">
        <v>30</v>
      </c>
      <c r="E3036" s="42" t="s">
        <v>55</v>
      </c>
      <c r="F3036" s="42" t="str">
        <f t="shared" si="158"/>
        <v>30 кг</v>
      </c>
      <c r="G3036" s="41">
        <v>1</v>
      </c>
      <c r="H3036" s="42" t="s">
        <v>1063</v>
      </c>
      <c r="I3036" s="41">
        <v>1783.5</v>
      </c>
      <c r="J3036" s="55">
        <f>IF(C3036="СТОП цена",I3036,ROUND(I3036*(1-VLOOKUP(L3036,Оглавление!D:G,3,FALSE)),2))</f>
        <v>1783.5</v>
      </c>
      <c r="K3036" s="58"/>
      <c r="L3036" s="58" t="str">
        <f t="shared" si="157"/>
        <v>КРАСКИ ЧЕРНОЗЕМЬЯ</v>
      </c>
      <c r="M3036" s="52">
        <v>57</v>
      </c>
    </row>
    <row r="3037" spans="1:13" ht="12.75">
      <c r="A3037" s="580" t="s">
        <v>270</v>
      </c>
      <c r="B3037" s="42"/>
      <c r="C3037" s="42"/>
      <c r="D3037" s="41">
        <v>3</v>
      </c>
      <c r="E3037" s="42" t="s">
        <v>55</v>
      </c>
      <c r="F3037" s="42" t="str">
        <f t="shared" si="158"/>
        <v>3 кг</v>
      </c>
      <c r="G3037" s="41">
        <v>6</v>
      </c>
      <c r="H3037" s="42" t="s">
        <v>1063</v>
      </c>
      <c r="I3037" s="41">
        <v>219.68</v>
      </c>
      <c r="J3037" s="55">
        <f>IF(C3037="СТОП цена",I3037,ROUND(I3037*(1-VLOOKUP(L3037,Оглавление!D:G,3,FALSE)),2))</f>
        <v>219.68</v>
      </c>
      <c r="K3037" s="58"/>
      <c r="L3037" s="58" t="str">
        <f t="shared" si="157"/>
        <v>КРАСКИ ЧЕРНОЗЕМЬЯ</v>
      </c>
      <c r="M3037" s="52">
        <v>57</v>
      </c>
    </row>
    <row r="3038" spans="1:13" ht="12.75">
      <c r="A3038" s="585"/>
      <c r="B3038" s="42"/>
      <c r="C3038" s="42"/>
      <c r="D3038" s="41">
        <v>30</v>
      </c>
      <c r="E3038" s="42" t="s">
        <v>55</v>
      </c>
      <c r="F3038" s="42" t="str">
        <f t="shared" si="158"/>
        <v>30 кг</v>
      </c>
      <c r="G3038" s="41">
        <v>1</v>
      </c>
      <c r="H3038" s="42" t="s">
        <v>1063</v>
      </c>
      <c r="I3038" s="41">
        <v>1835.7</v>
      </c>
      <c r="J3038" s="55">
        <f>IF(C3038="СТОП цена",I3038,ROUND(I3038*(1-VLOOKUP(L3038,Оглавление!D:G,3,FALSE)),2))</f>
        <v>1835.7</v>
      </c>
      <c r="K3038" s="58"/>
      <c r="L3038" s="58" t="str">
        <f t="shared" si="157"/>
        <v>КРАСКИ ЧЕРНОЗЕМЬЯ</v>
      </c>
      <c r="M3038" s="52">
        <v>57</v>
      </c>
    </row>
    <row r="3039" spans="1:13" s="1" customFormat="1" ht="21.75" customHeight="1">
      <c r="A3039" s="591" t="s">
        <v>271</v>
      </c>
      <c r="B3039" s="592"/>
      <c r="C3039" s="592"/>
      <c r="D3039" s="592"/>
      <c r="E3039" s="592"/>
      <c r="F3039" s="592"/>
      <c r="G3039" s="592"/>
      <c r="H3039" s="592"/>
      <c r="I3039" s="592"/>
      <c r="J3039" s="592"/>
      <c r="K3039" s="58"/>
      <c r="L3039" s="58" t="str">
        <f>IF(ISBLANK(K3039)=FALSE,A3039,L3038)</f>
        <v>КРАСКИ ЧЕРНОЗЕМЬЯ</v>
      </c>
      <c r="M3039" s="52">
        <v>57</v>
      </c>
    </row>
    <row r="3040" spans="1:13" ht="15">
      <c r="A3040" s="384" t="s">
        <v>272</v>
      </c>
      <c r="B3040" s="42"/>
      <c r="C3040" s="42"/>
      <c r="D3040" s="41">
        <v>2.4</v>
      </c>
      <c r="E3040" s="42" t="s">
        <v>55</v>
      </c>
      <c r="F3040" s="42" t="str">
        <f t="shared" si="158"/>
        <v>2,4 кг</v>
      </c>
      <c r="G3040" s="41">
        <v>6</v>
      </c>
      <c r="H3040" s="42" t="s">
        <v>1063</v>
      </c>
      <c r="I3040" s="41">
        <v>216</v>
      </c>
      <c r="J3040" s="55">
        <f>IF(C3040="СТОП цена",I3040,ROUND(I3040*(1-VLOOKUP(L3040,Оглавление!D:G,3,FALSE)),2))</f>
        <v>216</v>
      </c>
      <c r="K3040" s="58"/>
      <c r="L3040" s="58" t="str">
        <f t="shared" si="157"/>
        <v>КРАСКИ ЧЕРНОЗЕМЬЯ</v>
      </c>
      <c r="M3040" s="52">
        <v>57</v>
      </c>
    </row>
    <row r="3041" spans="1:13" ht="15">
      <c r="A3041" s="384" t="s">
        <v>273</v>
      </c>
      <c r="B3041" s="42"/>
      <c r="C3041" s="42"/>
      <c r="D3041" s="41">
        <v>2.4</v>
      </c>
      <c r="E3041" s="42" t="s">
        <v>55</v>
      </c>
      <c r="F3041" s="42" t="str">
        <f t="shared" si="158"/>
        <v>2,4 кг</v>
      </c>
      <c r="G3041" s="41">
        <v>6</v>
      </c>
      <c r="H3041" s="42" t="s">
        <v>1063</v>
      </c>
      <c r="I3041" s="41">
        <v>216</v>
      </c>
      <c r="J3041" s="55">
        <f>IF(C3041="СТОП цена",I3041,ROUND(I3041*(1-VLOOKUP(L3041,Оглавление!D:G,3,FALSE)),2))</f>
        <v>216</v>
      </c>
      <c r="K3041" s="58"/>
      <c r="L3041" s="58" t="str">
        <f t="shared" si="157"/>
        <v>КРАСКИ ЧЕРНОЗЕМЬЯ</v>
      </c>
      <c r="M3041" s="52">
        <v>57</v>
      </c>
    </row>
    <row r="3042" spans="1:13" ht="18" customHeight="1">
      <c r="A3042" s="384" t="s">
        <v>274</v>
      </c>
      <c r="B3042" s="42"/>
      <c r="C3042" s="42"/>
      <c r="D3042" s="41">
        <v>2.4</v>
      </c>
      <c r="E3042" s="42" t="s">
        <v>55</v>
      </c>
      <c r="F3042" s="42" t="str">
        <f t="shared" si="158"/>
        <v>2,4 кг</v>
      </c>
      <c r="G3042" s="41">
        <v>6</v>
      </c>
      <c r="H3042" s="42" t="s">
        <v>1063</v>
      </c>
      <c r="I3042" s="41">
        <v>184.32</v>
      </c>
      <c r="J3042" s="55">
        <f>IF(C3042="СТОП цена",I3042,ROUND(I3042*(1-VLOOKUP(L3042,Оглавление!D:G,3,FALSE)),2))</f>
        <v>184.32</v>
      </c>
      <c r="K3042" s="58"/>
      <c r="L3042" s="58" t="str">
        <f t="shared" si="157"/>
        <v>КРАСКИ ЧЕРНОЗЕМЬЯ</v>
      </c>
      <c r="M3042" s="52">
        <v>57</v>
      </c>
    </row>
    <row r="3043" spans="1:13" ht="21" customHeight="1">
      <c r="A3043" s="580" t="s">
        <v>275</v>
      </c>
      <c r="B3043" s="42"/>
      <c r="C3043" s="42"/>
      <c r="D3043" s="41">
        <v>2.4</v>
      </c>
      <c r="E3043" s="42" t="s">
        <v>55</v>
      </c>
      <c r="F3043" s="42" t="str">
        <f t="shared" si="158"/>
        <v>2,4 кг</v>
      </c>
      <c r="G3043" s="41">
        <v>6</v>
      </c>
      <c r="H3043" s="42" t="s">
        <v>1063</v>
      </c>
      <c r="I3043" s="41">
        <v>207</v>
      </c>
      <c r="J3043" s="55">
        <f>IF(C3043="СТОП цена",I3043,ROUND(I3043*(1-VLOOKUP(L3043,Оглавление!D:G,3,FALSE)),2))</f>
        <v>207</v>
      </c>
      <c r="K3043" s="58"/>
      <c r="L3043" s="58" t="str">
        <f t="shared" si="157"/>
        <v>КРАСКИ ЧЕРНОЗЕМЬЯ</v>
      </c>
      <c r="M3043" s="52">
        <v>57</v>
      </c>
    </row>
    <row r="3044" spans="1:13" ht="16.5" customHeight="1">
      <c r="A3044" s="585"/>
      <c r="B3044" s="42"/>
      <c r="C3044" s="42"/>
      <c r="D3044" s="41">
        <v>30</v>
      </c>
      <c r="E3044" s="42" t="s">
        <v>55</v>
      </c>
      <c r="F3044" s="42" t="str">
        <f t="shared" si="158"/>
        <v>30 кг</v>
      </c>
      <c r="G3044" s="41">
        <v>1</v>
      </c>
      <c r="H3044" s="42" t="s">
        <v>1063</v>
      </c>
      <c r="I3044" s="41">
        <v>2268</v>
      </c>
      <c r="J3044" s="55">
        <f>IF(C3044="СТОП цена",I3044,ROUND(I3044*(1-VLOOKUP(L3044,Оглавление!D:G,3,FALSE)),2))</f>
        <v>2268</v>
      </c>
      <c r="K3044" s="58"/>
      <c r="L3044" s="58" t="str">
        <f t="shared" si="157"/>
        <v>КРАСКИ ЧЕРНОЗЕМЬЯ</v>
      </c>
      <c r="M3044" s="52">
        <v>57</v>
      </c>
    </row>
    <row r="3045" spans="1:13" ht="21.75" customHeight="1">
      <c r="A3045" s="384" t="s">
        <v>1230</v>
      </c>
      <c r="B3045" s="42"/>
      <c r="C3045" s="42" t="s">
        <v>223</v>
      </c>
      <c r="D3045" s="41">
        <v>2.4</v>
      </c>
      <c r="E3045" s="42" t="s">
        <v>55</v>
      </c>
      <c r="F3045" s="42" t="str">
        <f t="shared" si="158"/>
        <v>2,4 кг</v>
      </c>
      <c r="G3045" s="42">
        <v>6</v>
      </c>
      <c r="H3045" s="42" t="s">
        <v>1063</v>
      </c>
      <c r="I3045" s="41">
        <v>181.8</v>
      </c>
      <c r="J3045" s="55">
        <f>IF(C3045="СТОП цена",I3045,ROUND(I3045*(1-VLOOKUP(L3045,Оглавление!D:G,3,FALSE)),2))</f>
        <v>181.8</v>
      </c>
      <c r="K3045" s="58"/>
      <c r="L3045" s="58" t="str">
        <f t="shared" si="157"/>
        <v>КРАСКИ ЧЕРНОЗЕМЬЯ</v>
      </c>
      <c r="M3045" s="52">
        <v>57</v>
      </c>
    </row>
    <row r="3046" spans="1:13" ht="26.25" customHeight="1">
      <c r="A3046" s="389" t="s">
        <v>526</v>
      </c>
      <c r="B3046" s="42"/>
      <c r="C3046" s="42"/>
      <c r="D3046" s="42">
        <v>2.4</v>
      </c>
      <c r="E3046" s="42" t="s">
        <v>55</v>
      </c>
      <c r="F3046" s="42" t="str">
        <f t="shared" si="158"/>
        <v>2,4 кг</v>
      </c>
      <c r="G3046" s="42">
        <v>6</v>
      </c>
      <c r="H3046" s="42" t="s">
        <v>1063</v>
      </c>
      <c r="I3046" s="41">
        <v>192.24</v>
      </c>
      <c r="J3046" s="55">
        <f>IF(C3046="СТОП цена",I3046,ROUND(I3046*(1-VLOOKUP(L3046,Оглавление!D:G,3,FALSE)),2))</f>
        <v>192.24</v>
      </c>
      <c r="K3046" s="58"/>
      <c r="L3046" s="58" t="str">
        <f t="shared" si="157"/>
        <v>КРАСКИ ЧЕРНОЗЕМЬЯ</v>
      </c>
      <c r="M3046" s="52">
        <v>57</v>
      </c>
    </row>
    <row r="3047" spans="1:13" ht="18" customHeight="1">
      <c r="A3047" s="580" t="s">
        <v>527</v>
      </c>
      <c r="B3047" s="42"/>
      <c r="C3047" s="42"/>
      <c r="D3047" s="41">
        <v>2.4</v>
      </c>
      <c r="E3047" s="42" t="s">
        <v>55</v>
      </c>
      <c r="F3047" s="42" t="str">
        <f t="shared" si="158"/>
        <v>2,4 кг</v>
      </c>
      <c r="G3047" s="41">
        <v>6</v>
      </c>
      <c r="H3047" s="42" t="s">
        <v>1063</v>
      </c>
      <c r="I3047" s="41">
        <v>183.96</v>
      </c>
      <c r="J3047" s="55">
        <f>IF(C3047="СТОП цена",I3047,ROUND(I3047*(1-VLOOKUP(L3047,Оглавление!D:G,3,FALSE)),2))</f>
        <v>183.96</v>
      </c>
      <c r="K3047" s="58"/>
      <c r="L3047" s="58" t="str">
        <f t="shared" si="157"/>
        <v>КРАСКИ ЧЕРНОЗЕМЬЯ</v>
      </c>
      <c r="M3047" s="52">
        <v>57</v>
      </c>
    </row>
    <row r="3048" spans="1:13" ht="19.5" customHeight="1">
      <c r="A3048" s="585"/>
      <c r="B3048" s="42"/>
      <c r="C3048" s="42" t="s">
        <v>223</v>
      </c>
      <c r="D3048" s="41">
        <v>30</v>
      </c>
      <c r="E3048" s="42" t="s">
        <v>55</v>
      </c>
      <c r="F3048" s="42" t="str">
        <f t="shared" si="158"/>
        <v>30 кг</v>
      </c>
      <c r="G3048" s="41">
        <v>1</v>
      </c>
      <c r="H3048" s="42" t="s">
        <v>1063</v>
      </c>
      <c r="I3048" s="41">
        <v>2209.5</v>
      </c>
      <c r="J3048" s="55">
        <f>IF(C3048="СТОП цена",I3048,ROUND(I3048*(1-VLOOKUP(L3048,Оглавление!D:G,3,FALSE)),2))</f>
        <v>2209.5</v>
      </c>
      <c r="K3048" s="58"/>
      <c r="L3048" s="58" t="str">
        <f t="shared" si="157"/>
        <v>КРАСКИ ЧЕРНОЗЕМЬЯ</v>
      </c>
      <c r="M3048" s="52">
        <v>57</v>
      </c>
    </row>
    <row r="3049" spans="1:13" ht="19.5" customHeight="1">
      <c r="A3049" s="580" t="s">
        <v>528</v>
      </c>
      <c r="B3049" s="42"/>
      <c r="C3049" s="42"/>
      <c r="D3049" s="41">
        <v>2.4</v>
      </c>
      <c r="E3049" s="42" t="s">
        <v>55</v>
      </c>
      <c r="F3049" s="42" t="str">
        <f t="shared" si="158"/>
        <v>2,4 кг</v>
      </c>
      <c r="G3049" s="41">
        <v>6</v>
      </c>
      <c r="H3049" s="42" t="s">
        <v>1063</v>
      </c>
      <c r="I3049" s="41">
        <v>189</v>
      </c>
      <c r="J3049" s="55">
        <f>IF(C3049="СТОП цена",I3049,ROUND(I3049*(1-VLOOKUP(L3049,Оглавление!D:G,3,FALSE)),2))</f>
        <v>189</v>
      </c>
      <c r="K3049" s="58"/>
      <c r="L3049" s="58" t="str">
        <f t="shared" si="157"/>
        <v>КРАСКИ ЧЕРНОЗЕМЬЯ</v>
      </c>
      <c r="M3049" s="52">
        <v>57</v>
      </c>
    </row>
    <row r="3050" spans="1:13" ht="18.75" customHeight="1">
      <c r="A3050" s="585"/>
      <c r="B3050" s="42"/>
      <c r="C3050" s="42" t="s">
        <v>223</v>
      </c>
      <c r="D3050" s="41">
        <v>30</v>
      </c>
      <c r="E3050" s="42" t="s">
        <v>55</v>
      </c>
      <c r="F3050" s="42" t="str">
        <f t="shared" si="158"/>
        <v>30 кг</v>
      </c>
      <c r="G3050" s="41">
        <v>1</v>
      </c>
      <c r="H3050" s="42" t="s">
        <v>1063</v>
      </c>
      <c r="I3050" s="41">
        <v>2106</v>
      </c>
      <c r="J3050" s="55">
        <f>IF(C3050="СТОП цена",I3050,ROUND(I3050*(1-VLOOKUP(L3050,Оглавление!D:G,3,FALSE)),2))</f>
        <v>2106</v>
      </c>
      <c r="K3050" s="58"/>
      <c r="L3050" s="58" t="str">
        <f t="shared" si="157"/>
        <v>КРАСКИ ЧЕРНОЗЕМЬЯ</v>
      </c>
      <c r="M3050" s="52">
        <v>57</v>
      </c>
    </row>
    <row r="3051" spans="1:13" ht="15.75" customHeight="1">
      <c r="A3051" s="384" t="s">
        <v>529</v>
      </c>
      <c r="B3051" s="42"/>
      <c r="C3051" s="42"/>
      <c r="D3051" s="42">
        <v>2.4</v>
      </c>
      <c r="E3051" s="42" t="s">
        <v>55</v>
      </c>
      <c r="F3051" s="42" t="str">
        <f t="shared" si="158"/>
        <v>2,4 кг</v>
      </c>
      <c r="G3051" s="42">
        <v>6</v>
      </c>
      <c r="H3051" s="42" t="s">
        <v>1063</v>
      </c>
      <c r="I3051" s="41">
        <v>190.44</v>
      </c>
      <c r="J3051" s="55">
        <f>IF(C3051="СТОП цена",I3051,ROUND(I3051*(1-VLOOKUP(L3051,Оглавление!D:G,3,FALSE)),2))</f>
        <v>190.44</v>
      </c>
      <c r="K3051" s="58"/>
      <c r="L3051" s="58" t="str">
        <f t="shared" si="157"/>
        <v>КРАСКИ ЧЕРНОЗЕМЬЯ</v>
      </c>
      <c r="M3051" s="52">
        <v>57</v>
      </c>
    </row>
    <row r="3052" spans="1:13" ht="19.5" customHeight="1">
      <c r="A3052" s="580" t="s">
        <v>530</v>
      </c>
      <c r="B3052" s="42"/>
      <c r="C3052" s="42"/>
      <c r="D3052" s="41">
        <v>2.4</v>
      </c>
      <c r="E3052" s="42" t="s">
        <v>55</v>
      </c>
      <c r="F3052" s="42" t="str">
        <f t="shared" si="158"/>
        <v>2,4 кг</v>
      </c>
      <c r="G3052" s="41">
        <v>6</v>
      </c>
      <c r="H3052" s="42" t="s">
        <v>1063</v>
      </c>
      <c r="I3052" s="41">
        <v>181.8</v>
      </c>
      <c r="J3052" s="55">
        <f>IF(C3052="СТОП цена",I3052,ROUND(I3052*(1-VLOOKUP(L3052,Оглавление!D:G,3,FALSE)),2))</f>
        <v>181.8</v>
      </c>
      <c r="K3052" s="58"/>
      <c r="L3052" s="58" t="str">
        <f t="shared" si="157"/>
        <v>КРАСКИ ЧЕРНОЗЕМЬЯ</v>
      </c>
      <c r="M3052" s="52">
        <v>57</v>
      </c>
    </row>
    <row r="3053" spans="1:13" ht="16.5" customHeight="1">
      <c r="A3053" s="585"/>
      <c r="B3053" s="42"/>
      <c r="C3053" s="42" t="s">
        <v>223</v>
      </c>
      <c r="D3053" s="41">
        <v>30</v>
      </c>
      <c r="E3053" s="42" t="s">
        <v>55</v>
      </c>
      <c r="F3053" s="42" t="str">
        <f t="shared" si="158"/>
        <v>30 кг</v>
      </c>
      <c r="G3053" s="41">
        <v>1</v>
      </c>
      <c r="H3053" s="42" t="s">
        <v>1063</v>
      </c>
      <c r="I3053" s="41">
        <v>1899</v>
      </c>
      <c r="J3053" s="55">
        <f>IF(C3053="СТОП цена",I3053,ROUND(I3053*(1-VLOOKUP(L3053,Оглавление!D:G,3,FALSE)),2))</f>
        <v>1899</v>
      </c>
      <c r="K3053" s="58"/>
      <c r="L3053" s="58" t="str">
        <f t="shared" si="157"/>
        <v>КРАСКИ ЧЕРНОЗЕМЬЯ</v>
      </c>
      <c r="M3053" s="52">
        <v>57</v>
      </c>
    </row>
    <row r="3054" spans="1:13" ht="22.5" customHeight="1">
      <c r="A3054" s="389" t="s">
        <v>531</v>
      </c>
      <c r="B3054" s="42"/>
      <c r="C3054" s="42"/>
      <c r="D3054" s="41">
        <v>2.4</v>
      </c>
      <c r="E3054" s="42" t="s">
        <v>55</v>
      </c>
      <c r="F3054" s="42" t="str">
        <f t="shared" si="158"/>
        <v>2,4 кг</v>
      </c>
      <c r="G3054" s="41">
        <v>6</v>
      </c>
      <c r="H3054" s="42" t="s">
        <v>1063</v>
      </c>
      <c r="I3054" s="41">
        <v>181.8</v>
      </c>
      <c r="J3054" s="55">
        <f>IF(C3054="СТОП цена",I3054,ROUND(I3054*(1-VLOOKUP(L3054,Оглавление!D:G,3,FALSE)),2))</f>
        <v>181.8</v>
      </c>
      <c r="K3054" s="58"/>
      <c r="L3054" s="58" t="str">
        <f t="shared" si="157"/>
        <v>КРАСКИ ЧЕРНОЗЕМЬЯ</v>
      </c>
      <c r="M3054" s="52">
        <v>57</v>
      </c>
    </row>
    <row r="3055" spans="1:13" ht="15.75" customHeight="1">
      <c r="A3055" s="619" t="s">
        <v>532</v>
      </c>
      <c r="B3055" s="42"/>
      <c r="C3055" s="42"/>
      <c r="D3055" s="41">
        <v>2.4</v>
      </c>
      <c r="E3055" s="42" t="s">
        <v>55</v>
      </c>
      <c r="F3055" s="42" t="str">
        <f t="shared" si="158"/>
        <v>2,4 кг</v>
      </c>
      <c r="G3055" s="42">
        <v>6</v>
      </c>
      <c r="H3055" s="42" t="s">
        <v>1063</v>
      </c>
      <c r="I3055" s="41">
        <v>172.96</v>
      </c>
      <c r="J3055" s="55">
        <f>IF(C3055="СТОП цена",I3055,ROUND(I3055*(1-VLOOKUP(L3055,Оглавление!D:G,3,FALSE)),2))</f>
        <v>172.96</v>
      </c>
      <c r="K3055" s="58"/>
      <c r="L3055" s="58" t="str">
        <f t="shared" si="157"/>
        <v>КРАСКИ ЧЕРНОЗЕМЬЯ</v>
      </c>
      <c r="M3055" s="52">
        <v>57</v>
      </c>
    </row>
    <row r="3056" spans="1:13" ht="18.75" customHeight="1">
      <c r="A3056" s="620"/>
      <c r="B3056" s="42"/>
      <c r="C3056" s="42"/>
      <c r="D3056" s="41">
        <v>30</v>
      </c>
      <c r="E3056" s="42" t="s">
        <v>55</v>
      </c>
      <c r="F3056" s="42" t="str">
        <f t="shared" si="158"/>
        <v>30 кг</v>
      </c>
      <c r="G3056" s="41">
        <v>1</v>
      </c>
      <c r="H3056" s="42" t="s">
        <v>1063</v>
      </c>
      <c r="I3056" s="41">
        <v>1931.4</v>
      </c>
      <c r="J3056" s="55">
        <f>IF(C3056="СТОП цена",I3056,ROUND(I3056*(1-VLOOKUP(L3056,Оглавление!D:G,3,FALSE)),2))</f>
        <v>1931.4</v>
      </c>
      <c r="K3056" s="58"/>
      <c r="L3056" s="58" t="str">
        <f t="shared" si="157"/>
        <v>КРАСКИ ЧЕРНОЗЕМЬЯ</v>
      </c>
      <c r="M3056" s="52">
        <v>57</v>
      </c>
    </row>
    <row r="3057" spans="1:13" ht="16.5" customHeight="1">
      <c r="A3057" s="588" t="s">
        <v>1231</v>
      </c>
      <c r="B3057" s="42"/>
      <c r="C3057" s="42"/>
      <c r="D3057" s="41">
        <v>2.4</v>
      </c>
      <c r="E3057" s="42" t="s">
        <v>55</v>
      </c>
      <c r="F3057" s="42" t="str">
        <f t="shared" si="158"/>
        <v>2,4 кг</v>
      </c>
      <c r="G3057" s="41">
        <v>6</v>
      </c>
      <c r="H3057" s="42" t="s">
        <v>1063</v>
      </c>
      <c r="I3057" s="41">
        <v>185.4</v>
      </c>
      <c r="J3057" s="55">
        <f>IF(C3057="СТОП цена",I3057,ROUND(I3057*(1-VLOOKUP(L3057,Оглавление!D:G,3,FALSE)),2))</f>
        <v>185.4</v>
      </c>
      <c r="K3057" s="58"/>
      <c r="L3057" s="58" t="str">
        <f t="shared" si="157"/>
        <v>КРАСКИ ЧЕРНОЗЕМЬЯ</v>
      </c>
      <c r="M3057" s="52">
        <v>57</v>
      </c>
    </row>
    <row r="3058" spans="1:13" ht="18.75" customHeight="1" thickBot="1">
      <c r="A3058" s="590"/>
      <c r="B3058" s="42"/>
      <c r="C3058" s="42" t="s">
        <v>223</v>
      </c>
      <c r="D3058" s="41">
        <v>30</v>
      </c>
      <c r="E3058" s="42" t="s">
        <v>55</v>
      </c>
      <c r="F3058" s="42" t="str">
        <f t="shared" si="158"/>
        <v>30 кг</v>
      </c>
      <c r="G3058" s="41">
        <v>1</v>
      </c>
      <c r="H3058" s="42" t="s">
        <v>1063</v>
      </c>
      <c r="I3058" s="41">
        <v>2070</v>
      </c>
      <c r="J3058" s="55">
        <f>IF(C3058="СТОП цена",I3058,ROUND(I3058*(1-VLOOKUP(L3058,Оглавление!D:G,3,FALSE)),2))</f>
        <v>2070</v>
      </c>
      <c r="K3058" s="58"/>
      <c r="L3058" s="58" t="str">
        <f>IF(ISBLANK(K3058)=FALSE,#REF!,L3056)</f>
        <v>КРАСКИ ЧЕРНОЗЕМЬЯ</v>
      </c>
      <c r="M3058" s="52">
        <v>57</v>
      </c>
    </row>
    <row r="3059" spans="1:13" s="1" customFormat="1" ht="17.25" customHeight="1">
      <c r="A3059" s="593" t="s">
        <v>1067</v>
      </c>
      <c r="B3059" s="594"/>
      <c r="C3059" s="594"/>
      <c r="D3059" s="594"/>
      <c r="E3059" s="594"/>
      <c r="F3059" s="594"/>
      <c r="G3059" s="594"/>
      <c r="H3059" s="594"/>
      <c r="I3059" s="594"/>
      <c r="J3059" s="615"/>
      <c r="K3059" s="97" t="s">
        <v>1067</v>
      </c>
      <c r="L3059" s="97" t="s">
        <v>1067</v>
      </c>
      <c r="M3059" s="52">
        <v>57</v>
      </c>
    </row>
    <row r="3060" spans="1:13" s="1" customFormat="1" ht="20.25" customHeight="1">
      <c r="A3060" s="591" t="s">
        <v>1553</v>
      </c>
      <c r="B3060" s="592"/>
      <c r="C3060" s="592"/>
      <c r="D3060" s="592"/>
      <c r="E3060" s="592"/>
      <c r="F3060" s="592"/>
      <c r="G3060" s="592"/>
      <c r="H3060" s="592"/>
      <c r="I3060" s="592"/>
      <c r="J3060" s="592"/>
      <c r="K3060" s="58"/>
      <c r="L3060" s="58" t="str">
        <f t="shared" ref="L3060:L3083" si="159">IF(ISBLANK(K3060)=FALSE,A3060,L3059)</f>
        <v>НЕОМИД</v>
      </c>
      <c r="M3060" s="52">
        <v>57</v>
      </c>
    </row>
    <row r="3061" spans="1:13" ht="15">
      <c r="A3061" s="318" t="s">
        <v>533</v>
      </c>
      <c r="B3061" s="41"/>
      <c r="C3061" s="41" t="s">
        <v>172</v>
      </c>
      <c r="D3061" s="40">
        <v>0.5</v>
      </c>
      <c r="E3061" s="40" t="s">
        <v>564</v>
      </c>
      <c r="F3061" s="42" t="str">
        <f t="shared" ref="F3061:F3065" si="160">CONCATENATE(D3061," ",E3061)</f>
        <v>0,5 л</v>
      </c>
      <c r="G3061" s="40">
        <v>12</v>
      </c>
      <c r="H3061" s="42" t="s">
        <v>1063</v>
      </c>
      <c r="I3061" s="41">
        <v>425.76</v>
      </c>
      <c r="J3061" s="55">
        <f>IF(C3061="СТОП цена",I3061,ROUND(I3061*(1-VLOOKUP(L3061,Оглавление!D:G,3,FALSE)),2))</f>
        <v>425.76</v>
      </c>
      <c r="K3061" s="58"/>
      <c r="L3061" s="58" t="str">
        <f t="shared" si="159"/>
        <v>НЕОМИД</v>
      </c>
      <c r="M3061" s="52">
        <v>57</v>
      </c>
    </row>
    <row r="3062" spans="1:13" ht="15">
      <c r="A3062" s="373" t="s">
        <v>1141</v>
      </c>
      <c r="B3062" s="42"/>
      <c r="C3062" s="41" t="s">
        <v>172</v>
      </c>
      <c r="D3062" s="40">
        <v>1</v>
      </c>
      <c r="E3062" s="42" t="s">
        <v>564</v>
      </c>
      <c r="F3062" s="42" t="str">
        <f t="shared" si="160"/>
        <v>1 л</v>
      </c>
      <c r="G3062" s="40">
        <v>1</v>
      </c>
      <c r="H3062" s="42" t="s">
        <v>1063</v>
      </c>
      <c r="I3062" s="41">
        <v>171.16</v>
      </c>
      <c r="J3062" s="55">
        <f>IF(C3062="СТОП цена",I3062,ROUND(I3062*(1-VLOOKUP(L3062,Оглавление!D:G,3,FALSE)),2))</f>
        <v>171.16</v>
      </c>
      <c r="K3062" s="58"/>
      <c r="L3062" s="58" t="str">
        <f t="shared" si="159"/>
        <v>НЕОМИД</v>
      </c>
      <c r="M3062" s="52">
        <v>57</v>
      </c>
    </row>
    <row r="3063" spans="1:13" ht="23.25" customHeight="1">
      <c r="A3063" s="580" t="s">
        <v>534</v>
      </c>
      <c r="B3063" s="41"/>
      <c r="C3063" s="41" t="s">
        <v>172</v>
      </c>
      <c r="D3063" s="40">
        <v>1</v>
      </c>
      <c r="E3063" s="42" t="s">
        <v>564</v>
      </c>
      <c r="F3063" s="42" t="str">
        <f t="shared" si="160"/>
        <v>1 л</v>
      </c>
      <c r="G3063" s="40">
        <v>1</v>
      </c>
      <c r="H3063" s="42" t="s">
        <v>1063</v>
      </c>
      <c r="I3063" s="41">
        <v>225.16</v>
      </c>
      <c r="J3063" s="55">
        <f>IF(C3063="СТОП цена",I3063,ROUND(I3063*(1-VLOOKUP(L3063,Оглавление!D:G,3,FALSE)),2))</f>
        <v>225.16</v>
      </c>
      <c r="K3063" s="58"/>
      <c r="L3063" s="58" t="str">
        <f t="shared" si="159"/>
        <v>НЕОМИД</v>
      </c>
      <c r="M3063" s="52">
        <v>57</v>
      </c>
    </row>
    <row r="3064" spans="1:13" ht="12.75">
      <c r="A3064" s="584"/>
      <c r="B3064" s="41"/>
      <c r="C3064" s="41" t="s">
        <v>172</v>
      </c>
      <c r="D3064" s="41">
        <v>5</v>
      </c>
      <c r="E3064" s="42" t="s">
        <v>564</v>
      </c>
      <c r="F3064" s="42" t="str">
        <f t="shared" si="160"/>
        <v>5 л</v>
      </c>
      <c r="G3064" s="41">
        <v>4</v>
      </c>
      <c r="H3064" s="42" t="s">
        <v>1063</v>
      </c>
      <c r="I3064" s="41">
        <v>698.7</v>
      </c>
      <c r="J3064" s="55">
        <f>IF(C3064="СТОП цена",I3064,ROUND(I3064*(1-VLOOKUP(L3064,Оглавление!D:G,3,FALSE)),2))</f>
        <v>698.7</v>
      </c>
      <c r="K3064" s="58"/>
      <c r="L3064" s="58" t="str">
        <f t="shared" si="159"/>
        <v>НЕОМИД</v>
      </c>
      <c r="M3064" s="52">
        <v>57</v>
      </c>
    </row>
    <row r="3065" spans="1:13" ht="15">
      <c r="A3065" s="374" t="s">
        <v>1382</v>
      </c>
      <c r="B3065" s="41"/>
      <c r="C3065" s="41" t="s">
        <v>172</v>
      </c>
      <c r="D3065" s="41">
        <v>10</v>
      </c>
      <c r="E3065" s="42" t="s">
        <v>564</v>
      </c>
      <c r="F3065" s="42" t="str">
        <f t="shared" si="160"/>
        <v>10 л</v>
      </c>
      <c r="G3065" s="41">
        <v>1</v>
      </c>
      <c r="H3065" s="42" t="s">
        <v>1063</v>
      </c>
      <c r="I3065" s="41">
        <v>574.11</v>
      </c>
      <c r="J3065" s="55">
        <f>IF(C3065="СТОП цена",I3065,ROUND(I3065*(1-VLOOKUP(L3065,Оглавление!D:G,3,FALSE)),2))</f>
        <v>574.11</v>
      </c>
      <c r="K3065" s="58"/>
      <c r="L3065" s="58" t="str">
        <f t="shared" si="159"/>
        <v>НЕОМИД</v>
      </c>
      <c r="M3065" s="52">
        <v>57</v>
      </c>
    </row>
    <row r="3066" spans="1:13" s="310" customFormat="1" ht="25.5" customHeight="1">
      <c r="A3066" s="377" t="s">
        <v>2419</v>
      </c>
      <c r="B3066" s="41"/>
      <c r="C3066" s="41" t="s">
        <v>172</v>
      </c>
      <c r="D3066" s="41"/>
      <c r="E3066" s="42"/>
      <c r="F3066" s="42" t="s">
        <v>1397</v>
      </c>
      <c r="G3066" s="41">
        <v>1</v>
      </c>
      <c r="H3066" s="42" t="s">
        <v>1063</v>
      </c>
      <c r="I3066" s="41">
        <v>1417.78</v>
      </c>
      <c r="J3066" s="55">
        <f>IF(C3066="СТОП цена",I3066,ROUND(I3066*(1-VLOOKUP(L3066,Оглавление!D:G,3,FALSE)),2))</f>
        <v>1417.78</v>
      </c>
      <c r="K3066" s="58"/>
      <c r="L3066" s="58" t="str">
        <f t="shared" si="159"/>
        <v>НЕОМИД</v>
      </c>
      <c r="M3066" s="52">
        <v>57</v>
      </c>
    </row>
    <row r="3067" spans="1:13" ht="21" customHeight="1">
      <c r="A3067" s="591" t="s">
        <v>1037</v>
      </c>
      <c r="B3067" s="592"/>
      <c r="C3067" s="592"/>
      <c r="D3067" s="592"/>
      <c r="E3067" s="592"/>
      <c r="F3067" s="592"/>
      <c r="G3067" s="592"/>
      <c r="H3067" s="592"/>
      <c r="I3067" s="592"/>
      <c r="J3067" s="592"/>
      <c r="K3067" s="58"/>
      <c r="L3067" s="58" t="str">
        <f t="shared" si="159"/>
        <v>НЕОМИД</v>
      </c>
      <c r="M3067" s="52">
        <v>57</v>
      </c>
    </row>
    <row r="3068" spans="1:13" s="310" customFormat="1" ht="21" customHeight="1">
      <c r="A3068" s="580" t="s">
        <v>1178</v>
      </c>
      <c r="B3068" s="368"/>
      <c r="C3068" s="41" t="s">
        <v>172</v>
      </c>
      <c r="D3068" s="368"/>
      <c r="E3068" s="368"/>
      <c r="F3068" s="42" t="s">
        <v>2417</v>
      </c>
      <c r="G3068" s="41">
        <v>12</v>
      </c>
      <c r="H3068" s="42" t="s">
        <v>1063</v>
      </c>
      <c r="I3068" s="41">
        <v>140.75</v>
      </c>
      <c r="J3068" s="55">
        <f>IF(C3068="СТОП цена",I3068,ROUND(I3068*(1-VLOOKUP(L3068,Оглавление!D:G,3,FALSE)),2))</f>
        <v>140.75</v>
      </c>
      <c r="K3068" s="58"/>
      <c r="L3068" s="58" t="str">
        <f t="shared" si="159"/>
        <v>НЕОМИД</v>
      </c>
      <c r="M3068" s="52">
        <v>57</v>
      </c>
    </row>
    <row r="3069" spans="1:13" s="310" customFormat="1" ht="21" customHeight="1">
      <c r="A3069" s="618"/>
      <c r="B3069" s="368"/>
      <c r="C3069" s="41" t="s">
        <v>172</v>
      </c>
      <c r="D3069" s="368"/>
      <c r="E3069" s="368"/>
      <c r="F3069" s="42" t="s">
        <v>2418</v>
      </c>
      <c r="G3069" s="41">
        <v>12</v>
      </c>
      <c r="H3069" s="42" t="s">
        <v>1063</v>
      </c>
      <c r="I3069" s="41">
        <v>271.08</v>
      </c>
      <c r="J3069" s="55">
        <f>IF(C3069="СТОП цена",I3069,ROUND(I3069*(1-VLOOKUP(L3069,Оглавление!D:G,3,FALSE)),2))</f>
        <v>271.08</v>
      </c>
      <c r="K3069" s="58"/>
      <c r="L3069" s="58" t="str">
        <f t="shared" si="159"/>
        <v>НЕОМИД</v>
      </c>
      <c r="M3069" s="52">
        <v>57</v>
      </c>
    </row>
    <row r="3070" spans="1:13" ht="12.75">
      <c r="A3070" s="618"/>
      <c r="B3070" s="41"/>
      <c r="C3070" s="41" t="s">
        <v>172</v>
      </c>
      <c r="D3070" s="41"/>
      <c r="E3070" s="42"/>
      <c r="F3070" s="42" t="s">
        <v>1038</v>
      </c>
      <c r="G3070" s="41">
        <v>4</v>
      </c>
      <c r="H3070" s="42" t="s">
        <v>1063</v>
      </c>
      <c r="I3070" s="41">
        <v>917.98</v>
      </c>
      <c r="J3070" s="55">
        <f>IF(C3070="СТОП цена",I3070,ROUND(I3070*(1-VLOOKUP(L3070,Оглавление!D:G,3,FALSE)),2))</f>
        <v>917.98</v>
      </c>
      <c r="K3070" s="58"/>
      <c r="L3070" s="58" t="str">
        <f>IF(ISBLANK(K3070)=FALSE,A3068,L3069)</f>
        <v>НЕОМИД</v>
      </c>
      <c r="M3070" s="52">
        <v>57</v>
      </c>
    </row>
    <row r="3071" spans="1:13" s="310" customFormat="1" ht="12.75">
      <c r="A3071" s="606"/>
      <c r="B3071" s="41"/>
      <c r="C3071" s="41" t="s">
        <v>172</v>
      </c>
      <c r="D3071" s="41"/>
      <c r="E3071" s="42"/>
      <c r="F3071" s="42" t="s">
        <v>1755</v>
      </c>
      <c r="G3071" s="41">
        <v>1</v>
      </c>
      <c r="H3071" s="42" t="s">
        <v>1063</v>
      </c>
      <c r="I3071" s="41">
        <v>4314.17</v>
      </c>
      <c r="J3071" s="55">
        <f>IF(C3071="СТОП цена",I3071,ROUND(I3071*(1-VLOOKUP(L3071,Оглавление!D:G,3,FALSE)),2))</f>
        <v>4314.17</v>
      </c>
      <c r="K3071" s="58"/>
      <c r="L3071" s="58" t="str">
        <f t="shared" si="159"/>
        <v>НЕОМИД</v>
      </c>
      <c r="M3071" s="52">
        <v>57</v>
      </c>
    </row>
    <row r="3072" spans="1:13" s="225" customFormat="1" ht="27" customHeight="1">
      <c r="A3072" s="591" t="s">
        <v>1502</v>
      </c>
      <c r="B3072" s="592"/>
      <c r="C3072" s="592"/>
      <c r="D3072" s="592"/>
      <c r="E3072" s="592"/>
      <c r="F3072" s="592"/>
      <c r="G3072" s="592"/>
      <c r="H3072" s="592"/>
      <c r="I3072" s="592"/>
      <c r="J3072" s="592"/>
      <c r="K3072" s="58"/>
      <c r="L3072" s="58" t="str">
        <f>IF(ISBLANK(K3072)=FALSE,A3072,L3070)</f>
        <v>НЕОМИД</v>
      </c>
      <c r="M3072" s="52">
        <v>57</v>
      </c>
    </row>
    <row r="3073" spans="1:13" s="225" customFormat="1" ht="18" customHeight="1">
      <c r="A3073" s="580" t="s">
        <v>1503</v>
      </c>
      <c r="B3073" s="41"/>
      <c r="C3073" s="41" t="s">
        <v>172</v>
      </c>
      <c r="D3073" s="41"/>
      <c r="E3073" s="42"/>
      <c r="F3073" s="42" t="s">
        <v>1504</v>
      </c>
      <c r="G3073" s="41">
        <v>12</v>
      </c>
      <c r="H3073" s="42" t="s">
        <v>1063</v>
      </c>
      <c r="I3073" s="41">
        <v>113.06</v>
      </c>
      <c r="J3073" s="55">
        <f>IF(C3073="СТОП цена",I3073,ROUND(I3073*(1-VLOOKUP(L3073,Оглавление!D:G,3,FALSE)),2))</f>
        <v>113.06</v>
      </c>
      <c r="K3073" s="58"/>
      <c r="L3073" s="58" t="str">
        <f t="shared" si="159"/>
        <v>НЕОМИД</v>
      </c>
      <c r="M3073" s="52">
        <v>57</v>
      </c>
    </row>
    <row r="3074" spans="1:13" s="225" customFormat="1" ht="19.5" customHeight="1">
      <c r="A3074" s="584"/>
      <c r="B3074" s="41"/>
      <c r="C3074" s="41" t="s">
        <v>172</v>
      </c>
      <c r="D3074" s="41"/>
      <c r="E3074" s="42"/>
      <c r="F3074" s="42" t="s">
        <v>1040</v>
      </c>
      <c r="G3074" s="41">
        <v>4</v>
      </c>
      <c r="H3074" s="42" t="s">
        <v>1063</v>
      </c>
      <c r="I3074" s="41">
        <v>262.24</v>
      </c>
      <c r="J3074" s="55">
        <f>IF(C3074="СТОП цена",I3074,ROUND(I3074*(1-VLOOKUP(L3074,Оглавление!D:G,3,FALSE)),2))</f>
        <v>262.24</v>
      </c>
      <c r="K3074" s="58"/>
      <c r="L3074" s="58" t="str">
        <f t="shared" si="159"/>
        <v>НЕОМИД</v>
      </c>
      <c r="M3074" s="52">
        <v>57</v>
      </c>
    </row>
    <row r="3075" spans="1:13" s="225" customFormat="1" ht="19.5" customHeight="1">
      <c r="A3075" s="584"/>
      <c r="B3075" s="41"/>
      <c r="C3075" s="41" t="s">
        <v>172</v>
      </c>
      <c r="D3075" s="41"/>
      <c r="E3075" s="42"/>
      <c r="F3075" s="42" t="s">
        <v>1505</v>
      </c>
      <c r="G3075" s="41">
        <v>1</v>
      </c>
      <c r="H3075" s="42" t="s">
        <v>1063</v>
      </c>
      <c r="I3075" s="41">
        <v>529.62</v>
      </c>
      <c r="J3075" s="55">
        <f>IF(C3075="СТОП цена",I3075,ROUND(I3075*(1-VLOOKUP(L3075,Оглавление!D:G,3,FALSE)),2))</f>
        <v>529.62</v>
      </c>
      <c r="K3075" s="58"/>
      <c r="L3075" s="58" t="str">
        <f t="shared" si="159"/>
        <v>НЕОМИД</v>
      </c>
      <c r="M3075" s="52">
        <v>57</v>
      </c>
    </row>
    <row r="3076" spans="1:13" ht="21" customHeight="1">
      <c r="A3076" s="275" t="s">
        <v>1039</v>
      </c>
      <c r="B3076" s="41"/>
      <c r="C3076" s="41" t="s">
        <v>172</v>
      </c>
      <c r="D3076" s="41"/>
      <c r="E3076" s="42"/>
      <c r="F3076" s="42" t="s">
        <v>1040</v>
      </c>
      <c r="G3076" s="41">
        <v>4</v>
      </c>
      <c r="H3076" s="42" t="s">
        <v>1063</v>
      </c>
      <c r="I3076" s="41">
        <v>248.01</v>
      </c>
      <c r="J3076" s="55">
        <f>IF(C3076="СТОП цена",I3076,ROUND(I3076*(1-VLOOKUP(L3076,Оглавление!D:G,3,FALSE)),2))</f>
        <v>248.01</v>
      </c>
      <c r="K3076" s="58"/>
      <c r="L3076" s="58" t="str">
        <f t="shared" si="159"/>
        <v>НЕОМИД</v>
      </c>
      <c r="M3076" s="52">
        <v>57</v>
      </c>
    </row>
    <row r="3077" spans="1:13" ht="21" customHeight="1">
      <c r="A3077" s="591" t="s">
        <v>1115</v>
      </c>
      <c r="B3077" s="592"/>
      <c r="C3077" s="592"/>
      <c r="D3077" s="592"/>
      <c r="E3077" s="592"/>
      <c r="F3077" s="592"/>
      <c r="G3077" s="592"/>
      <c r="H3077" s="592"/>
      <c r="I3077" s="592"/>
      <c r="J3077" s="592"/>
      <c r="K3077" s="58"/>
      <c r="L3077" s="58" t="str">
        <f t="shared" si="159"/>
        <v>НЕОМИД</v>
      </c>
      <c r="M3077" s="52">
        <v>57</v>
      </c>
    </row>
    <row r="3078" spans="1:13" ht="18" customHeight="1">
      <c r="A3078" s="580" t="s">
        <v>1117</v>
      </c>
      <c r="B3078" s="41"/>
      <c r="C3078" s="41" t="s">
        <v>172</v>
      </c>
      <c r="D3078" s="41"/>
      <c r="E3078" s="42"/>
      <c r="F3078" s="42" t="s">
        <v>1116</v>
      </c>
      <c r="G3078" s="41">
        <v>12</v>
      </c>
      <c r="H3078" s="42" t="s">
        <v>1063</v>
      </c>
      <c r="I3078" s="41">
        <v>317.27</v>
      </c>
      <c r="J3078" s="55">
        <f>IF(C3078="СТОП цена",I3078,ROUND(I3078*(1-VLOOKUP(L3078,Оглавление!D:G,3,FALSE)),2))</f>
        <v>317.27</v>
      </c>
      <c r="K3078" s="58"/>
      <c r="L3078" s="58" t="str">
        <f t="shared" si="159"/>
        <v>НЕОМИД</v>
      </c>
      <c r="M3078" s="52">
        <v>57</v>
      </c>
    </row>
    <row r="3079" spans="1:13" ht="31.5" customHeight="1">
      <c r="A3079" s="584"/>
      <c r="B3079" s="41"/>
      <c r="C3079" s="41" t="s">
        <v>172</v>
      </c>
      <c r="D3079" s="41"/>
      <c r="E3079" s="42"/>
      <c r="F3079" s="42" t="s">
        <v>386</v>
      </c>
      <c r="G3079" s="41">
        <v>4</v>
      </c>
      <c r="H3079" s="42" t="s">
        <v>1063</v>
      </c>
      <c r="I3079" s="41">
        <v>527.19000000000005</v>
      </c>
      <c r="J3079" s="55">
        <f>IF(C3079="СТОП цена",I3079,ROUND(I3079*(1-VLOOKUP(L3079,Оглавление!D:G,3,FALSE)),2))</f>
        <v>527.19000000000005</v>
      </c>
      <c r="K3079" s="58"/>
      <c r="L3079" s="58" t="str">
        <f t="shared" si="159"/>
        <v>НЕОМИД</v>
      </c>
      <c r="M3079" s="52">
        <v>57</v>
      </c>
    </row>
    <row r="3080" spans="1:13" s="181" customFormat="1" ht="21.75" customHeight="1">
      <c r="A3080" s="591" t="s">
        <v>1424</v>
      </c>
      <c r="B3080" s="592"/>
      <c r="C3080" s="592"/>
      <c r="D3080" s="592"/>
      <c r="E3080" s="592"/>
      <c r="F3080" s="592"/>
      <c r="G3080" s="592"/>
      <c r="H3080" s="592"/>
      <c r="I3080" s="592"/>
      <c r="J3080" s="592"/>
      <c r="K3080" s="58"/>
      <c r="L3080" s="58" t="str">
        <f t="shared" si="159"/>
        <v>НЕОМИД</v>
      </c>
      <c r="M3080" s="52">
        <v>57</v>
      </c>
    </row>
    <row r="3081" spans="1:13" s="181" customFormat="1" ht="12.75" customHeight="1">
      <c r="A3081" s="580" t="s">
        <v>706</v>
      </c>
      <c r="B3081" s="41"/>
      <c r="C3081" s="41" t="s">
        <v>172</v>
      </c>
      <c r="D3081" s="40"/>
      <c r="E3081" s="42"/>
      <c r="F3081" s="42" t="s">
        <v>1172</v>
      </c>
      <c r="G3081" s="40">
        <v>4</v>
      </c>
      <c r="H3081" s="42" t="s">
        <v>1063</v>
      </c>
      <c r="I3081" s="41">
        <v>568.02</v>
      </c>
      <c r="J3081" s="55">
        <f>IF(C3081="СТОП цена",I3081,ROUND(I3081*(1-VLOOKUP(L3081,Оглавление!D:G,3,FALSE)),2))</f>
        <v>568.02</v>
      </c>
      <c r="K3081" s="58"/>
      <c r="L3081" s="58" t="str">
        <f t="shared" si="159"/>
        <v>НЕОМИД</v>
      </c>
      <c r="M3081" s="52">
        <v>57</v>
      </c>
    </row>
    <row r="3082" spans="1:13" s="181" customFormat="1" ht="13.5" customHeight="1">
      <c r="A3082" s="585"/>
      <c r="B3082" s="41"/>
      <c r="C3082" s="41" t="s">
        <v>172</v>
      </c>
      <c r="D3082" s="40"/>
      <c r="E3082" s="42"/>
      <c r="F3082" s="42" t="s">
        <v>1425</v>
      </c>
      <c r="G3082" s="40">
        <v>1</v>
      </c>
      <c r="H3082" s="42" t="s">
        <v>1063</v>
      </c>
      <c r="I3082" s="41">
        <v>3327.66</v>
      </c>
      <c r="J3082" s="55">
        <f>IF(C3082="СТОП цена",I3082,ROUND(I3082*(1-VLOOKUP(L3082,Оглавление!D:G,3,FALSE)),2))</f>
        <v>3327.66</v>
      </c>
      <c r="K3082" s="58"/>
      <c r="L3082" s="58" t="str">
        <f t="shared" si="159"/>
        <v>НЕОМИД</v>
      </c>
      <c r="M3082" s="52">
        <v>57</v>
      </c>
    </row>
    <row r="3083" spans="1:13" s="206" customFormat="1" ht="13.5" customHeight="1">
      <c r="A3083" s="429" t="s">
        <v>1487</v>
      </c>
      <c r="B3083" s="41"/>
      <c r="C3083" s="41" t="s">
        <v>172</v>
      </c>
      <c r="D3083" s="40"/>
      <c r="E3083" s="42"/>
      <c r="F3083" s="42" t="s">
        <v>1041</v>
      </c>
      <c r="G3083" s="40">
        <v>1</v>
      </c>
      <c r="H3083" s="42" t="s">
        <v>1063</v>
      </c>
      <c r="I3083" s="41">
        <v>505.33</v>
      </c>
      <c r="J3083" s="55">
        <f>IF(C3083="СТОП цена",I3083,ROUND(I3083*(1-VLOOKUP(L3083,Оглавление!D:G,3,FALSE)),2))</f>
        <v>505.33</v>
      </c>
      <c r="K3083" s="58"/>
      <c r="L3083" s="58" t="str">
        <f t="shared" si="159"/>
        <v>НЕОМИД</v>
      </c>
      <c r="M3083" s="52">
        <v>57</v>
      </c>
    </row>
    <row r="3084" spans="1:13" s="1" customFormat="1" ht="21" customHeight="1">
      <c r="A3084" s="593" t="s">
        <v>941</v>
      </c>
      <c r="B3084" s="594"/>
      <c r="C3084" s="594"/>
      <c r="D3084" s="594"/>
      <c r="E3084" s="594"/>
      <c r="F3084" s="594"/>
      <c r="G3084" s="594"/>
      <c r="H3084" s="594"/>
      <c r="I3084" s="594"/>
      <c r="J3084" s="595"/>
      <c r="K3084" s="58"/>
      <c r="L3084" s="87" t="s">
        <v>941</v>
      </c>
      <c r="M3084" s="52">
        <v>57</v>
      </c>
    </row>
    <row r="3085" spans="1:13" s="1" customFormat="1" ht="21" customHeight="1">
      <c r="A3085" s="591" t="s">
        <v>53</v>
      </c>
      <c r="B3085" s="592"/>
      <c r="C3085" s="592"/>
      <c r="D3085" s="592"/>
      <c r="E3085" s="592"/>
      <c r="F3085" s="592"/>
      <c r="G3085" s="592"/>
      <c r="H3085" s="592"/>
      <c r="I3085" s="592"/>
      <c r="J3085" s="592"/>
      <c r="K3085" s="58"/>
      <c r="L3085" s="87" t="s">
        <v>941</v>
      </c>
      <c r="M3085" s="52">
        <v>57</v>
      </c>
    </row>
    <row r="3086" spans="1:13">
      <c r="A3086" s="617" t="s">
        <v>1443</v>
      </c>
      <c r="B3086" s="41"/>
      <c r="C3086" s="41" t="s">
        <v>172</v>
      </c>
      <c r="D3086" s="41">
        <v>1</v>
      </c>
      <c r="E3086" s="42" t="s">
        <v>564</v>
      </c>
      <c r="F3086" s="42" t="str">
        <f t="shared" ref="F3086:F3095" si="161">CONCATENATE(D3086," ",E3086)</f>
        <v>1 л</v>
      </c>
      <c r="G3086" s="41">
        <v>12</v>
      </c>
      <c r="H3086" s="42" t="s">
        <v>1063</v>
      </c>
      <c r="I3086" s="41">
        <v>112.89</v>
      </c>
      <c r="J3086" s="55">
        <f>IF(C3086="СТОП цена",I3086,ROUND(I3086*(1-VLOOKUP(L3086,Оглавление!D:G,3,FALSE)),2))</f>
        <v>112.89</v>
      </c>
      <c r="K3086" s="58"/>
      <c r="L3086" s="87" t="s">
        <v>941</v>
      </c>
      <c r="M3086" s="52">
        <v>57</v>
      </c>
    </row>
    <row r="3087" spans="1:13" ht="12.75">
      <c r="A3087" s="617"/>
      <c r="B3087" s="41"/>
      <c r="C3087" s="41" t="s">
        <v>172</v>
      </c>
      <c r="D3087" s="41">
        <v>5</v>
      </c>
      <c r="E3087" s="42" t="s">
        <v>564</v>
      </c>
      <c r="F3087" s="42" t="str">
        <f t="shared" si="161"/>
        <v>5 л</v>
      </c>
      <c r="G3087" s="41">
        <v>4</v>
      </c>
      <c r="H3087" s="42" t="s">
        <v>1063</v>
      </c>
      <c r="I3087" s="41">
        <v>233.89</v>
      </c>
      <c r="J3087" s="55">
        <f>IF(C3087="СТОП цена",I3087,ROUND(I3087*(1-VLOOKUP(L3087,Оглавление!D:G,3,FALSE)),2))</f>
        <v>233.89</v>
      </c>
      <c r="K3087" s="58"/>
      <c r="L3087" s="58" t="str">
        <f t="shared" ref="L3087:L3095" si="162">IF(ISBLANK(K3087)=FALSE,A3087,L3086)</f>
        <v>ГУД МАСТЕР</v>
      </c>
      <c r="M3087" s="52">
        <v>57</v>
      </c>
    </row>
    <row r="3088" spans="1:13" ht="15">
      <c r="A3088" s="430" t="s">
        <v>943</v>
      </c>
      <c r="B3088" s="41"/>
      <c r="C3088" s="41" t="s">
        <v>172</v>
      </c>
      <c r="D3088" s="41">
        <v>10</v>
      </c>
      <c r="E3088" s="42" t="s">
        <v>564</v>
      </c>
      <c r="F3088" s="42" t="str">
        <f t="shared" si="161"/>
        <v>10 л</v>
      </c>
      <c r="G3088" s="41">
        <v>1</v>
      </c>
      <c r="H3088" s="42" t="s">
        <v>1063</v>
      </c>
      <c r="I3088" s="41">
        <v>406.38</v>
      </c>
      <c r="J3088" s="55">
        <f>IF(C3088="СТОП цена",I3088,ROUND(I3088*(1-VLOOKUP(L3088,Оглавление!D:G,3,FALSE)),2))</f>
        <v>406.38</v>
      </c>
      <c r="K3088" s="58"/>
      <c r="L3088" s="58" t="str">
        <f t="shared" si="162"/>
        <v>ГУД МАСТЕР</v>
      </c>
      <c r="M3088" s="52">
        <v>57</v>
      </c>
    </row>
    <row r="3089" spans="1:13" ht="12.75">
      <c r="A3089" s="580" t="s">
        <v>937</v>
      </c>
      <c r="B3089" s="41"/>
      <c r="C3089" s="41" t="s">
        <v>172</v>
      </c>
      <c r="D3089" s="41"/>
      <c r="E3089" s="42"/>
      <c r="F3089" s="42" t="s">
        <v>929</v>
      </c>
      <c r="G3089" s="41">
        <v>4</v>
      </c>
      <c r="H3089" s="42" t="s">
        <v>1063</v>
      </c>
      <c r="I3089" s="41">
        <v>279.97000000000003</v>
      </c>
      <c r="J3089" s="55">
        <f>IF(C3089="СТОП цена",I3089,ROUND(I3089*(1-VLOOKUP(L3089,Оглавление!D:G,3,FALSE)),2))</f>
        <v>279.97000000000003</v>
      </c>
      <c r="K3089" s="58"/>
      <c r="L3089" s="58" t="str">
        <f t="shared" si="162"/>
        <v>ГУД МАСТЕР</v>
      </c>
      <c r="M3089" s="52">
        <v>58</v>
      </c>
    </row>
    <row r="3090" spans="1:13" ht="13.5" customHeight="1">
      <c r="A3090" s="585"/>
      <c r="B3090" s="41"/>
      <c r="C3090" s="41" t="s">
        <v>172</v>
      </c>
      <c r="D3090" s="41">
        <v>10</v>
      </c>
      <c r="E3090" s="42" t="s">
        <v>564</v>
      </c>
      <c r="F3090" s="42" t="str">
        <f t="shared" si="161"/>
        <v>10 л</v>
      </c>
      <c r="G3090" s="41">
        <v>1</v>
      </c>
      <c r="H3090" s="42" t="s">
        <v>1063</v>
      </c>
      <c r="I3090" s="41">
        <v>540.95000000000005</v>
      </c>
      <c r="J3090" s="55">
        <f>IF(C3090="СТОП цена",I3090,ROUND(I3090*(1-VLOOKUP(L3090,Оглавление!D:G,3,FALSE)),2))</f>
        <v>540.95000000000005</v>
      </c>
      <c r="K3090" s="58"/>
      <c r="L3090" s="58" t="str">
        <f t="shared" si="162"/>
        <v>ГУД МАСТЕР</v>
      </c>
      <c r="M3090" s="52">
        <v>58</v>
      </c>
    </row>
    <row r="3091" spans="1:13" ht="21" customHeight="1">
      <c r="A3091" s="375" t="s">
        <v>942</v>
      </c>
      <c r="B3091" s="41"/>
      <c r="C3091" s="41" t="s">
        <v>172</v>
      </c>
      <c r="D3091" s="41">
        <v>1</v>
      </c>
      <c r="E3091" s="42" t="s">
        <v>564</v>
      </c>
      <c r="F3091" s="42" t="str">
        <f t="shared" si="161"/>
        <v>1 л</v>
      </c>
      <c r="G3091" s="41">
        <v>12</v>
      </c>
      <c r="H3091" s="42" t="s">
        <v>1063</v>
      </c>
      <c r="I3091" s="41">
        <v>117.4</v>
      </c>
      <c r="J3091" s="55">
        <f>IF(C3091="СТОП цена",I3091,ROUND(I3091*(1-VLOOKUP(L3091,Оглавление!D:G,3,FALSE)),2))</f>
        <v>117.4</v>
      </c>
      <c r="K3091" s="58"/>
      <c r="L3091" s="58" t="str">
        <f t="shared" si="162"/>
        <v>ГУД МАСТЕР</v>
      </c>
      <c r="M3091" s="52">
        <v>58</v>
      </c>
    </row>
    <row r="3092" spans="1:13" ht="15">
      <c r="A3092" s="375" t="s">
        <v>938</v>
      </c>
      <c r="B3092" s="41"/>
      <c r="C3092" s="41" t="s">
        <v>172</v>
      </c>
      <c r="D3092" s="41">
        <v>1</v>
      </c>
      <c r="E3092" s="42" t="s">
        <v>564</v>
      </c>
      <c r="F3092" s="42" t="str">
        <f t="shared" si="161"/>
        <v>1 л</v>
      </c>
      <c r="G3092" s="41">
        <v>12</v>
      </c>
      <c r="H3092" s="42" t="s">
        <v>1063</v>
      </c>
      <c r="I3092" s="41">
        <v>264.36</v>
      </c>
      <c r="J3092" s="55">
        <f>IF(C3092="СТОП цена",I3092,ROUND(I3092*(1-VLOOKUP(L3092,Оглавление!D:G,3,FALSE)),2))</f>
        <v>264.36</v>
      </c>
      <c r="K3092" s="58"/>
      <c r="L3092" s="58" t="str">
        <f t="shared" si="162"/>
        <v>ГУД МАСТЕР</v>
      </c>
      <c r="M3092" s="52">
        <v>58</v>
      </c>
    </row>
    <row r="3093" spans="1:13" ht="12.75">
      <c r="A3093" s="617" t="s">
        <v>939</v>
      </c>
      <c r="B3093" s="41"/>
      <c r="C3093" s="41" t="s">
        <v>172</v>
      </c>
      <c r="D3093" s="41">
        <v>1</v>
      </c>
      <c r="E3093" s="42" t="s">
        <v>564</v>
      </c>
      <c r="F3093" s="42" t="str">
        <f t="shared" si="161"/>
        <v>1 л</v>
      </c>
      <c r="G3093" s="41">
        <v>12</v>
      </c>
      <c r="H3093" s="42" t="s">
        <v>1063</v>
      </c>
      <c r="I3093" s="41">
        <v>121.91</v>
      </c>
      <c r="J3093" s="55">
        <f>IF(C3093="СТОП цена",I3093,ROUND(I3093*(1-VLOOKUP(L3093,Оглавление!D:G,3,FALSE)),2))</f>
        <v>121.91</v>
      </c>
      <c r="K3093" s="58"/>
      <c r="L3093" s="58" t="str">
        <f t="shared" si="162"/>
        <v>ГУД МАСТЕР</v>
      </c>
      <c r="M3093" s="52">
        <v>58</v>
      </c>
    </row>
    <row r="3094" spans="1:13" ht="12.75">
      <c r="A3094" s="617"/>
      <c r="B3094" s="41"/>
      <c r="C3094" s="41" t="s">
        <v>172</v>
      </c>
      <c r="D3094" s="41">
        <v>5</v>
      </c>
      <c r="E3094" s="42" t="s">
        <v>564</v>
      </c>
      <c r="F3094" s="42" t="str">
        <f t="shared" si="161"/>
        <v>5 л</v>
      </c>
      <c r="G3094" s="41">
        <v>4</v>
      </c>
      <c r="H3094" s="42" t="s">
        <v>1063</v>
      </c>
      <c r="I3094" s="41">
        <v>252.86</v>
      </c>
      <c r="J3094" s="55">
        <f>IF(C3094="СТОП цена",I3094,ROUND(I3094*(1-VLOOKUP(L3094,Оглавление!D:G,3,FALSE)),2))</f>
        <v>252.86</v>
      </c>
      <c r="K3094" s="58"/>
      <c r="L3094" s="58" t="str">
        <f t="shared" si="162"/>
        <v>ГУД МАСТЕР</v>
      </c>
      <c r="M3094" s="52">
        <v>58</v>
      </c>
    </row>
    <row r="3095" spans="1:13" ht="15">
      <c r="A3095" s="376" t="s">
        <v>940</v>
      </c>
      <c r="B3095" s="41"/>
      <c r="C3095" s="41" t="s">
        <v>172</v>
      </c>
      <c r="D3095" s="41">
        <v>0.5</v>
      </c>
      <c r="E3095" s="42" t="s">
        <v>564</v>
      </c>
      <c r="F3095" s="42" t="str">
        <f t="shared" si="161"/>
        <v>0,5 л</v>
      </c>
      <c r="G3095" s="41">
        <v>12</v>
      </c>
      <c r="H3095" s="42" t="s">
        <v>1063</v>
      </c>
      <c r="I3095" s="41">
        <v>127.45</v>
      </c>
      <c r="J3095" s="55">
        <f>IF(C3095="СТОП цена",I3095,ROUND(I3095*(1-VLOOKUP(L3095,Оглавление!D:G,3,FALSE)),2))</f>
        <v>127.45</v>
      </c>
      <c r="K3095" s="58"/>
      <c r="L3095" s="58" t="str">
        <f t="shared" si="162"/>
        <v>ГУД МАСТЕР</v>
      </c>
      <c r="M3095" s="52">
        <v>58</v>
      </c>
    </row>
    <row r="3096" spans="1:13" s="1" customFormat="1" ht="17.25" customHeight="1">
      <c r="A3096" s="593" t="s">
        <v>1070</v>
      </c>
      <c r="B3096" s="594"/>
      <c r="C3096" s="594"/>
      <c r="D3096" s="594"/>
      <c r="E3096" s="594"/>
      <c r="F3096" s="594"/>
      <c r="G3096" s="594"/>
      <c r="H3096" s="594"/>
      <c r="I3096" s="594"/>
      <c r="J3096" s="595"/>
      <c r="K3096" s="58" t="s">
        <v>446</v>
      </c>
      <c r="L3096" s="58" t="str">
        <f>IF(ISBLANK(K3096)=FALSE,A3096,#REF!)</f>
        <v>ОРИОН-Н</v>
      </c>
      <c r="M3096" s="52">
        <v>58</v>
      </c>
    </row>
    <row r="3097" spans="1:13" s="1" customFormat="1" ht="25.5" customHeight="1">
      <c r="A3097" s="591" t="s">
        <v>54</v>
      </c>
      <c r="B3097" s="592"/>
      <c r="C3097" s="592"/>
      <c r="D3097" s="592"/>
      <c r="E3097" s="592"/>
      <c r="F3097" s="592"/>
      <c r="G3097" s="592"/>
      <c r="H3097" s="592"/>
      <c r="I3097" s="592"/>
      <c r="J3097" s="592"/>
      <c r="K3097" s="58"/>
      <c r="L3097" s="58" t="str">
        <f>IF(ISBLANK(K3097)=FALSE,A3097,L3096)</f>
        <v>ОРИОН-Н</v>
      </c>
      <c r="M3097" s="52">
        <v>58</v>
      </c>
    </row>
    <row r="3098" spans="1:13" ht="22.5" customHeight="1">
      <c r="A3098" s="318" t="s">
        <v>631</v>
      </c>
      <c r="B3098" s="42"/>
      <c r="C3098" s="42"/>
      <c r="D3098" s="41">
        <v>280</v>
      </c>
      <c r="E3098" s="42" t="s">
        <v>627</v>
      </c>
      <c r="F3098" s="42" t="str">
        <f>CONCATENATE(D3098," ",E3098)</f>
        <v>280 г</v>
      </c>
      <c r="G3098" s="41">
        <v>30</v>
      </c>
      <c r="H3098" s="42" t="s">
        <v>1063</v>
      </c>
      <c r="I3098" s="41">
        <v>105.06</v>
      </c>
      <c r="J3098" s="55">
        <f>IF(C3098="СТОП цена",I3098,ROUND(I3098*(1-VLOOKUP(L3098,Оглавление!D:G,3,FALSE)),2))</f>
        <v>105.06</v>
      </c>
      <c r="K3098" s="58"/>
      <c r="L3098" s="58" t="str">
        <f>IF(ISBLANK(K3098)=FALSE,A3098,L3097)</f>
        <v>ОРИОН-Н</v>
      </c>
      <c r="M3098" s="52">
        <v>58</v>
      </c>
    </row>
    <row r="3099" spans="1:13" s="1" customFormat="1" ht="17.25" customHeight="1">
      <c r="A3099" s="593" t="s">
        <v>965</v>
      </c>
      <c r="B3099" s="594"/>
      <c r="C3099" s="594"/>
      <c r="D3099" s="594"/>
      <c r="E3099" s="594"/>
      <c r="F3099" s="594"/>
      <c r="G3099" s="594"/>
      <c r="H3099" s="594"/>
      <c r="I3099" s="594"/>
      <c r="J3099" s="595"/>
      <c r="K3099" s="58" t="s">
        <v>446</v>
      </c>
      <c r="L3099" s="58" t="str">
        <f>IF(ISBLANK(K3099)=FALSE,A3099,#REF!)</f>
        <v>РОШАЛЬ</v>
      </c>
      <c r="M3099" s="52">
        <v>58</v>
      </c>
    </row>
    <row r="3100" spans="1:13" s="1" customFormat="1" ht="30.75" customHeight="1">
      <c r="A3100" s="591" t="s">
        <v>15</v>
      </c>
      <c r="B3100" s="592"/>
      <c r="C3100" s="592"/>
      <c r="D3100" s="592"/>
      <c r="E3100" s="592"/>
      <c r="F3100" s="592"/>
      <c r="G3100" s="592"/>
      <c r="H3100" s="592"/>
      <c r="I3100" s="592"/>
      <c r="J3100" s="592"/>
      <c r="K3100" s="58"/>
      <c r="L3100" s="58" t="str">
        <f t="shared" ref="L3100:L3108" si="163">IF(ISBLANK(K3100)=FALSE,A3100,L3099)</f>
        <v>РОШАЛЬ</v>
      </c>
      <c r="M3100" s="52">
        <v>58</v>
      </c>
    </row>
    <row r="3101" spans="1:13" ht="33" customHeight="1">
      <c r="A3101" s="373" t="s">
        <v>1798</v>
      </c>
      <c r="B3101" s="42"/>
      <c r="C3101" s="42" t="s">
        <v>172</v>
      </c>
      <c r="D3101" s="42">
        <v>1.7</v>
      </c>
      <c r="E3101" s="42" t="s">
        <v>55</v>
      </c>
      <c r="F3101" s="42" t="str">
        <f>CONCATENATE(D3101," ",E3101)</f>
        <v>1,7 кг</v>
      </c>
      <c r="G3101" s="41">
        <v>6</v>
      </c>
      <c r="H3101" s="42" t="s">
        <v>1063</v>
      </c>
      <c r="I3101" s="41">
        <v>247.57</v>
      </c>
      <c r="J3101" s="55">
        <f>IF(C3101="СТОП цена",I3101,ROUND(I3101*(1-VLOOKUP(L3101,Оглавление!D:G,3,FALSE)),2))</f>
        <v>247.57</v>
      </c>
      <c r="K3101" s="58"/>
      <c r="L3101" s="58" t="str">
        <f t="shared" si="163"/>
        <v>РОШАЛЬ</v>
      </c>
      <c r="M3101" s="52">
        <v>58</v>
      </c>
    </row>
    <row r="3102" spans="1:13" ht="33.75" customHeight="1">
      <c r="A3102" s="373" t="s">
        <v>966</v>
      </c>
      <c r="B3102" s="42"/>
      <c r="C3102" s="42" t="s">
        <v>172</v>
      </c>
      <c r="D3102" s="41">
        <v>1.7</v>
      </c>
      <c r="E3102" s="42" t="s">
        <v>55</v>
      </c>
      <c r="F3102" s="42" t="str">
        <f>CONCATENATE(D3102," ",E3102)</f>
        <v>1,7 кг</v>
      </c>
      <c r="G3102" s="41">
        <v>6</v>
      </c>
      <c r="H3102" s="42" t="s">
        <v>1063</v>
      </c>
      <c r="I3102" s="41">
        <v>243.59</v>
      </c>
      <c r="J3102" s="55">
        <f>IF(C3102="СТОП цена",I3102,ROUND(I3102*(1-VLOOKUP(L3102,Оглавление!D:G,3,FALSE)),2))</f>
        <v>243.59</v>
      </c>
      <c r="K3102" s="58"/>
      <c r="L3102" s="58" t="str">
        <f t="shared" si="163"/>
        <v>РОШАЛЬ</v>
      </c>
      <c r="M3102" s="52">
        <v>58</v>
      </c>
    </row>
    <row r="3103" spans="1:13" s="1" customFormat="1" ht="17.25" customHeight="1">
      <c r="A3103" s="593" t="s">
        <v>557</v>
      </c>
      <c r="B3103" s="594"/>
      <c r="C3103" s="594"/>
      <c r="D3103" s="594"/>
      <c r="E3103" s="594"/>
      <c r="F3103" s="594"/>
      <c r="G3103" s="594"/>
      <c r="H3103" s="594"/>
      <c r="I3103" s="594"/>
      <c r="J3103" s="595"/>
      <c r="K3103" s="58" t="s">
        <v>446</v>
      </c>
      <c r="L3103" s="58" t="str">
        <f>IF(ISBLANK(K3103)=FALSE,A3103,#REF!)</f>
        <v>ФЕЙДАЛ</v>
      </c>
      <c r="M3103" s="52">
        <v>58</v>
      </c>
    </row>
    <row r="3104" spans="1:13" s="1" customFormat="1" ht="25.5" customHeight="1">
      <c r="A3104" s="591" t="s">
        <v>824</v>
      </c>
      <c r="B3104" s="592"/>
      <c r="C3104" s="592"/>
      <c r="D3104" s="592"/>
      <c r="E3104" s="592"/>
      <c r="F3104" s="592"/>
      <c r="G3104" s="592"/>
      <c r="H3104" s="592"/>
      <c r="I3104" s="592"/>
      <c r="J3104" s="592"/>
      <c r="K3104" s="58"/>
      <c r="L3104" s="58" t="str">
        <f t="shared" si="163"/>
        <v>ФЕЙДАЛ</v>
      </c>
      <c r="M3104" s="52">
        <v>58</v>
      </c>
    </row>
    <row r="3105" spans="1:13" ht="18.75" customHeight="1">
      <c r="A3105" s="580" t="s">
        <v>101</v>
      </c>
      <c r="B3105" s="41"/>
      <c r="C3105" s="41"/>
      <c r="D3105" s="40">
        <v>5</v>
      </c>
      <c r="E3105" s="40" t="s">
        <v>564</v>
      </c>
      <c r="F3105" s="42" t="str">
        <f>CONCATENATE(D3105," ",E3105)</f>
        <v>5 л</v>
      </c>
      <c r="G3105" s="41">
        <v>1</v>
      </c>
      <c r="H3105" s="42" t="s">
        <v>1063</v>
      </c>
      <c r="I3105" s="41">
        <v>468.75</v>
      </c>
      <c r="J3105" s="55">
        <f>IF(C3105="СТОП цена",I3105,ROUND(I3105*(1-VLOOKUP(L3105,Оглавление!D:G,3,FALSE)),2))</f>
        <v>468.75</v>
      </c>
      <c r="K3105" s="58"/>
      <c r="L3105" s="58" t="str">
        <f t="shared" si="163"/>
        <v>ФЕЙДАЛ</v>
      </c>
      <c r="M3105" s="52">
        <v>58</v>
      </c>
    </row>
    <row r="3106" spans="1:13" ht="12.75">
      <c r="A3106" s="585"/>
      <c r="B3106" s="41"/>
      <c r="C3106" s="42" t="s">
        <v>223</v>
      </c>
      <c r="D3106" s="40">
        <v>20</v>
      </c>
      <c r="E3106" s="42" t="s">
        <v>564</v>
      </c>
      <c r="F3106" s="42" t="str">
        <f>CONCATENATE(D3106," ",E3106)</f>
        <v>20 л</v>
      </c>
      <c r="G3106" s="42">
        <v>1</v>
      </c>
      <c r="H3106" s="42" t="s">
        <v>1063</v>
      </c>
      <c r="I3106" s="41">
        <v>1640</v>
      </c>
      <c r="J3106" s="55">
        <f>IF(C3106="СТОП цена",I3106,ROUND(I3106*(1-VLOOKUP(L3106,Оглавление!D:G,3,FALSE)),2))</f>
        <v>1640</v>
      </c>
      <c r="K3106" s="58"/>
      <c r="L3106" s="58" t="str">
        <f t="shared" si="163"/>
        <v>ФЕЙДАЛ</v>
      </c>
      <c r="M3106" s="52">
        <v>58</v>
      </c>
    </row>
    <row r="3107" spans="1:13" ht="19.5" customHeight="1">
      <c r="A3107" s="580" t="s">
        <v>102</v>
      </c>
      <c r="B3107" s="42"/>
      <c r="C3107" s="42" t="s">
        <v>223</v>
      </c>
      <c r="D3107" s="40">
        <v>5</v>
      </c>
      <c r="E3107" s="42" t="s">
        <v>564</v>
      </c>
      <c r="F3107" s="42" t="str">
        <f>CONCATENATE(D3107," ",E3107)</f>
        <v>5 л</v>
      </c>
      <c r="G3107" s="42">
        <v>1</v>
      </c>
      <c r="H3107" s="42" t="s">
        <v>1063</v>
      </c>
      <c r="I3107" s="41">
        <v>492.5</v>
      </c>
      <c r="J3107" s="55">
        <f>IF(C3107="СТОП цена",I3107,ROUND(I3107*(1-VLOOKUP(L3107,Оглавление!D:G,3,FALSE)),2))</f>
        <v>492.5</v>
      </c>
      <c r="K3107" s="58"/>
      <c r="L3107" s="58" t="str">
        <f t="shared" si="163"/>
        <v>ФЕЙДАЛ</v>
      </c>
      <c r="M3107" s="52">
        <v>58</v>
      </c>
    </row>
    <row r="3108" spans="1:13" ht="16.5" customHeight="1">
      <c r="A3108" s="585"/>
      <c r="B3108" s="42"/>
      <c r="C3108" s="42" t="s">
        <v>223</v>
      </c>
      <c r="D3108" s="40">
        <v>20</v>
      </c>
      <c r="E3108" s="42" t="s">
        <v>564</v>
      </c>
      <c r="F3108" s="42" t="str">
        <f>CONCATENATE(D3108," ",E3108)</f>
        <v>20 л</v>
      </c>
      <c r="G3108" s="42">
        <v>1</v>
      </c>
      <c r="H3108" s="42" t="s">
        <v>1063</v>
      </c>
      <c r="I3108" s="41">
        <v>1722.5</v>
      </c>
      <c r="J3108" s="55">
        <f>IF(C3108="СТОП цена",I3108,ROUND(I3108*(1-VLOOKUP(L3108,Оглавление!D:G,3,FALSE)),2))</f>
        <v>1722.5</v>
      </c>
      <c r="K3108" s="58"/>
      <c r="L3108" s="58" t="str">
        <f t="shared" si="163"/>
        <v>ФЕЙДАЛ</v>
      </c>
      <c r="M3108" s="52">
        <v>58</v>
      </c>
    </row>
    <row r="3109" spans="1:13" s="1" customFormat="1" ht="17.25" customHeight="1">
      <c r="A3109" s="593" t="s">
        <v>1077</v>
      </c>
      <c r="B3109" s="594"/>
      <c r="C3109" s="594"/>
      <c r="D3109" s="594"/>
      <c r="E3109" s="594"/>
      <c r="F3109" s="594"/>
      <c r="G3109" s="594"/>
      <c r="H3109" s="594"/>
      <c r="I3109" s="594"/>
      <c r="J3109" s="595"/>
      <c r="K3109" s="58" t="s">
        <v>446</v>
      </c>
      <c r="L3109" s="58" t="str">
        <f>IF(ISBLANK(K3109)=FALSE,A3109,#REF!)</f>
        <v>ЮНИС</v>
      </c>
      <c r="M3109" s="52">
        <v>58</v>
      </c>
    </row>
    <row r="3110" spans="1:13" s="1" customFormat="1" ht="19.5" customHeight="1">
      <c r="A3110" s="591" t="s">
        <v>54</v>
      </c>
      <c r="B3110" s="592"/>
      <c r="C3110" s="592"/>
      <c r="D3110" s="592"/>
      <c r="E3110" s="592"/>
      <c r="F3110" s="592"/>
      <c r="G3110" s="592"/>
      <c r="H3110" s="592"/>
      <c r="I3110" s="592"/>
      <c r="J3110" s="592"/>
      <c r="K3110" s="58"/>
      <c r="L3110" s="58" t="str">
        <f t="shared" ref="L3110:L3128" si="164">IF(ISBLANK(K3110)=FALSE,A3110,L3109)</f>
        <v>ЮНИС</v>
      </c>
      <c r="M3110" s="52">
        <v>58</v>
      </c>
    </row>
    <row r="3111" spans="1:13" ht="12.75">
      <c r="A3111" s="580" t="s">
        <v>178</v>
      </c>
      <c r="B3111" s="41"/>
      <c r="C3111" s="41" t="s">
        <v>172</v>
      </c>
      <c r="D3111" s="40">
        <v>5</v>
      </c>
      <c r="E3111" s="42" t="s">
        <v>55</v>
      </c>
      <c r="F3111" s="42" t="str">
        <f t="shared" ref="F3111:F3115" si="165">CONCATENATE(D3111," ",E3111)</f>
        <v>5 кг</v>
      </c>
      <c r="G3111" s="41">
        <v>6</v>
      </c>
      <c r="H3111" s="42" t="s">
        <v>1063</v>
      </c>
      <c r="I3111" s="41">
        <v>95.4</v>
      </c>
      <c r="J3111" s="55">
        <f>IF(C3111="СТОП цена",I3111,ROUND(I3111*(1-VLOOKUP(L3111,Оглавление!D:G,3,FALSE)),2))</f>
        <v>95.4</v>
      </c>
      <c r="K3111" s="58"/>
      <c r="L3111" s="58" t="str">
        <f t="shared" si="164"/>
        <v>ЮНИС</v>
      </c>
      <c r="M3111" s="52">
        <v>58</v>
      </c>
    </row>
    <row r="3112" spans="1:13" ht="12.75">
      <c r="A3112" s="585"/>
      <c r="B3112" s="41"/>
      <c r="C3112" s="41" t="s">
        <v>172</v>
      </c>
      <c r="D3112" s="40">
        <v>25</v>
      </c>
      <c r="E3112" s="42" t="s">
        <v>55</v>
      </c>
      <c r="F3112" s="42" t="str">
        <f t="shared" si="165"/>
        <v>25 кг</v>
      </c>
      <c r="G3112" s="40">
        <v>1</v>
      </c>
      <c r="H3112" s="42" t="s">
        <v>1063</v>
      </c>
      <c r="I3112" s="41">
        <v>277.8</v>
      </c>
      <c r="J3112" s="55">
        <f>IF(C3112="СТОП цена",I3112,ROUND(I3112*(1-VLOOKUP(L3112,Оглавление!D:G,3,FALSE)),2))</f>
        <v>277.8</v>
      </c>
      <c r="K3112" s="58"/>
      <c r="L3112" s="58" t="str">
        <f t="shared" si="164"/>
        <v>ЮНИС</v>
      </c>
      <c r="M3112" s="52">
        <v>58</v>
      </c>
    </row>
    <row r="3113" spans="1:13" ht="15">
      <c r="A3113" s="389" t="s">
        <v>179</v>
      </c>
      <c r="B3113" s="42"/>
      <c r="C3113" s="42" t="s">
        <v>172</v>
      </c>
      <c r="D3113" s="40">
        <v>25</v>
      </c>
      <c r="E3113" s="42" t="s">
        <v>55</v>
      </c>
      <c r="F3113" s="42" t="str">
        <f t="shared" si="165"/>
        <v>25 кг</v>
      </c>
      <c r="G3113" s="40">
        <v>1</v>
      </c>
      <c r="H3113" s="42" t="s">
        <v>1063</v>
      </c>
      <c r="I3113" s="41">
        <v>363</v>
      </c>
      <c r="J3113" s="55">
        <f>IF(C3113="СТОП цена",I3113,ROUND(I3113*(1-VLOOKUP(L3113,Оглавление!D:G,3,FALSE)),2))</f>
        <v>363</v>
      </c>
      <c r="K3113" s="58"/>
      <c r="L3113" s="58" t="str">
        <f t="shared" si="164"/>
        <v>ЮНИС</v>
      </c>
      <c r="M3113" s="52">
        <v>58</v>
      </c>
    </row>
    <row r="3114" spans="1:13" ht="15">
      <c r="A3114" s="389" t="s">
        <v>180</v>
      </c>
      <c r="B3114" s="42"/>
      <c r="C3114" s="42" t="s">
        <v>172</v>
      </c>
      <c r="D3114" s="41">
        <v>5</v>
      </c>
      <c r="E3114" s="42" t="s">
        <v>55</v>
      </c>
      <c r="F3114" s="42" t="str">
        <f t="shared" si="165"/>
        <v>5 кг</v>
      </c>
      <c r="G3114" s="41">
        <v>6</v>
      </c>
      <c r="H3114" s="42" t="s">
        <v>1063</v>
      </c>
      <c r="I3114" s="41">
        <v>115.8</v>
      </c>
      <c r="J3114" s="55">
        <f>IF(C3114="СТОП цена",I3114,ROUND(I3114*(1-VLOOKUP(L3114,Оглавление!D:G,3,FALSE)),2))</f>
        <v>115.8</v>
      </c>
      <c r="K3114" s="58"/>
      <c r="L3114" s="58" t="str">
        <f t="shared" si="164"/>
        <v>ЮНИС</v>
      </c>
      <c r="M3114" s="52">
        <v>58</v>
      </c>
    </row>
    <row r="3115" spans="1:13" ht="15">
      <c r="A3115" s="459" t="s">
        <v>181</v>
      </c>
      <c r="B3115" s="42"/>
      <c r="C3115" s="42" t="s">
        <v>172</v>
      </c>
      <c r="D3115" s="40">
        <v>25</v>
      </c>
      <c r="E3115" s="42" t="s">
        <v>55</v>
      </c>
      <c r="F3115" s="42" t="str">
        <f t="shared" si="165"/>
        <v>25 кг</v>
      </c>
      <c r="G3115" s="40">
        <v>1</v>
      </c>
      <c r="H3115" s="42" t="s">
        <v>1063</v>
      </c>
      <c r="I3115" s="41">
        <v>231</v>
      </c>
      <c r="J3115" s="55">
        <f>IF(C3115="СТОП цена",I3115,ROUND(I3115*(1-VLOOKUP(L3115,Оглавление!D:G,3,FALSE)),2))</f>
        <v>231</v>
      </c>
      <c r="K3115" s="58"/>
      <c r="L3115" s="58" t="str">
        <f t="shared" si="164"/>
        <v>ЮНИС</v>
      </c>
      <c r="M3115" s="52">
        <v>58</v>
      </c>
    </row>
    <row r="3116" spans="1:13" s="1" customFormat="1" ht="17.25" customHeight="1">
      <c r="A3116" s="593" t="s">
        <v>1078</v>
      </c>
      <c r="B3116" s="594"/>
      <c r="C3116" s="594"/>
      <c r="D3116" s="594"/>
      <c r="E3116" s="594"/>
      <c r="F3116" s="594"/>
      <c r="G3116" s="594"/>
      <c r="H3116" s="594"/>
      <c r="I3116" s="594"/>
      <c r="J3116" s="595"/>
      <c r="K3116" s="58" t="s">
        <v>446</v>
      </c>
      <c r="L3116" s="58" t="str">
        <f>IF(ISBLANK(K3116)=FALSE,A3116,#REF!)</f>
        <v>ЯРОСЛАВСКИЕ КРАСКИ</v>
      </c>
      <c r="M3116" s="52">
        <v>58</v>
      </c>
    </row>
    <row r="3117" spans="1:13" s="1" customFormat="1" ht="19.5" customHeight="1">
      <c r="A3117" s="591" t="s">
        <v>454</v>
      </c>
      <c r="B3117" s="592"/>
      <c r="C3117" s="592"/>
      <c r="D3117" s="592"/>
      <c r="E3117" s="592"/>
      <c r="F3117" s="592"/>
      <c r="G3117" s="592"/>
      <c r="H3117" s="592"/>
      <c r="I3117" s="592"/>
      <c r="J3117" s="592"/>
      <c r="K3117" s="58"/>
      <c r="L3117" s="58" t="str">
        <f t="shared" si="164"/>
        <v>ЯРОСЛАВСКИЕ КРАСКИ</v>
      </c>
      <c r="M3117" s="52">
        <v>58</v>
      </c>
    </row>
    <row r="3118" spans="1:13" ht="15.75" customHeight="1">
      <c r="A3118" s="458" t="s">
        <v>32</v>
      </c>
      <c r="B3118" s="41"/>
      <c r="C3118" s="41" t="s">
        <v>172</v>
      </c>
      <c r="D3118" s="40">
        <v>0.8</v>
      </c>
      <c r="E3118" s="42" t="s">
        <v>55</v>
      </c>
      <c r="F3118" s="42" t="s">
        <v>1144</v>
      </c>
      <c r="G3118" s="40">
        <v>14</v>
      </c>
      <c r="H3118" s="42" t="s">
        <v>1063</v>
      </c>
      <c r="I3118" s="41">
        <v>138.80000000000001</v>
      </c>
      <c r="J3118" s="55">
        <f>IF(C3118="СТОП цена",I3118,ROUND(I3118*(1-VLOOKUP(L3118,Оглавление!D:G,3,FALSE)),2))</f>
        <v>138.80000000000001</v>
      </c>
      <c r="K3118" s="58"/>
      <c r="L3118" s="58" t="str">
        <f t="shared" si="164"/>
        <v>ЯРОСЛАВСКИЕ КРАСКИ</v>
      </c>
      <c r="M3118" s="52">
        <v>58</v>
      </c>
    </row>
    <row r="3119" spans="1:13" ht="15">
      <c r="A3119" s="389" t="s">
        <v>33</v>
      </c>
      <c r="B3119" s="42"/>
      <c r="C3119" s="42" t="s">
        <v>172</v>
      </c>
      <c r="D3119" s="42">
        <v>1.8</v>
      </c>
      <c r="E3119" s="42" t="s">
        <v>55</v>
      </c>
      <c r="F3119" s="42" t="s">
        <v>1143</v>
      </c>
      <c r="G3119" s="42">
        <v>6</v>
      </c>
      <c r="H3119" s="42" t="s">
        <v>1063</v>
      </c>
      <c r="I3119" s="41">
        <v>479.41</v>
      </c>
      <c r="J3119" s="55">
        <f>IF(C3119="СТОП цена",I3119,ROUND(I3119*(1-VLOOKUP(L3119,Оглавление!D:G,3,FALSE)),2))</f>
        <v>479.41</v>
      </c>
      <c r="K3119" s="58"/>
      <c r="L3119" s="58" t="str">
        <f t="shared" si="164"/>
        <v>ЯРОСЛАВСКИЕ КРАСКИ</v>
      </c>
      <c r="M3119" s="52">
        <v>58</v>
      </c>
    </row>
    <row r="3120" spans="1:13" s="1" customFormat="1" ht="17.25" customHeight="1">
      <c r="A3120" s="591" t="s">
        <v>15</v>
      </c>
      <c r="B3120" s="592"/>
      <c r="C3120" s="592"/>
      <c r="D3120" s="592"/>
      <c r="E3120" s="592"/>
      <c r="F3120" s="592"/>
      <c r="G3120" s="592"/>
      <c r="H3120" s="592"/>
      <c r="I3120" s="592"/>
      <c r="J3120" s="592"/>
      <c r="K3120" s="58"/>
      <c r="L3120" s="58" t="str">
        <f t="shared" si="164"/>
        <v>ЯРОСЛАВСКИЕ КРАСКИ</v>
      </c>
      <c r="M3120" s="52">
        <v>58</v>
      </c>
    </row>
    <row r="3121" spans="1:13" ht="12.75">
      <c r="A3121" s="580" t="s">
        <v>34</v>
      </c>
      <c r="B3121" s="42"/>
      <c r="C3121" s="42" t="s">
        <v>172</v>
      </c>
      <c r="D3121" s="40">
        <v>0.8</v>
      </c>
      <c r="E3121" s="42" t="s">
        <v>55</v>
      </c>
      <c r="F3121" s="42" t="s">
        <v>1144</v>
      </c>
      <c r="G3121" s="40">
        <v>14</v>
      </c>
      <c r="H3121" s="42" t="s">
        <v>1063</v>
      </c>
      <c r="I3121" s="41">
        <v>152.16999999999999</v>
      </c>
      <c r="J3121" s="55">
        <f>IF(C3121="СТОП цена",I3121,ROUND(I3121*(1-VLOOKUP(L3121,Оглавление!D:G,3,FALSE)),2))</f>
        <v>152.16999999999999</v>
      </c>
      <c r="K3121" s="58"/>
      <c r="L3121" s="58" t="str">
        <f t="shared" si="164"/>
        <v>ЯРОСЛАВСКИЕ КРАСКИ</v>
      </c>
      <c r="M3121" s="52">
        <v>58</v>
      </c>
    </row>
    <row r="3122" spans="1:13" ht="21" customHeight="1">
      <c r="A3122" s="585"/>
      <c r="B3122" s="42"/>
      <c r="C3122" s="42" t="s">
        <v>172</v>
      </c>
      <c r="D3122" s="40">
        <v>1.7</v>
      </c>
      <c r="E3122" s="42" t="s">
        <v>55</v>
      </c>
      <c r="F3122" s="42" t="str">
        <f t="shared" ref="F3122:F3126" si="166">CONCATENATE(D3122," ",E3122)</f>
        <v>1,7 кг</v>
      </c>
      <c r="G3122" s="40">
        <v>6</v>
      </c>
      <c r="H3122" s="42" t="s">
        <v>1063</v>
      </c>
      <c r="I3122" s="41">
        <v>339.84</v>
      </c>
      <c r="J3122" s="55">
        <f>IF(C3122="СТОП цена",I3122,ROUND(I3122*(1-VLOOKUP(L3122,Оглавление!D:G,3,FALSE)),2))</f>
        <v>339.84</v>
      </c>
      <c r="K3122" s="58"/>
      <c r="L3122" s="58" t="str">
        <f t="shared" si="164"/>
        <v>ЯРОСЛАВСКИЕ КРАСКИ</v>
      </c>
      <c r="M3122" s="52">
        <v>58</v>
      </c>
    </row>
    <row r="3123" spans="1:13" s="251" customFormat="1" ht="17.25" customHeight="1">
      <c r="A3123" s="384" t="s">
        <v>1593</v>
      </c>
      <c r="B3123" s="42"/>
      <c r="C3123" s="42" t="s">
        <v>172</v>
      </c>
      <c r="D3123" s="40"/>
      <c r="E3123" s="42"/>
      <c r="F3123" s="42" t="s">
        <v>1319</v>
      </c>
      <c r="G3123" s="40">
        <v>6</v>
      </c>
      <c r="H3123" s="42" t="s">
        <v>1063</v>
      </c>
      <c r="I3123" s="41">
        <v>172.83</v>
      </c>
      <c r="J3123" s="55">
        <f>IF(C3123="СТОП цена",I3123,ROUND(I3123*(1-VLOOKUP(L3123,Оглавление!D:G,3,FALSE)),2))</f>
        <v>172.83</v>
      </c>
      <c r="K3123" s="58"/>
      <c r="L3123" s="58" t="str">
        <f t="shared" si="164"/>
        <v>ЯРОСЛАВСКИЕ КРАСКИ</v>
      </c>
      <c r="M3123" s="52">
        <v>58</v>
      </c>
    </row>
    <row r="3124" spans="1:13" ht="12.75" customHeight="1">
      <c r="A3124" s="470" t="s">
        <v>35</v>
      </c>
      <c r="B3124" s="42"/>
      <c r="C3124" s="42" t="s">
        <v>172</v>
      </c>
      <c r="D3124" s="40">
        <v>1</v>
      </c>
      <c r="E3124" s="42" t="s">
        <v>55</v>
      </c>
      <c r="F3124" s="42" t="s">
        <v>1319</v>
      </c>
      <c r="G3124" s="40">
        <v>14</v>
      </c>
      <c r="H3124" s="42" t="s">
        <v>1063</v>
      </c>
      <c r="I3124" s="41">
        <v>156.94999999999999</v>
      </c>
      <c r="J3124" s="55">
        <f>IF(C3124="СТОП цена",I3124,ROUND(I3124*(1-VLOOKUP(L3124,Оглавление!D:G,3,FALSE)),2))</f>
        <v>156.94999999999999</v>
      </c>
      <c r="K3124" s="58"/>
      <c r="L3124" s="58" t="str">
        <f t="shared" si="164"/>
        <v>ЯРОСЛАВСКИЕ КРАСКИ</v>
      </c>
      <c r="M3124" s="52">
        <v>58</v>
      </c>
    </row>
    <row r="3125" spans="1:13" ht="12.75">
      <c r="A3125" s="580" t="s">
        <v>1792</v>
      </c>
      <c r="B3125" s="40"/>
      <c r="C3125" s="41" t="s">
        <v>172</v>
      </c>
      <c r="D3125" s="40">
        <v>1</v>
      </c>
      <c r="E3125" s="42" t="s">
        <v>55</v>
      </c>
      <c r="F3125" s="42" t="s">
        <v>1319</v>
      </c>
      <c r="G3125" s="40">
        <v>14</v>
      </c>
      <c r="H3125" s="42" t="s">
        <v>1063</v>
      </c>
      <c r="I3125" s="54">
        <v>133.35</v>
      </c>
      <c r="J3125" s="55">
        <f>IF(C3125="СТОП цена",I3125,ROUND(I3125*(1-VLOOKUP(L3125,Оглавление!D:G,3,FALSE)),2))</f>
        <v>133.35</v>
      </c>
      <c r="K3125" s="58"/>
      <c r="L3125" s="58" t="str">
        <f t="shared" si="164"/>
        <v>ЯРОСЛАВСКИЕ КРАСКИ</v>
      </c>
      <c r="M3125" s="52">
        <v>58</v>
      </c>
    </row>
    <row r="3126" spans="1:13" ht="12.75">
      <c r="A3126" s="585"/>
      <c r="B3126" s="40"/>
      <c r="C3126" s="41" t="s">
        <v>172</v>
      </c>
      <c r="D3126" s="40">
        <v>2</v>
      </c>
      <c r="E3126" s="42" t="s">
        <v>55</v>
      </c>
      <c r="F3126" s="42" t="str">
        <f t="shared" si="166"/>
        <v>2 кг</v>
      </c>
      <c r="G3126" s="40">
        <v>6</v>
      </c>
      <c r="H3126" s="42" t="s">
        <v>1063</v>
      </c>
      <c r="I3126" s="41">
        <v>278.25</v>
      </c>
      <c r="J3126" s="55">
        <f>IF(C3126="СТОП цена",I3126,ROUND(I3126*(1-VLOOKUP(L3126,Оглавление!D:G,3,FALSE)),2))</f>
        <v>278.25</v>
      </c>
      <c r="K3126" s="58"/>
      <c r="L3126" s="58" t="str">
        <f t="shared" si="164"/>
        <v>ЯРОСЛАВСКИЕ КРАСКИ</v>
      </c>
      <c r="M3126" s="52">
        <v>58</v>
      </c>
    </row>
    <row r="3127" spans="1:13" s="1" customFormat="1" ht="17.25" customHeight="1">
      <c r="A3127" s="593" t="s">
        <v>570</v>
      </c>
      <c r="B3127" s="594"/>
      <c r="C3127" s="594"/>
      <c r="D3127" s="594"/>
      <c r="E3127" s="594"/>
      <c r="F3127" s="594"/>
      <c r="G3127" s="594"/>
      <c r="H3127" s="594"/>
      <c r="I3127" s="594"/>
      <c r="J3127" s="595"/>
      <c r="K3127" s="58" t="s">
        <v>833</v>
      </c>
      <c r="L3127" s="58" t="str">
        <f t="shared" si="164"/>
        <v>ДАП (DAP)</v>
      </c>
      <c r="M3127" s="52">
        <v>58</v>
      </c>
    </row>
    <row r="3128" spans="1:13" s="1" customFormat="1" ht="25.5" customHeight="1">
      <c r="A3128" s="591" t="s">
        <v>825</v>
      </c>
      <c r="B3128" s="592"/>
      <c r="C3128" s="592"/>
      <c r="D3128" s="592"/>
      <c r="E3128" s="592"/>
      <c r="F3128" s="592"/>
      <c r="G3128" s="592"/>
      <c r="H3128" s="592"/>
      <c r="I3128" s="592"/>
      <c r="J3128" s="592"/>
      <c r="K3128" s="58"/>
      <c r="L3128" s="58" t="str">
        <f t="shared" si="164"/>
        <v>ДАП (DAP)</v>
      </c>
      <c r="M3128" s="52">
        <v>58</v>
      </c>
    </row>
    <row r="3129" spans="1:13" ht="30">
      <c r="A3129" s="389" t="s">
        <v>307</v>
      </c>
      <c r="B3129" s="41"/>
      <c r="C3129" s="41"/>
      <c r="D3129" s="40">
        <v>300</v>
      </c>
      <c r="E3129" s="41" t="s">
        <v>788</v>
      </c>
      <c r="F3129" s="42" t="str">
        <f>CONCATENATE(D3129," ",E3129)</f>
        <v>300 мл</v>
      </c>
      <c r="G3129" s="40">
        <v>24</v>
      </c>
      <c r="H3129" s="41" t="s">
        <v>1063</v>
      </c>
      <c r="I3129" s="41">
        <v>178.48</v>
      </c>
      <c r="J3129" s="55">
        <f>IF(C3129="СТОП цена",I3129,ROUND(I3129*(1-VLOOKUP(L3129,Оглавление!D:G,3,FALSE)),2))</f>
        <v>178.48</v>
      </c>
      <c r="K3129" s="58"/>
      <c r="L3129" s="58" t="str">
        <f t="shared" ref="L3129:L3148" si="167">IF(ISBLANK(K3129)=FALSE,A3129,L3128)</f>
        <v>ДАП (DAP)</v>
      </c>
      <c r="M3129" s="52">
        <v>58</v>
      </c>
    </row>
    <row r="3130" spans="1:13" s="1" customFormat="1" ht="17.25" customHeight="1">
      <c r="A3130" s="593" t="s">
        <v>571</v>
      </c>
      <c r="B3130" s="594"/>
      <c r="C3130" s="594"/>
      <c r="D3130" s="594"/>
      <c r="E3130" s="594"/>
      <c r="F3130" s="594"/>
      <c r="G3130" s="594"/>
      <c r="H3130" s="594"/>
      <c r="I3130" s="594"/>
      <c r="J3130" s="615"/>
      <c r="K3130" s="228" t="s">
        <v>571</v>
      </c>
      <c r="L3130" s="58" t="str">
        <f>IF(ISBLANK(K3130)=FALSE,A3130,L3129)</f>
        <v>ДАП Тач'н Таун (DAP Touch' n Tone)</v>
      </c>
      <c r="M3130" s="52">
        <v>58</v>
      </c>
    </row>
    <row r="3131" spans="1:13" s="1" customFormat="1" ht="21.75" customHeight="1">
      <c r="A3131" s="591" t="s">
        <v>1516</v>
      </c>
      <c r="B3131" s="592"/>
      <c r="C3131" s="592"/>
      <c r="D3131" s="592"/>
      <c r="E3131" s="592"/>
      <c r="F3131" s="592"/>
      <c r="G3131" s="592"/>
      <c r="H3131" s="592"/>
      <c r="I3131" s="592"/>
      <c r="J3131" s="607"/>
      <c r="K3131" s="228"/>
      <c r="L3131" s="58" t="str">
        <f t="shared" si="167"/>
        <v>ДАП Тач'н Таун (DAP Touch' n Tone)</v>
      </c>
      <c r="M3131" s="52">
        <v>58</v>
      </c>
    </row>
    <row r="3132" spans="1:13" s="1" customFormat="1" ht="76.5" customHeight="1">
      <c r="A3132" s="408" t="s">
        <v>2388</v>
      </c>
      <c r="B3132" s="42"/>
      <c r="C3132" s="42"/>
      <c r="D3132" s="42"/>
      <c r="E3132" s="42"/>
      <c r="F3132" s="42" t="s">
        <v>1206</v>
      </c>
      <c r="G3132" s="40">
        <v>6</v>
      </c>
      <c r="H3132" s="42" t="s">
        <v>1063</v>
      </c>
      <c r="I3132" s="41">
        <v>259.68</v>
      </c>
      <c r="J3132" s="55">
        <f>IF(C3132="СТОП цена",I3132,ROUND(I3132*(1-VLOOKUP(L3132,Оглавление!D:G,3,FALSE)),2))</f>
        <v>259.68</v>
      </c>
      <c r="K3132" s="228"/>
      <c r="L3132" s="58" t="str">
        <f t="shared" si="167"/>
        <v>ДАП Тач'н Таун (DAP Touch' n Tone)</v>
      </c>
      <c r="M3132" s="52">
        <v>58</v>
      </c>
    </row>
    <row r="3133" spans="1:13" s="1" customFormat="1" ht="33" customHeight="1">
      <c r="A3133" s="392" t="s">
        <v>308</v>
      </c>
      <c r="B3133" s="42"/>
      <c r="C3133" s="42" t="s">
        <v>223</v>
      </c>
      <c r="D3133" s="42"/>
      <c r="E3133" s="42"/>
      <c r="F3133" s="42" t="s">
        <v>1206</v>
      </c>
      <c r="G3133" s="42">
        <v>6</v>
      </c>
      <c r="H3133" s="42" t="s">
        <v>1063</v>
      </c>
      <c r="I3133" s="41">
        <v>259.68</v>
      </c>
      <c r="J3133" s="55">
        <f>IF(C3133="СТОП цена",I3133,ROUND(I3133*(1-VLOOKUP(L3133,Оглавление!D:G,3,FALSE)),2))</f>
        <v>259.68</v>
      </c>
      <c r="K3133" s="228"/>
      <c r="L3133" s="58" t="str">
        <f t="shared" si="167"/>
        <v>ДАП Тач'н Таун (DAP Touch' n Tone)</v>
      </c>
      <c r="M3133" s="52">
        <v>58</v>
      </c>
    </row>
    <row r="3134" spans="1:13" s="1" customFormat="1" ht="77.25" customHeight="1">
      <c r="A3134" s="392" t="s">
        <v>309</v>
      </c>
      <c r="B3134" s="42"/>
      <c r="C3134" s="42"/>
      <c r="D3134" s="42"/>
      <c r="E3134" s="42"/>
      <c r="F3134" s="42" t="s">
        <v>1206</v>
      </c>
      <c r="G3134" s="42">
        <v>6</v>
      </c>
      <c r="H3134" s="42" t="s">
        <v>1063</v>
      </c>
      <c r="I3134" s="41">
        <v>259.68</v>
      </c>
      <c r="J3134" s="55">
        <f>IF(C3134="СТОП цена",I3134,ROUND(I3134*(1-VLOOKUP(L3134,Оглавление!D:G,3,FALSE)),2))</f>
        <v>259.68</v>
      </c>
      <c r="K3134" s="228"/>
      <c r="L3134" s="58" t="str">
        <f t="shared" si="167"/>
        <v>ДАП Тач'н Таун (DAP Touch' n Tone)</v>
      </c>
      <c r="M3134" s="52">
        <v>58</v>
      </c>
    </row>
    <row r="3135" spans="1:13" s="1" customFormat="1" ht="27" customHeight="1">
      <c r="A3135" s="593" t="s">
        <v>1514</v>
      </c>
      <c r="B3135" s="594"/>
      <c r="C3135" s="594"/>
      <c r="D3135" s="594"/>
      <c r="E3135" s="594"/>
      <c r="F3135" s="594"/>
      <c r="G3135" s="594"/>
      <c r="H3135" s="594"/>
      <c r="I3135" s="594"/>
      <c r="J3135" s="595"/>
      <c r="K3135" s="58"/>
      <c r="L3135" s="58" t="s">
        <v>1514</v>
      </c>
      <c r="M3135" s="52">
        <v>59</v>
      </c>
    </row>
    <row r="3136" spans="1:13" s="1" customFormat="1" ht="25.5" customHeight="1">
      <c r="A3136" s="591" t="s">
        <v>1509</v>
      </c>
      <c r="B3136" s="592"/>
      <c r="C3136" s="592"/>
      <c r="D3136" s="592"/>
      <c r="E3136" s="592"/>
      <c r="F3136" s="592"/>
      <c r="G3136" s="592"/>
      <c r="H3136" s="592"/>
      <c r="I3136" s="592"/>
      <c r="J3136" s="592"/>
      <c r="K3136" s="58"/>
      <c r="L3136" s="58" t="s">
        <v>1514</v>
      </c>
      <c r="M3136" s="52">
        <v>59</v>
      </c>
    </row>
    <row r="3137" spans="1:13" s="1" customFormat="1" ht="111.75" customHeight="1">
      <c r="A3137" s="392" t="s">
        <v>2389</v>
      </c>
      <c r="B3137" s="54"/>
      <c r="C3137" s="54"/>
      <c r="D3137" s="54"/>
      <c r="E3137" s="54"/>
      <c r="F3137" s="54" t="s">
        <v>1501</v>
      </c>
      <c r="G3137" s="54">
        <v>12</v>
      </c>
      <c r="H3137" s="54" t="s">
        <v>1063</v>
      </c>
      <c r="I3137" s="54">
        <v>176</v>
      </c>
      <c r="J3137" s="55">
        <f>IF(C3137="СТОП цена",I3137,ROUND(I3137*(1-VLOOKUP(L3137,Оглавление!D:G,3,FALSE)),2))</f>
        <v>176</v>
      </c>
      <c r="K3137" s="58"/>
      <c r="L3137" s="58" t="s">
        <v>1514</v>
      </c>
      <c r="M3137" s="52">
        <v>59</v>
      </c>
    </row>
    <row r="3138" spans="1:13" s="1" customFormat="1" ht="31.5" customHeight="1">
      <c r="A3138" s="601" t="s">
        <v>1510</v>
      </c>
      <c r="B3138" s="602"/>
      <c r="C3138" s="602"/>
      <c r="D3138" s="602"/>
      <c r="E3138" s="602"/>
      <c r="F3138" s="602"/>
      <c r="G3138" s="602"/>
      <c r="H3138" s="602"/>
      <c r="I3138" s="602"/>
      <c r="J3138" s="602"/>
      <c r="K3138" s="58"/>
      <c r="L3138" s="58" t="s">
        <v>1514</v>
      </c>
      <c r="M3138" s="52">
        <v>59</v>
      </c>
    </row>
    <row r="3139" spans="1:13" s="1" customFormat="1" ht="51" customHeight="1">
      <c r="A3139" s="392" t="s">
        <v>2390</v>
      </c>
      <c r="B3139" s="54"/>
      <c r="C3139" s="54"/>
      <c r="D3139" s="54"/>
      <c r="E3139" s="54"/>
      <c r="F3139" s="54" t="s">
        <v>1501</v>
      </c>
      <c r="G3139" s="54">
        <v>12</v>
      </c>
      <c r="H3139" s="54" t="s">
        <v>1063</v>
      </c>
      <c r="I3139" s="54">
        <v>222</v>
      </c>
      <c r="J3139" s="55">
        <f>IF(C3139="СТОП цена",I3139,ROUND(I3139*(1-VLOOKUP(L3139,Оглавление!D:G,3,FALSE)),2))</f>
        <v>222</v>
      </c>
      <c r="K3139" s="58"/>
      <c r="L3139" s="58" t="s">
        <v>1514</v>
      </c>
      <c r="M3139" s="52">
        <v>59</v>
      </c>
    </row>
    <row r="3140" spans="1:13" s="1" customFormat="1" ht="31.5" customHeight="1">
      <c r="A3140" s="601" t="s">
        <v>1511</v>
      </c>
      <c r="B3140" s="602"/>
      <c r="C3140" s="602"/>
      <c r="D3140" s="602"/>
      <c r="E3140" s="602"/>
      <c r="F3140" s="602"/>
      <c r="G3140" s="602"/>
      <c r="H3140" s="602"/>
      <c r="I3140" s="602"/>
      <c r="J3140" s="602"/>
      <c r="K3140" s="58"/>
      <c r="L3140" s="58" t="s">
        <v>1514</v>
      </c>
      <c r="M3140" s="52">
        <v>59</v>
      </c>
    </row>
    <row r="3141" spans="1:13" s="1" customFormat="1" ht="31.5" customHeight="1">
      <c r="A3141" s="392" t="s">
        <v>1512</v>
      </c>
      <c r="B3141" s="54"/>
      <c r="C3141" s="54"/>
      <c r="D3141" s="54"/>
      <c r="E3141" s="54"/>
      <c r="F3141" s="54" t="s">
        <v>1501</v>
      </c>
      <c r="G3141" s="54">
        <v>12</v>
      </c>
      <c r="H3141" s="54" t="s">
        <v>1063</v>
      </c>
      <c r="I3141" s="54">
        <v>259</v>
      </c>
      <c r="J3141" s="55">
        <f>IF(C3141="СТОП цена",I3141,ROUND(I3141*(1-VLOOKUP(L3141,Оглавление!D:G,3,FALSE)),2))</f>
        <v>259</v>
      </c>
      <c r="K3141" s="58"/>
      <c r="L3141" s="58" t="s">
        <v>1514</v>
      </c>
      <c r="M3141" s="52">
        <v>59</v>
      </c>
    </row>
    <row r="3142" spans="1:13" s="1" customFormat="1" ht="31.5" customHeight="1">
      <c r="A3142" s="601" t="s">
        <v>1513</v>
      </c>
      <c r="B3142" s="602"/>
      <c r="C3142" s="602"/>
      <c r="D3142" s="602"/>
      <c r="E3142" s="602"/>
      <c r="F3142" s="602"/>
      <c r="G3142" s="602"/>
      <c r="H3142" s="602"/>
      <c r="I3142" s="602"/>
      <c r="J3142" s="602"/>
      <c r="K3142" s="58"/>
      <c r="L3142" s="58" t="s">
        <v>1514</v>
      </c>
      <c r="M3142" s="52">
        <v>59</v>
      </c>
    </row>
    <row r="3143" spans="1:13" s="507" customFormat="1" ht="52.5" customHeight="1">
      <c r="A3143" s="403" t="s">
        <v>2917</v>
      </c>
      <c r="B3143" s="508"/>
      <c r="C3143" s="508"/>
      <c r="D3143" s="508"/>
      <c r="E3143" s="508"/>
      <c r="F3143" s="508" t="s">
        <v>1501</v>
      </c>
      <c r="G3143" s="508">
        <v>12</v>
      </c>
      <c r="H3143" s="508" t="s">
        <v>1063</v>
      </c>
      <c r="I3143" s="508">
        <v>379</v>
      </c>
      <c r="J3143" s="509">
        <f>IF(C3143="СТОП цена",I3143,ROUND(I3143*(1-VLOOKUP(L3143,Оглавление!D:G,3,FALSE)),2))</f>
        <v>379</v>
      </c>
      <c r="K3143" s="142"/>
      <c r="L3143" s="142" t="s">
        <v>1514</v>
      </c>
      <c r="M3143" s="52">
        <v>59</v>
      </c>
    </row>
    <row r="3144" spans="1:13" s="1" customFormat="1" ht="17.25" customHeight="1">
      <c r="A3144" s="593" t="s">
        <v>572</v>
      </c>
      <c r="B3144" s="594"/>
      <c r="C3144" s="594"/>
      <c r="D3144" s="594"/>
      <c r="E3144" s="594"/>
      <c r="F3144" s="594"/>
      <c r="G3144" s="594"/>
      <c r="H3144" s="594"/>
      <c r="I3144" s="594"/>
      <c r="J3144" s="595"/>
      <c r="K3144" s="58" t="s">
        <v>472</v>
      </c>
      <c r="L3144" s="58" t="str">
        <f>IF(ISBLANK(K3144)=FALSE,A3144,#REF!)</f>
        <v>ДАУ КОРНИНГ (DOW CORNING)</v>
      </c>
      <c r="M3144" s="52">
        <v>59</v>
      </c>
    </row>
    <row r="3145" spans="1:13" s="1" customFormat="1" ht="29.25" customHeight="1">
      <c r="A3145" s="591" t="s">
        <v>823</v>
      </c>
      <c r="B3145" s="592"/>
      <c r="C3145" s="592"/>
      <c r="D3145" s="592"/>
      <c r="E3145" s="592"/>
      <c r="F3145" s="592"/>
      <c r="G3145" s="592"/>
      <c r="H3145" s="592"/>
      <c r="I3145" s="592"/>
      <c r="J3145" s="592"/>
      <c r="K3145" s="58"/>
      <c r="L3145" s="58" t="str">
        <f t="shared" si="167"/>
        <v>ДАУ КОРНИНГ (DOW CORNING)</v>
      </c>
      <c r="M3145" s="52">
        <v>59</v>
      </c>
    </row>
    <row r="3146" spans="1:13" ht="51" customHeight="1">
      <c r="A3146" s="389" t="s">
        <v>632</v>
      </c>
      <c r="B3146" s="40">
        <v>4002555</v>
      </c>
      <c r="C3146" s="40"/>
      <c r="D3146" s="40">
        <v>310</v>
      </c>
      <c r="E3146" s="40" t="s">
        <v>788</v>
      </c>
      <c r="F3146" s="42" t="str">
        <f>CONCATENATE(D3146," ",E3146)</f>
        <v>310 мл</v>
      </c>
      <c r="G3146" s="40">
        <v>12</v>
      </c>
      <c r="H3146" s="41" t="s">
        <v>616</v>
      </c>
      <c r="I3146" s="41">
        <v>4.62</v>
      </c>
      <c r="J3146" s="55">
        <f>IF(C3146="СТОП цена",I3146,ROUND(I3146*(1-VLOOKUP(L3146,Оглавление!D:G,3,FALSE)),2))</f>
        <v>4.62</v>
      </c>
      <c r="K3146" s="58"/>
      <c r="L3146" s="58" t="str">
        <f t="shared" si="167"/>
        <v>ДАУ КОРНИНГ (DOW CORNING)</v>
      </c>
      <c r="M3146" s="52">
        <v>59</v>
      </c>
    </row>
    <row r="3147" spans="1:13" ht="33.75" customHeight="1">
      <c r="A3147" s="389" t="s">
        <v>633</v>
      </c>
      <c r="B3147" s="40">
        <v>3281914</v>
      </c>
      <c r="C3147" s="40"/>
      <c r="D3147" s="42">
        <v>310</v>
      </c>
      <c r="E3147" s="42" t="s">
        <v>788</v>
      </c>
      <c r="F3147" s="42" t="str">
        <f>CONCATENATE(D3147," ",E3147)</f>
        <v>310 мл</v>
      </c>
      <c r="G3147" s="42">
        <v>12</v>
      </c>
      <c r="H3147" s="42" t="s">
        <v>616</v>
      </c>
      <c r="I3147" s="41">
        <v>4.76</v>
      </c>
      <c r="J3147" s="55">
        <f>IF(C3147="СТОП цена",I3147,ROUND(I3147*(1-VLOOKUP(L3147,Оглавление!D:G,3,FALSE)),2))</f>
        <v>4.76</v>
      </c>
      <c r="K3147" s="58"/>
      <c r="L3147" s="58" t="str">
        <f t="shared" si="167"/>
        <v>ДАУ КОРНИНГ (DOW CORNING)</v>
      </c>
      <c r="M3147" s="52">
        <v>59</v>
      </c>
    </row>
    <row r="3148" spans="1:13" ht="60">
      <c r="A3148" s="389" t="s">
        <v>634</v>
      </c>
      <c r="B3148" s="40">
        <v>4058819</v>
      </c>
      <c r="C3148" s="40"/>
      <c r="D3148" s="42">
        <v>310</v>
      </c>
      <c r="E3148" s="42" t="s">
        <v>788</v>
      </c>
      <c r="F3148" s="42" t="str">
        <f>CONCATENATE(D3148," ",E3148)</f>
        <v>310 мл</v>
      </c>
      <c r="G3148" s="42">
        <v>12</v>
      </c>
      <c r="H3148" s="42" t="s">
        <v>616</v>
      </c>
      <c r="I3148" s="41">
        <v>5.63</v>
      </c>
      <c r="J3148" s="55">
        <f>IF(C3148="СТОП цена",I3148,ROUND(I3148*(1-VLOOKUP(L3148,Оглавление!D:G,3,FALSE)),2))</f>
        <v>5.63</v>
      </c>
      <c r="K3148" s="58"/>
      <c r="L3148" s="58" t="str">
        <f t="shared" si="167"/>
        <v>ДАУ КОРНИНГ (DOW CORNING)</v>
      </c>
      <c r="M3148" s="52">
        <v>59</v>
      </c>
    </row>
    <row r="3149" spans="1:13" s="1" customFormat="1" ht="17.25" customHeight="1">
      <c r="A3149" s="593" t="s">
        <v>573</v>
      </c>
      <c r="B3149" s="594"/>
      <c r="C3149" s="594"/>
      <c r="D3149" s="594"/>
      <c r="E3149" s="594"/>
      <c r="F3149" s="594"/>
      <c r="G3149" s="594"/>
      <c r="H3149" s="594"/>
      <c r="I3149" s="594"/>
      <c r="J3149" s="595"/>
      <c r="K3149" s="58" t="s">
        <v>445</v>
      </c>
      <c r="L3149" s="58" t="str">
        <f>IF(ISBLANK(K3149)=FALSE,A3149,#REF!)</f>
        <v>КИЛОЗА (QUILOSA)</v>
      </c>
      <c r="M3149" s="52">
        <v>59</v>
      </c>
    </row>
    <row r="3150" spans="1:13" s="1" customFormat="1" ht="25.5" customHeight="1">
      <c r="A3150" s="591" t="s">
        <v>823</v>
      </c>
      <c r="B3150" s="592"/>
      <c r="C3150" s="592"/>
      <c r="D3150" s="592"/>
      <c r="E3150" s="592"/>
      <c r="F3150" s="592"/>
      <c r="G3150" s="592"/>
      <c r="H3150" s="592"/>
      <c r="I3150" s="592"/>
      <c r="J3150" s="592"/>
      <c r="K3150" s="58"/>
      <c r="L3150" s="58" t="str">
        <f t="shared" ref="L3150:L3179" si="168">IF(ISBLANK(K3150)=FALSE,A3150,L3149)</f>
        <v>КИЛОЗА (QUILOSA)</v>
      </c>
      <c r="M3150" s="52">
        <v>59</v>
      </c>
    </row>
    <row r="3151" spans="1:13" ht="36" customHeight="1">
      <c r="A3151" s="392" t="s">
        <v>1607</v>
      </c>
      <c r="B3151" s="41"/>
      <c r="C3151" s="41"/>
      <c r="D3151" s="41">
        <v>300</v>
      </c>
      <c r="E3151" s="42" t="s">
        <v>788</v>
      </c>
      <c r="F3151" s="42" t="s">
        <v>1306</v>
      </c>
      <c r="G3151" s="41">
        <v>24</v>
      </c>
      <c r="H3151" s="42" t="s">
        <v>616</v>
      </c>
      <c r="I3151" s="41">
        <v>2.09</v>
      </c>
      <c r="J3151" s="55">
        <f>IF(C3151="СТОП цена",I3151,ROUND(I3151*(1-VLOOKUP(L3151,Оглавление!D:G,3,FALSE)),2))</f>
        <v>2.09</v>
      </c>
      <c r="K3151" s="58"/>
      <c r="L3151" s="58" t="str">
        <f t="shared" si="168"/>
        <v>КИЛОЗА (QUILOSA)</v>
      </c>
      <c r="M3151" s="52">
        <v>59</v>
      </c>
    </row>
    <row r="3152" spans="1:13" ht="41.25" customHeight="1">
      <c r="A3152" s="391" t="s">
        <v>1520</v>
      </c>
      <c r="B3152" s="41">
        <v>58695</v>
      </c>
      <c r="C3152" s="41" t="s">
        <v>223</v>
      </c>
      <c r="D3152" s="41">
        <v>150</v>
      </c>
      <c r="E3152" s="42" t="s">
        <v>788</v>
      </c>
      <c r="F3152" s="42" t="str">
        <f>CONCATENATE(D3152," ",E3152)</f>
        <v>150 мл</v>
      </c>
      <c r="G3152" s="41">
        <v>12</v>
      </c>
      <c r="H3152" s="42" t="s">
        <v>616</v>
      </c>
      <c r="I3152" s="41">
        <v>2.09</v>
      </c>
      <c r="J3152" s="55">
        <f>IF(C3152="СТОП цена",I3152,ROUND(I3152*(1-VLOOKUP(L3152,Оглавление!D:G,3,FALSE)),2))</f>
        <v>2.09</v>
      </c>
      <c r="K3152" s="58"/>
      <c r="L3152" s="58" t="str">
        <f t="shared" si="168"/>
        <v>КИЛОЗА (QUILOSA)</v>
      </c>
      <c r="M3152" s="52">
        <v>59</v>
      </c>
    </row>
    <row r="3153" spans="1:13" ht="15" customHeight="1">
      <c r="A3153" s="384" t="s">
        <v>583</v>
      </c>
      <c r="B3153" s="338"/>
      <c r="C3153" s="324"/>
      <c r="D3153" s="42">
        <v>300</v>
      </c>
      <c r="E3153" s="42" t="s">
        <v>788</v>
      </c>
      <c r="F3153" s="42" t="str">
        <f>CONCATENATE(D3153," ",E3153)</f>
        <v>300 мл</v>
      </c>
      <c r="G3153" s="42">
        <v>24</v>
      </c>
      <c r="H3153" s="42" t="s">
        <v>616</v>
      </c>
      <c r="I3153" s="41">
        <v>1.91</v>
      </c>
      <c r="J3153" s="55">
        <f>IF(C3153="СТОП цена",I3153,ROUND(I3153*(1-VLOOKUP(L3153,Оглавление!D:G,3,FALSE)),2))</f>
        <v>1.91</v>
      </c>
      <c r="K3153" s="58"/>
      <c r="L3153" s="58" t="str">
        <f t="shared" si="168"/>
        <v>КИЛОЗА (QUILOSA)</v>
      </c>
      <c r="M3153" s="52">
        <v>59</v>
      </c>
    </row>
    <row r="3154" spans="1:13" s="265" customFormat="1" ht="15" customHeight="1">
      <c r="A3154" s="387" t="s">
        <v>1653</v>
      </c>
      <c r="B3154" s="42">
        <v>38219</v>
      </c>
      <c r="C3154" s="41" t="s">
        <v>223</v>
      </c>
      <c r="D3154" s="42"/>
      <c r="E3154" s="42"/>
      <c r="F3154" s="42" t="s">
        <v>1652</v>
      </c>
      <c r="G3154" s="42">
        <v>24</v>
      </c>
      <c r="H3154" s="42" t="s">
        <v>616</v>
      </c>
      <c r="I3154" s="41">
        <v>2.16</v>
      </c>
      <c r="J3154" s="55">
        <f>IF(C3154="СТОП цена",I3154,ROUND(I3154*(1-VLOOKUP(L3154,Оглавление!D:G,3,FALSE)),2))</f>
        <v>2.16</v>
      </c>
      <c r="K3154" s="58"/>
      <c r="L3154" s="58" t="str">
        <f t="shared" si="168"/>
        <v>КИЛОЗА (QUILOSA)</v>
      </c>
      <c r="M3154" s="52">
        <v>59</v>
      </c>
    </row>
    <row r="3155" spans="1:13" s="276" customFormat="1" ht="15" customHeight="1">
      <c r="A3155" s="389" t="s">
        <v>1680</v>
      </c>
      <c r="B3155" s="42"/>
      <c r="C3155" s="42"/>
      <c r="D3155" s="42"/>
      <c r="E3155" s="42"/>
      <c r="F3155" s="42" t="s">
        <v>1306</v>
      </c>
      <c r="G3155" s="42">
        <v>24</v>
      </c>
      <c r="H3155" s="42" t="s">
        <v>616</v>
      </c>
      <c r="I3155" s="41">
        <v>1.73</v>
      </c>
      <c r="J3155" s="55">
        <f>IF(C3155="СТОП цена",I3155,ROUND(I3155*(1-VLOOKUP(L3155,Оглавление!D:G,3,FALSE)),2))</f>
        <v>1.73</v>
      </c>
      <c r="K3155" s="58"/>
      <c r="L3155" s="58" t="str">
        <f t="shared" si="168"/>
        <v>КИЛОЗА (QUILOSA)</v>
      </c>
      <c r="M3155" s="52">
        <v>59</v>
      </c>
    </row>
    <row r="3156" spans="1:13" s="1" customFormat="1" ht="25.5" customHeight="1">
      <c r="A3156" s="591" t="s">
        <v>54</v>
      </c>
      <c r="B3156" s="592"/>
      <c r="C3156" s="592"/>
      <c r="D3156" s="592"/>
      <c r="E3156" s="592"/>
      <c r="F3156" s="592"/>
      <c r="G3156" s="592"/>
      <c r="H3156" s="592"/>
      <c r="I3156" s="592"/>
      <c r="J3156" s="592"/>
      <c r="K3156" s="58"/>
      <c r="L3156" s="58" t="str">
        <f>IF(ISBLANK(K3156)=FALSE,A3156,L3153)</f>
        <v>КИЛОЗА (QUILOSA)</v>
      </c>
      <c r="M3156" s="52">
        <v>59</v>
      </c>
    </row>
    <row r="3157" spans="1:13" ht="15">
      <c r="A3157" s="389" t="s">
        <v>208</v>
      </c>
      <c r="B3157" s="42">
        <v>80097</v>
      </c>
      <c r="C3157" s="42"/>
      <c r="D3157" s="40">
        <v>100</v>
      </c>
      <c r="E3157" s="42" t="s">
        <v>788</v>
      </c>
      <c r="F3157" s="42" t="str">
        <f>CONCATENATE(D3157," ",E3157)</f>
        <v>100 мл</v>
      </c>
      <c r="G3157" s="40">
        <v>80</v>
      </c>
      <c r="H3157" s="42" t="s">
        <v>616</v>
      </c>
      <c r="I3157" s="41">
        <v>2.33</v>
      </c>
      <c r="J3157" s="55">
        <f>IF(C3157="СТОП цена",I3157,ROUND(I3157*(1-VLOOKUP(L3157,Оглавление!D:G,3,FALSE)),2))</f>
        <v>2.33</v>
      </c>
      <c r="K3157" s="58"/>
      <c r="L3157" s="58" t="str">
        <f t="shared" si="168"/>
        <v>КИЛОЗА (QUILOSA)</v>
      </c>
      <c r="M3157" s="52">
        <v>59</v>
      </c>
    </row>
    <row r="3158" spans="1:13" s="134" customFormat="1" ht="12.75">
      <c r="A3158" s="580" t="s">
        <v>1383</v>
      </c>
      <c r="B3158" s="42">
        <v>26722</v>
      </c>
      <c r="C3158" s="41" t="s">
        <v>223</v>
      </c>
      <c r="D3158" s="40"/>
      <c r="E3158" s="42"/>
      <c r="F3158" s="42" t="s">
        <v>1228</v>
      </c>
      <c r="G3158" s="40">
        <v>1</v>
      </c>
      <c r="H3158" s="42" t="s">
        <v>616</v>
      </c>
      <c r="I3158" s="41">
        <v>6.21</v>
      </c>
      <c r="J3158" s="55">
        <f>IF(C3158="СТОП цена",I3158,ROUND(I3158*(1-VLOOKUP(L3158,Оглавление!D:G,3,FALSE)),2))</f>
        <v>6.21</v>
      </c>
      <c r="K3158" s="58"/>
      <c r="L3158" s="58" t="str">
        <f t="shared" si="168"/>
        <v>КИЛОЗА (QUILOSA)</v>
      </c>
      <c r="M3158" s="52">
        <v>59</v>
      </c>
    </row>
    <row r="3159" spans="1:13" s="134" customFormat="1" ht="12.75">
      <c r="A3159" s="585"/>
      <c r="B3159" s="42">
        <v>26989</v>
      </c>
      <c r="C3159" s="41" t="s">
        <v>223</v>
      </c>
      <c r="D3159" s="40"/>
      <c r="E3159" s="42"/>
      <c r="F3159" s="42" t="s">
        <v>1152</v>
      </c>
      <c r="G3159" s="40">
        <v>1</v>
      </c>
      <c r="H3159" s="42" t="s">
        <v>616</v>
      </c>
      <c r="I3159" s="41">
        <v>27.01</v>
      </c>
      <c r="J3159" s="55">
        <f>IF(C3159="СТОП цена",I3159,ROUND(I3159*(1-VLOOKUP(L3159,Оглавление!D:G,3,FALSE)),2))</f>
        <v>27.01</v>
      </c>
      <c r="K3159" s="58"/>
      <c r="L3159" s="58" t="str">
        <f t="shared" si="168"/>
        <v>КИЛОЗА (QUILOSA)</v>
      </c>
      <c r="M3159" s="52">
        <v>59</v>
      </c>
    </row>
    <row r="3160" spans="1:13" s="1" customFormat="1" ht="24.75" customHeight="1">
      <c r="A3160" s="593" t="s">
        <v>1823</v>
      </c>
      <c r="B3160" s="594"/>
      <c r="C3160" s="594"/>
      <c r="D3160" s="594"/>
      <c r="E3160" s="594"/>
      <c r="F3160" s="594"/>
      <c r="G3160" s="594"/>
      <c r="H3160" s="594"/>
      <c r="I3160" s="594"/>
      <c r="J3160" s="595"/>
      <c r="K3160" s="58" t="s">
        <v>445</v>
      </c>
      <c r="L3160" s="88" t="s">
        <v>578</v>
      </c>
      <c r="M3160" s="52">
        <v>59</v>
      </c>
    </row>
    <row r="3161" spans="1:13" s="1" customFormat="1" ht="25.5" customHeight="1">
      <c r="A3161" s="591" t="s">
        <v>455</v>
      </c>
      <c r="B3161" s="592"/>
      <c r="C3161" s="592"/>
      <c r="D3161" s="592"/>
      <c r="E3161" s="592"/>
      <c r="F3161" s="592"/>
      <c r="G3161" s="592"/>
      <c r="H3161" s="592"/>
      <c r="I3161" s="592"/>
      <c r="J3161" s="592"/>
      <c r="K3161" s="58"/>
      <c r="L3161" s="88" t="s">
        <v>578</v>
      </c>
      <c r="M3161" s="52">
        <v>59</v>
      </c>
    </row>
    <row r="3162" spans="1:13" ht="27" customHeight="1">
      <c r="A3162" s="580" t="s">
        <v>1608</v>
      </c>
      <c r="B3162" s="41" t="s">
        <v>1091</v>
      </c>
      <c r="C3162" s="41"/>
      <c r="D3162" s="41">
        <v>375</v>
      </c>
      <c r="E3162" s="42" t="s">
        <v>788</v>
      </c>
      <c r="F3162" s="42" t="str">
        <f>CONCATENATE(D3162," ",E3162)</f>
        <v>375 мл</v>
      </c>
      <c r="G3162" s="41">
        <v>6</v>
      </c>
      <c r="H3162" s="42" t="s">
        <v>616</v>
      </c>
      <c r="I3162" s="41">
        <v>6.86</v>
      </c>
      <c r="J3162" s="55">
        <f>IF(C3162="СТОП цена",I3162,ROUND(I3162*(1-VLOOKUP(L3162,Оглавление!D:G,3,FALSE)),2))</f>
        <v>6.86</v>
      </c>
      <c r="K3162" s="58"/>
      <c r="L3162" s="88" t="s">
        <v>578</v>
      </c>
      <c r="M3162" s="52">
        <v>59</v>
      </c>
    </row>
    <row r="3163" spans="1:13" ht="34.5" customHeight="1">
      <c r="A3163" s="585"/>
      <c r="B3163" s="41"/>
      <c r="C3163" s="41"/>
      <c r="D3163" s="41">
        <v>750</v>
      </c>
      <c r="E3163" s="42" t="s">
        <v>788</v>
      </c>
      <c r="F3163" s="42" t="str">
        <f>CONCATENATE(D3163," ",E3163)</f>
        <v>750 мл</v>
      </c>
      <c r="G3163" s="42">
        <v>6</v>
      </c>
      <c r="H3163" s="42" t="s">
        <v>616</v>
      </c>
      <c r="I3163" s="41">
        <v>11.1</v>
      </c>
      <c r="J3163" s="55">
        <f>IF(C3163="СТОП цена",I3163,ROUND(I3163*(1-VLOOKUP(L3163,Оглавление!D:G,3,FALSE)),2))</f>
        <v>11.1</v>
      </c>
      <c r="K3163" s="58"/>
      <c r="L3163" s="88" t="s">
        <v>578</v>
      </c>
      <c r="M3163" s="52">
        <v>59</v>
      </c>
    </row>
    <row r="3164" spans="1:13" s="1" customFormat="1" ht="17.25" customHeight="1">
      <c r="A3164" s="593" t="s">
        <v>575</v>
      </c>
      <c r="B3164" s="594"/>
      <c r="C3164" s="594"/>
      <c r="D3164" s="594"/>
      <c r="E3164" s="594"/>
      <c r="F3164" s="594"/>
      <c r="G3164" s="594"/>
      <c r="H3164" s="594"/>
      <c r="I3164" s="594"/>
      <c r="J3164" s="595"/>
      <c r="K3164" s="58" t="s">
        <v>832</v>
      </c>
      <c r="L3164" s="58" t="str">
        <f>IF(ISBLANK(K3164)=FALSE,A3164,L3163)</f>
        <v>ГЕПАРД (GEPARD)</v>
      </c>
      <c r="M3164" s="52">
        <v>59</v>
      </c>
    </row>
    <row r="3165" spans="1:13" s="1" customFormat="1" ht="25.5" customHeight="1">
      <c r="A3165" s="591" t="s">
        <v>823</v>
      </c>
      <c r="B3165" s="592"/>
      <c r="C3165" s="592"/>
      <c r="D3165" s="592"/>
      <c r="E3165" s="592"/>
      <c r="F3165" s="592"/>
      <c r="G3165" s="592"/>
      <c r="H3165" s="592"/>
      <c r="I3165" s="592"/>
      <c r="J3165" s="592"/>
      <c r="K3165" s="58"/>
      <c r="L3165" s="58" t="str">
        <f t="shared" si="168"/>
        <v>ГЕПАРД (GEPARD)</v>
      </c>
      <c r="M3165" s="52">
        <v>59</v>
      </c>
    </row>
    <row r="3166" spans="1:13" ht="15">
      <c r="A3166" s="389" t="s">
        <v>950</v>
      </c>
      <c r="B3166" s="41" t="s">
        <v>2331</v>
      </c>
      <c r="C3166" s="41"/>
      <c r="D3166" s="41">
        <v>280</v>
      </c>
      <c r="E3166" s="41" t="s">
        <v>788</v>
      </c>
      <c r="F3166" s="42" t="str">
        <f>CONCATENATE(D3166," ",E3166)</f>
        <v>280 мл</v>
      </c>
      <c r="G3166" s="41">
        <v>12</v>
      </c>
      <c r="H3166" s="41" t="s">
        <v>616</v>
      </c>
      <c r="I3166" s="41">
        <v>1.19</v>
      </c>
      <c r="J3166" s="55">
        <f>IF(C3166="СТОП цена",I3166,ROUND(I3166*(1-VLOOKUP(L3166,Оглавление!D:G,3,FALSE)),2))</f>
        <v>1.19</v>
      </c>
      <c r="K3166" s="58"/>
      <c r="L3166" s="58" t="str">
        <f t="shared" si="168"/>
        <v>ГЕПАРД (GEPARD)</v>
      </c>
      <c r="M3166" s="52">
        <v>59</v>
      </c>
    </row>
    <row r="3167" spans="1:13" ht="15">
      <c r="A3167" s="389" t="s">
        <v>951</v>
      </c>
      <c r="B3167" s="42" t="s">
        <v>2332</v>
      </c>
      <c r="C3167" s="42"/>
      <c r="D3167" s="42">
        <v>280</v>
      </c>
      <c r="E3167" s="42" t="s">
        <v>788</v>
      </c>
      <c r="F3167" s="42" t="str">
        <f>CONCATENATE(D3167," ",E3167)</f>
        <v>280 мл</v>
      </c>
      <c r="G3167" s="42">
        <v>12</v>
      </c>
      <c r="H3167" s="42" t="s">
        <v>616</v>
      </c>
      <c r="I3167" s="41">
        <v>2.38</v>
      </c>
      <c r="J3167" s="55">
        <f>IF(C3167="СТОП цена",I3167,ROUND(I3167*(1-VLOOKUP(L3167,Оглавление!D:G,3,FALSE)),2))</f>
        <v>2.38</v>
      </c>
      <c r="K3167" s="58"/>
      <c r="L3167" s="58" t="str">
        <f t="shared" si="168"/>
        <v>ГЕПАРД (GEPARD)</v>
      </c>
      <c r="M3167" s="52">
        <v>59</v>
      </c>
    </row>
    <row r="3168" spans="1:13" ht="15">
      <c r="A3168" s="389" t="s">
        <v>952</v>
      </c>
      <c r="B3168" s="42" t="s">
        <v>2333</v>
      </c>
      <c r="C3168" s="42"/>
      <c r="D3168" s="41">
        <v>600</v>
      </c>
      <c r="E3168" s="42" t="s">
        <v>788</v>
      </c>
      <c r="F3168" s="42" t="str">
        <f>CONCATENATE(D3168," ",E3168)</f>
        <v>600 мл</v>
      </c>
      <c r="G3168" s="42">
        <v>12</v>
      </c>
      <c r="H3168" s="42" t="s">
        <v>616</v>
      </c>
      <c r="I3168" s="41">
        <v>5.05</v>
      </c>
      <c r="J3168" s="55">
        <f>IF(C3168="СТОП цена",I3168,ROUND(I3168*(1-VLOOKUP(L3168,Оглавление!D:G,3,FALSE)),2))</f>
        <v>5.05</v>
      </c>
      <c r="K3168" s="58"/>
      <c r="L3168" s="58" t="str">
        <f t="shared" si="168"/>
        <v>ГЕПАРД (GEPARD)</v>
      </c>
      <c r="M3168" s="52">
        <v>59</v>
      </c>
    </row>
    <row r="3169" spans="1:16373" ht="15">
      <c r="A3169" s="389" t="s">
        <v>953</v>
      </c>
      <c r="B3169" s="42" t="s">
        <v>2334</v>
      </c>
      <c r="C3169" s="42"/>
      <c r="D3169" s="41">
        <v>280</v>
      </c>
      <c r="E3169" s="42" t="s">
        <v>788</v>
      </c>
      <c r="F3169" s="42" t="str">
        <f>CONCATENATE(D3169," ",E3169)</f>
        <v>280 мл</v>
      </c>
      <c r="G3169" s="42">
        <v>12</v>
      </c>
      <c r="H3169" s="42" t="s">
        <v>616</v>
      </c>
      <c r="I3169" s="41">
        <v>1.99</v>
      </c>
      <c r="J3169" s="55">
        <f>IF(C3169="СТОП цена",I3169,ROUND(I3169*(1-VLOOKUP(L3169,Оглавление!D:G,3,FALSE)),2))</f>
        <v>1.99</v>
      </c>
      <c r="K3169" s="58"/>
      <c r="L3169" s="58" t="str">
        <f t="shared" si="168"/>
        <v>ГЕПАРД (GEPARD)</v>
      </c>
      <c r="M3169" s="52">
        <v>59</v>
      </c>
    </row>
    <row r="3170" spans="1:16373" ht="15">
      <c r="A3170" s="389" t="s">
        <v>954</v>
      </c>
      <c r="B3170" s="42" t="s">
        <v>2335</v>
      </c>
      <c r="C3170" s="42"/>
      <c r="D3170" s="42">
        <v>280</v>
      </c>
      <c r="E3170" s="42" t="s">
        <v>788</v>
      </c>
      <c r="F3170" s="42" t="str">
        <f>CONCATENATE(D3170," ",E3170)</f>
        <v>280 мл</v>
      </c>
      <c r="G3170" s="42">
        <v>12</v>
      </c>
      <c r="H3170" s="42" t="s">
        <v>616</v>
      </c>
      <c r="I3170" s="41">
        <v>1.87</v>
      </c>
      <c r="J3170" s="55">
        <f>IF(C3170="СТОП цена",I3170,ROUND(I3170*(1-VLOOKUP(L3170,Оглавление!D:G,3,FALSE)),2))</f>
        <v>1.87</v>
      </c>
      <c r="K3170" s="58"/>
      <c r="L3170" s="58" t="str">
        <f t="shared" si="168"/>
        <v>ГЕПАРД (GEPARD)</v>
      </c>
      <c r="M3170" s="52">
        <v>59</v>
      </c>
    </row>
    <row r="3171" spans="1:16373" s="1" customFormat="1" ht="25.5" customHeight="1">
      <c r="A3171" s="591" t="s">
        <v>955</v>
      </c>
      <c r="B3171" s="592"/>
      <c r="C3171" s="592"/>
      <c r="D3171" s="592"/>
      <c r="E3171" s="592"/>
      <c r="F3171" s="592"/>
      <c r="G3171" s="592"/>
      <c r="H3171" s="592"/>
      <c r="I3171" s="592"/>
      <c r="J3171" s="592"/>
      <c r="K3171" s="58"/>
      <c r="L3171" s="58" t="str">
        <f t="shared" si="168"/>
        <v>ГЕПАРД (GEPARD)</v>
      </c>
      <c r="M3171" s="52">
        <v>60</v>
      </c>
    </row>
    <row r="3172" spans="1:16373" ht="15">
      <c r="A3172" s="389" t="s">
        <v>956</v>
      </c>
      <c r="B3172" s="42"/>
      <c r="C3172" s="42"/>
      <c r="D3172" s="41">
        <v>650</v>
      </c>
      <c r="E3172" s="42" t="s">
        <v>788</v>
      </c>
      <c r="F3172" s="42" t="str">
        <f t="shared" ref="F3172:F3177" si="169">CONCATENATE(D3172," ",E3172)</f>
        <v>650 мл</v>
      </c>
      <c r="G3172" s="42">
        <v>12</v>
      </c>
      <c r="H3172" s="42" t="s">
        <v>1063</v>
      </c>
      <c r="I3172" s="41">
        <v>150</v>
      </c>
      <c r="J3172" s="55">
        <f>IF(C3172="СТОП цена",I3172,ROUND(I3172*(1-VLOOKUP(L3172,Оглавление!D:G,3,FALSE)),2))</f>
        <v>150</v>
      </c>
      <c r="K3172" s="58"/>
      <c r="L3172" s="58"/>
      <c r="M3172" s="52">
        <v>60</v>
      </c>
    </row>
    <row r="3173" spans="1:16373" ht="15">
      <c r="A3173" s="389" t="s">
        <v>957</v>
      </c>
      <c r="B3173" s="42"/>
      <c r="C3173" s="42"/>
      <c r="D3173" s="42">
        <v>650</v>
      </c>
      <c r="E3173" s="42" t="s">
        <v>788</v>
      </c>
      <c r="F3173" s="42" t="str">
        <f t="shared" si="169"/>
        <v>650 мл</v>
      </c>
      <c r="G3173" s="42">
        <v>12</v>
      </c>
      <c r="H3173" s="42" t="s">
        <v>1063</v>
      </c>
      <c r="I3173" s="41">
        <v>209.03</v>
      </c>
      <c r="J3173" s="55">
        <f>IF(C3173="СТОП цена",I3173,ROUND(I3173*(1-VLOOKUP(L3173,Оглавление!D:G,3,FALSE)),2))</f>
        <v>209.03</v>
      </c>
      <c r="K3173" s="58"/>
      <c r="L3173" s="58" t="s">
        <v>575</v>
      </c>
      <c r="M3173" s="52">
        <v>60</v>
      </c>
    </row>
    <row r="3174" spans="1:16373" ht="15">
      <c r="A3174" s="389" t="s">
        <v>958</v>
      </c>
      <c r="B3174" s="42"/>
      <c r="C3174" s="42"/>
      <c r="D3174" s="41">
        <v>750</v>
      </c>
      <c r="E3174" s="42" t="s">
        <v>788</v>
      </c>
      <c r="F3174" s="42" t="str">
        <f t="shared" si="169"/>
        <v>750 мл</v>
      </c>
      <c r="G3174" s="42">
        <v>12</v>
      </c>
      <c r="H3174" s="42" t="s">
        <v>1063</v>
      </c>
      <c r="I3174" s="41">
        <v>235.89</v>
      </c>
      <c r="J3174" s="55">
        <f>IF(C3174="СТОП цена",I3174,ROUND(I3174*(1-VLOOKUP(L3174,Оглавление!D:G,3,FALSE)),2))</f>
        <v>235.89</v>
      </c>
      <c r="K3174" s="58"/>
      <c r="L3174" s="58" t="str">
        <f t="shared" si="168"/>
        <v>ГЕПАРД (GEPARD)</v>
      </c>
      <c r="M3174" s="52">
        <v>60</v>
      </c>
    </row>
    <row r="3175" spans="1:16373" ht="15">
      <c r="A3175" s="389" t="s">
        <v>959</v>
      </c>
      <c r="B3175" s="42"/>
      <c r="C3175" s="42"/>
      <c r="D3175" s="42">
        <v>750</v>
      </c>
      <c r="E3175" s="42" t="s">
        <v>788</v>
      </c>
      <c r="F3175" s="42" t="str">
        <f t="shared" si="169"/>
        <v>750 мл</v>
      </c>
      <c r="G3175" s="42">
        <v>12</v>
      </c>
      <c r="H3175" s="42" t="s">
        <v>1063</v>
      </c>
      <c r="I3175" s="41">
        <v>165</v>
      </c>
      <c r="J3175" s="55">
        <f>IF(C3175="СТОП цена",I3175,ROUND(I3175*(1-VLOOKUP(L3175,Оглавление!D:G,3,FALSE)),2))</f>
        <v>165</v>
      </c>
      <c r="K3175" s="58"/>
      <c r="L3175" s="58"/>
      <c r="M3175" s="52">
        <v>60</v>
      </c>
    </row>
    <row r="3176" spans="1:16373" ht="15">
      <c r="A3176" s="389" t="s">
        <v>960</v>
      </c>
      <c r="B3176" s="42"/>
      <c r="C3176" s="42"/>
      <c r="D3176" s="41">
        <v>890</v>
      </c>
      <c r="E3176" s="42" t="s">
        <v>788</v>
      </c>
      <c r="F3176" s="42" t="str">
        <f t="shared" si="169"/>
        <v>890 мл</v>
      </c>
      <c r="G3176" s="42">
        <v>12</v>
      </c>
      <c r="H3176" s="42" t="s">
        <v>1063</v>
      </c>
      <c r="I3176" s="41">
        <v>282.92</v>
      </c>
      <c r="J3176" s="55">
        <f>IF(C3176="СТОП цена",I3176,ROUND(I3176*(1-VLOOKUP(L3176,Оглавление!D:G,3,FALSE)),2))</f>
        <v>282.92</v>
      </c>
      <c r="K3176" s="58"/>
      <c r="L3176" s="58" t="s">
        <v>575</v>
      </c>
      <c r="M3176" s="52">
        <v>60</v>
      </c>
    </row>
    <row r="3177" spans="1:16373" ht="15">
      <c r="A3177" s="389" t="s">
        <v>961</v>
      </c>
      <c r="B3177" s="42"/>
      <c r="C3177" s="42"/>
      <c r="D3177" s="42">
        <v>890</v>
      </c>
      <c r="E3177" s="42" t="s">
        <v>788</v>
      </c>
      <c r="F3177" s="42" t="str">
        <f t="shared" si="169"/>
        <v>890 мл</v>
      </c>
      <c r="G3177" s="42">
        <v>12</v>
      </c>
      <c r="H3177" s="42" t="s">
        <v>1063</v>
      </c>
      <c r="I3177" s="41">
        <v>295</v>
      </c>
      <c r="J3177" s="55">
        <f>IF(C3177="СТОП цена",I3177,ROUND(I3177*(1-VLOOKUP(L3177,Оглавление!D:G,3,FALSE)),2))</f>
        <v>295</v>
      </c>
      <c r="K3177" s="58"/>
      <c r="L3177" s="58" t="str">
        <f t="shared" si="168"/>
        <v>ГЕПАРД (GEPARD)</v>
      </c>
      <c r="M3177" s="52">
        <v>60</v>
      </c>
    </row>
    <row r="3178" spans="1:16373" s="1" customFormat="1" ht="25.5" customHeight="1">
      <c r="A3178" s="591" t="s">
        <v>11</v>
      </c>
      <c r="B3178" s="592"/>
      <c r="C3178" s="592"/>
      <c r="D3178" s="592"/>
      <c r="E3178" s="592"/>
      <c r="F3178" s="592"/>
      <c r="G3178" s="592"/>
      <c r="H3178" s="592"/>
      <c r="I3178" s="592"/>
      <c r="J3178" s="592"/>
      <c r="K3178" s="58"/>
      <c r="L3178" s="58" t="str">
        <f t="shared" si="168"/>
        <v>ГЕПАРД (GEPARD)</v>
      </c>
      <c r="M3178" s="52">
        <v>60</v>
      </c>
    </row>
    <row r="3179" spans="1:16373" ht="15">
      <c r="A3179" s="389" t="s">
        <v>962</v>
      </c>
      <c r="B3179" s="42"/>
      <c r="C3179" s="42"/>
      <c r="D3179" s="41">
        <v>500</v>
      </c>
      <c r="E3179" s="42" t="s">
        <v>788</v>
      </c>
      <c r="F3179" s="42" t="str">
        <f>CONCATENATE(D3179," ",E3179)</f>
        <v>500 мл</v>
      </c>
      <c r="G3179" s="42">
        <v>12</v>
      </c>
      <c r="H3179" s="42" t="s">
        <v>616</v>
      </c>
      <c r="I3179" s="41">
        <v>3.48</v>
      </c>
      <c r="J3179" s="55">
        <f>IF(C3179="СТОП цена",I3179,ROUND(I3179*(1-VLOOKUP(L3179,Оглавление!D:G,3,FALSE)),2))</f>
        <v>3.48</v>
      </c>
      <c r="K3179" s="58"/>
      <c r="L3179" s="58" t="str">
        <f t="shared" si="168"/>
        <v>ГЕПАРД (GEPARD)</v>
      </c>
      <c r="M3179" s="52">
        <v>60</v>
      </c>
    </row>
    <row r="3180" spans="1:16373" s="310" customFormat="1" ht="22.5">
      <c r="A3180" s="593" t="s">
        <v>2408</v>
      </c>
      <c r="B3180" s="594"/>
      <c r="C3180" s="594"/>
      <c r="D3180" s="594"/>
      <c r="E3180" s="594"/>
      <c r="F3180" s="594"/>
      <c r="G3180" s="594"/>
      <c r="H3180" s="594"/>
      <c r="I3180" s="594"/>
      <c r="J3180" s="595"/>
      <c r="K3180" s="58"/>
      <c r="L3180" s="87" t="s">
        <v>2408</v>
      </c>
      <c r="M3180" s="52">
        <v>60</v>
      </c>
    </row>
    <row r="3181" spans="1:16373" s="310" customFormat="1" ht="20.25">
      <c r="A3181" s="591" t="s">
        <v>823</v>
      </c>
      <c r="B3181" s="592"/>
      <c r="C3181" s="592"/>
      <c r="D3181" s="592"/>
      <c r="E3181" s="592"/>
      <c r="F3181" s="592"/>
      <c r="G3181" s="592"/>
      <c r="H3181" s="592"/>
      <c r="I3181" s="592"/>
      <c r="J3181" s="592"/>
      <c r="K3181" s="58"/>
      <c r="L3181" s="87" t="s">
        <v>2408</v>
      </c>
      <c r="M3181" s="52">
        <v>60</v>
      </c>
    </row>
    <row r="3182" spans="1:16373" s="310" customFormat="1" ht="15.75">
      <c r="A3182" s="386" t="s">
        <v>2409</v>
      </c>
      <c r="B3182" s="409" t="s">
        <v>2407</v>
      </c>
      <c r="C3182" s="409" t="s">
        <v>172</v>
      </c>
      <c r="D3182" s="317"/>
      <c r="E3182" s="409"/>
      <c r="F3182" s="409" t="s">
        <v>2412</v>
      </c>
      <c r="G3182" s="409">
        <v>20</v>
      </c>
      <c r="H3182" s="409" t="s">
        <v>1063</v>
      </c>
      <c r="I3182" s="317">
        <v>87.55</v>
      </c>
      <c r="J3182" s="410">
        <f>IF(C3182="СТОП цена",I3182,ROUND(I3182*(1-VLOOKUP(L3182,Оглавление!D:G,3,FALSE)),2))</f>
        <v>87.55</v>
      </c>
      <c r="K3182" s="58"/>
      <c r="L3182" s="87" t="s">
        <v>2408</v>
      </c>
      <c r="M3182" s="52">
        <v>60</v>
      </c>
    </row>
    <row r="3183" spans="1:16373" s="310" customFormat="1" ht="15.75">
      <c r="A3183" s="386" t="s">
        <v>2410</v>
      </c>
      <c r="B3183" s="409" t="s">
        <v>2411</v>
      </c>
      <c r="C3183" s="409" t="s">
        <v>172</v>
      </c>
      <c r="D3183" s="317"/>
      <c r="E3183" s="409"/>
      <c r="F3183" s="409" t="s">
        <v>2412</v>
      </c>
      <c r="G3183" s="409">
        <v>20</v>
      </c>
      <c r="H3183" s="409" t="s">
        <v>1063</v>
      </c>
      <c r="I3183" s="317">
        <v>120.97</v>
      </c>
      <c r="J3183" s="410">
        <f>IF(C3183="СТОП цена",I3183,ROUND(I3183*(1-VLOOKUP(L3183,Оглавление!D:G,3,FALSE)),2))</f>
        <v>120.97</v>
      </c>
      <c r="K3183" s="58"/>
      <c r="L3183" s="87" t="s">
        <v>2408</v>
      </c>
      <c r="M3183" s="52">
        <v>60</v>
      </c>
    </row>
    <row r="3184" spans="1:16373" s="160" customFormat="1" ht="22.5">
      <c r="A3184" s="593" t="s">
        <v>1371</v>
      </c>
      <c r="B3184" s="594"/>
      <c r="C3184" s="594"/>
      <c r="D3184" s="594"/>
      <c r="E3184" s="594"/>
      <c r="F3184" s="594"/>
      <c r="G3184" s="594"/>
      <c r="H3184" s="594"/>
      <c r="I3184" s="594"/>
      <c r="J3184" s="595"/>
      <c r="K3184" s="161"/>
      <c r="L3184" s="87" t="s">
        <v>1371</v>
      </c>
      <c r="M3184" s="52">
        <v>60</v>
      </c>
      <c r="N3184" s="315"/>
      <c r="O3184" s="315"/>
      <c r="P3184" s="316"/>
      <c r="Q3184" s="593"/>
      <c r="R3184" s="621"/>
      <c r="S3184" s="621"/>
      <c r="T3184" s="621"/>
      <c r="U3184" s="621"/>
      <c r="V3184" s="621"/>
      <c r="W3184" s="621"/>
      <c r="X3184" s="621"/>
      <c r="Y3184" s="622"/>
      <c r="Z3184" s="593"/>
      <c r="AA3184" s="621"/>
      <c r="AB3184" s="621"/>
      <c r="AC3184" s="621"/>
      <c r="AD3184" s="621"/>
      <c r="AE3184" s="621"/>
      <c r="AF3184" s="621"/>
      <c r="AG3184" s="621"/>
      <c r="AH3184" s="622"/>
      <c r="AI3184" s="593"/>
      <c r="AJ3184" s="621"/>
      <c r="AK3184" s="621"/>
      <c r="AL3184" s="621"/>
      <c r="AM3184" s="621"/>
      <c r="AN3184" s="621"/>
      <c r="AO3184" s="621"/>
      <c r="AP3184" s="621"/>
      <c r="AQ3184" s="622"/>
      <c r="AR3184" s="593"/>
      <c r="AS3184" s="621"/>
      <c r="AT3184" s="621"/>
      <c r="AU3184" s="621"/>
      <c r="AV3184" s="621"/>
      <c r="AW3184" s="621"/>
      <c r="AX3184" s="621"/>
      <c r="AY3184" s="621"/>
      <c r="AZ3184" s="622"/>
      <c r="BA3184" s="593"/>
      <c r="BB3184" s="621"/>
      <c r="BC3184" s="621"/>
      <c r="BD3184" s="621"/>
      <c r="BE3184" s="621"/>
      <c r="BF3184" s="621"/>
      <c r="BG3184" s="621"/>
      <c r="BH3184" s="621"/>
      <c r="BI3184" s="622"/>
      <c r="BJ3184" s="593"/>
      <c r="BK3184" s="621"/>
      <c r="BL3184" s="621"/>
      <c r="BM3184" s="621"/>
      <c r="BN3184" s="621"/>
      <c r="BO3184" s="621"/>
      <c r="BP3184" s="621"/>
      <c r="BQ3184" s="621"/>
      <c r="BR3184" s="622"/>
      <c r="BS3184" s="593"/>
      <c r="BT3184" s="621"/>
      <c r="BU3184" s="621"/>
      <c r="BV3184" s="621"/>
      <c r="BW3184" s="621"/>
      <c r="BX3184" s="621"/>
      <c r="BY3184" s="621"/>
      <c r="BZ3184" s="621"/>
      <c r="CA3184" s="622"/>
      <c r="CB3184" s="593"/>
      <c r="CC3184" s="621"/>
      <c r="CD3184" s="621"/>
      <c r="CE3184" s="621"/>
      <c r="CF3184" s="621"/>
      <c r="CG3184" s="621"/>
      <c r="CH3184" s="621"/>
      <c r="CI3184" s="621"/>
      <c r="CJ3184" s="622"/>
      <c r="CK3184" s="593"/>
      <c r="CL3184" s="621"/>
      <c r="CM3184" s="621"/>
      <c r="CN3184" s="621"/>
      <c r="CO3184" s="621"/>
      <c r="CP3184" s="621"/>
      <c r="CQ3184" s="621"/>
      <c r="CR3184" s="621"/>
      <c r="CS3184" s="622"/>
      <c r="CT3184" s="593"/>
      <c r="CU3184" s="621"/>
      <c r="CV3184" s="621"/>
      <c r="CW3184" s="621"/>
      <c r="CX3184" s="621"/>
      <c r="CY3184" s="621"/>
      <c r="CZ3184" s="621"/>
      <c r="DA3184" s="621"/>
      <c r="DB3184" s="622"/>
      <c r="DC3184" s="593"/>
      <c r="DD3184" s="621"/>
      <c r="DE3184" s="621"/>
      <c r="DF3184" s="621"/>
      <c r="DG3184" s="621"/>
      <c r="DH3184" s="621"/>
      <c r="DI3184" s="621"/>
      <c r="DJ3184" s="621"/>
      <c r="DK3184" s="622"/>
      <c r="DL3184" s="593"/>
      <c r="DM3184" s="621"/>
      <c r="DN3184" s="621"/>
      <c r="DO3184" s="621"/>
      <c r="DP3184" s="621"/>
      <c r="DQ3184" s="621"/>
      <c r="DR3184" s="621"/>
      <c r="DS3184" s="621"/>
      <c r="DT3184" s="622"/>
      <c r="DU3184" s="593"/>
      <c r="DV3184" s="621"/>
      <c r="DW3184" s="621"/>
      <c r="DX3184" s="621"/>
      <c r="DY3184" s="621"/>
      <c r="DZ3184" s="621"/>
      <c r="EA3184" s="621"/>
      <c r="EB3184" s="621"/>
      <c r="EC3184" s="622"/>
      <c r="ED3184" s="593"/>
      <c r="EE3184" s="621"/>
      <c r="EF3184" s="621"/>
      <c r="EG3184" s="621"/>
      <c r="EH3184" s="621"/>
      <c r="EI3184" s="621"/>
      <c r="EJ3184" s="621"/>
      <c r="EK3184" s="621"/>
      <c r="EL3184" s="622"/>
      <c r="EM3184" s="593"/>
      <c r="EN3184" s="621"/>
      <c r="EO3184" s="621"/>
      <c r="EP3184" s="621"/>
      <c r="EQ3184" s="621"/>
      <c r="ER3184" s="621"/>
      <c r="ES3184" s="621"/>
      <c r="ET3184" s="621"/>
      <c r="EU3184" s="622"/>
      <c r="EV3184" s="593"/>
      <c r="EW3184" s="621"/>
      <c r="EX3184" s="621"/>
      <c r="EY3184" s="621"/>
      <c r="EZ3184" s="621"/>
      <c r="FA3184" s="621"/>
      <c r="FB3184" s="621"/>
      <c r="FC3184" s="621"/>
      <c r="FD3184" s="622"/>
      <c r="FE3184" s="593"/>
      <c r="FF3184" s="621"/>
      <c r="FG3184" s="621"/>
      <c r="FH3184" s="621"/>
      <c r="FI3184" s="621"/>
      <c r="FJ3184" s="621"/>
      <c r="FK3184" s="621"/>
      <c r="FL3184" s="621"/>
      <c r="FM3184" s="622"/>
      <c r="FN3184" s="593"/>
      <c r="FO3184" s="621"/>
      <c r="FP3184" s="621"/>
      <c r="FQ3184" s="621"/>
      <c r="FR3184" s="621"/>
      <c r="FS3184" s="621"/>
      <c r="FT3184" s="621"/>
      <c r="FU3184" s="621"/>
      <c r="FV3184" s="622"/>
      <c r="FW3184" s="593"/>
      <c r="FX3184" s="621"/>
      <c r="FY3184" s="621"/>
      <c r="FZ3184" s="621"/>
      <c r="GA3184" s="621"/>
      <c r="GB3184" s="621"/>
      <c r="GC3184" s="621"/>
      <c r="GD3184" s="621"/>
      <c r="GE3184" s="622"/>
      <c r="GF3184" s="593"/>
      <c r="GG3184" s="621"/>
      <c r="GH3184" s="621"/>
      <c r="GI3184" s="621"/>
      <c r="GJ3184" s="621"/>
      <c r="GK3184" s="621"/>
      <c r="GL3184" s="621"/>
      <c r="GM3184" s="621"/>
      <c r="GN3184" s="622"/>
      <c r="GO3184" s="593"/>
      <c r="GP3184" s="621"/>
      <c r="GQ3184" s="621"/>
      <c r="GR3184" s="621"/>
      <c r="GS3184" s="621"/>
      <c r="GT3184" s="621"/>
      <c r="GU3184" s="621"/>
      <c r="GV3184" s="621"/>
      <c r="GW3184" s="622"/>
      <c r="GX3184" s="593"/>
      <c r="GY3184" s="621"/>
      <c r="GZ3184" s="621"/>
      <c r="HA3184" s="621"/>
      <c r="HB3184" s="621"/>
      <c r="HC3184" s="621"/>
      <c r="HD3184" s="621"/>
      <c r="HE3184" s="621"/>
      <c r="HF3184" s="622"/>
      <c r="HG3184" s="593"/>
      <c r="HH3184" s="621"/>
      <c r="HI3184" s="621"/>
      <c r="HJ3184" s="621"/>
      <c r="HK3184" s="621"/>
      <c r="HL3184" s="621"/>
      <c r="HM3184" s="621"/>
      <c r="HN3184" s="621"/>
      <c r="HO3184" s="622"/>
      <c r="HP3184" s="593"/>
      <c r="HQ3184" s="621"/>
      <c r="HR3184" s="621"/>
      <c r="HS3184" s="621"/>
      <c r="HT3184" s="621"/>
      <c r="HU3184" s="621"/>
      <c r="HV3184" s="621"/>
      <c r="HW3184" s="621"/>
      <c r="HX3184" s="622"/>
      <c r="HY3184" s="593"/>
      <c r="HZ3184" s="621"/>
      <c r="IA3184" s="621"/>
      <c r="IB3184" s="621"/>
      <c r="IC3184" s="621"/>
      <c r="ID3184" s="621"/>
      <c r="IE3184" s="621"/>
      <c r="IF3184" s="621"/>
      <c r="IG3184" s="622"/>
      <c r="IH3184" s="593"/>
      <c r="II3184" s="621"/>
      <c r="IJ3184" s="621"/>
      <c r="IK3184" s="621"/>
      <c r="IL3184" s="621"/>
      <c r="IM3184" s="621"/>
      <c r="IN3184" s="621"/>
      <c r="IO3184" s="621"/>
      <c r="IP3184" s="622"/>
      <c r="IQ3184" s="593"/>
      <c r="IR3184" s="621"/>
      <c r="IS3184" s="621"/>
      <c r="IT3184" s="621"/>
      <c r="IU3184" s="621"/>
      <c r="IV3184" s="621"/>
      <c r="IW3184" s="621"/>
      <c r="IX3184" s="621"/>
      <c r="IY3184" s="622"/>
      <c r="IZ3184" s="593"/>
      <c r="JA3184" s="621"/>
      <c r="JB3184" s="621"/>
      <c r="JC3184" s="621"/>
      <c r="JD3184" s="621"/>
      <c r="JE3184" s="621"/>
      <c r="JF3184" s="621"/>
      <c r="JG3184" s="621"/>
      <c r="JH3184" s="622"/>
      <c r="JI3184" s="593"/>
      <c r="JJ3184" s="621"/>
      <c r="JK3184" s="621"/>
      <c r="JL3184" s="621"/>
      <c r="JM3184" s="621"/>
      <c r="JN3184" s="621"/>
      <c r="JO3184" s="621"/>
      <c r="JP3184" s="621"/>
      <c r="JQ3184" s="622"/>
      <c r="JR3184" s="593"/>
      <c r="JS3184" s="621"/>
      <c r="JT3184" s="621"/>
      <c r="JU3184" s="621"/>
      <c r="JV3184" s="621"/>
      <c r="JW3184" s="621"/>
      <c r="JX3184" s="621"/>
      <c r="JY3184" s="621"/>
      <c r="JZ3184" s="622"/>
      <c r="KA3184" s="593"/>
      <c r="KB3184" s="621"/>
      <c r="KC3184" s="621"/>
      <c r="KD3184" s="621"/>
      <c r="KE3184" s="621"/>
      <c r="KF3184" s="621"/>
      <c r="KG3184" s="621"/>
      <c r="KH3184" s="621"/>
      <c r="KI3184" s="622"/>
      <c r="KJ3184" s="593"/>
      <c r="KK3184" s="621"/>
      <c r="KL3184" s="621"/>
      <c r="KM3184" s="621"/>
      <c r="KN3184" s="621"/>
      <c r="KO3184" s="621"/>
      <c r="KP3184" s="621"/>
      <c r="KQ3184" s="621"/>
      <c r="KR3184" s="622"/>
      <c r="KS3184" s="593"/>
      <c r="KT3184" s="621"/>
      <c r="KU3184" s="621"/>
      <c r="KV3184" s="621"/>
      <c r="KW3184" s="621"/>
      <c r="KX3184" s="621"/>
      <c r="KY3184" s="621"/>
      <c r="KZ3184" s="621"/>
      <c r="LA3184" s="622"/>
      <c r="LB3184" s="593"/>
      <c r="LC3184" s="621"/>
      <c r="LD3184" s="621"/>
      <c r="LE3184" s="621"/>
      <c r="LF3184" s="621"/>
      <c r="LG3184" s="621"/>
      <c r="LH3184" s="621"/>
      <c r="LI3184" s="621"/>
      <c r="LJ3184" s="622"/>
      <c r="LK3184" s="593"/>
      <c r="LL3184" s="621"/>
      <c r="LM3184" s="621"/>
      <c r="LN3184" s="621"/>
      <c r="LO3184" s="621"/>
      <c r="LP3184" s="621"/>
      <c r="LQ3184" s="621"/>
      <c r="LR3184" s="621"/>
      <c r="LS3184" s="622"/>
      <c r="LT3184" s="593"/>
      <c r="LU3184" s="621"/>
      <c r="LV3184" s="621"/>
      <c r="LW3184" s="621"/>
      <c r="LX3184" s="621"/>
      <c r="LY3184" s="621"/>
      <c r="LZ3184" s="621"/>
      <c r="MA3184" s="621"/>
      <c r="MB3184" s="622"/>
      <c r="MC3184" s="593"/>
      <c r="MD3184" s="621"/>
      <c r="ME3184" s="621"/>
      <c r="MF3184" s="621"/>
      <c r="MG3184" s="621"/>
      <c r="MH3184" s="621"/>
      <c r="MI3184" s="621"/>
      <c r="MJ3184" s="621"/>
      <c r="MK3184" s="622"/>
      <c r="ML3184" s="593"/>
      <c r="MM3184" s="621"/>
      <c r="MN3184" s="621"/>
      <c r="MO3184" s="621"/>
      <c r="MP3184" s="621"/>
      <c r="MQ3184" s="621"/>
      <c r="MR3184" s="621"/>
      <c r="MS3184" s="621"/>
      <c r="MT3184" s="622"/>
      <c r="MU3184" s="593"/>
      <c r="MV3184" s="621"/>
      <c r="MW3184" s="621"/>
      <c r="MX3184" s="621"/>
      <c r="MY3184" s="621"/>
      <c r="MZ3184" s="621"/>
      <c r="NA3184" s="621"/>
      <c r="NB3184" s="621"/>
      <c r="NC3184" s="622"/>
      <c r="ND3184" s="593"/>
      <c r="NE3184" s="621"/>
      <c r="NF3184" s="621"/>
      <c r="NG3184" s="621"/>
      <c r="NH3184" s="621"/>
      <c r="NI3184" s="621"/>
      <c r="NJ3184" s="621"/>
      <c r="NK3184" s="621"/>
      <c r="NL3184" s="622"/>
      <c r="NM3184" s="593"/>
      <c r="NN3184" s="621"/>
      <c r="NO3184" s="621"/>
      <c r="NP3184" s="621"/>
      <c r="NQ3184" s="621"/>
      <c r="NR3184" s="621"/>
      <c r="NS3184" s="621"/>
      <c r="NT3184" s="621"/>
      <c r="NU3184" s="622"/>
      <c r="NV3184" s="593"/>
      <c r="NW3184" s="621"/>
      <c r="NX3184" s="621"/>
      <c r="NY3184" s="621"/>
      <c r="NZ3184" s="621"/>
      <c r="OA3184" s="621"/>
      <c r="OB3184" s="621"/>
      <c r="OC3184" s="621"/>
      <c r="OD3184" s="622"/>
      <c r="OE3184" s="593"/>
      <c r="OF3184" s="621"/>
      <c r="OG3184" s="621"/>
      <c r="OH3184" s="621"/>
      <c r="OI3184" s="621"/>
      <c r="OJ3184" s="621"/>
      <c r="OK3184" s="621"/>
      <c r="OL3184" s="621"/>
      <c r="OM3184" s="622"/>
      <c r="ON3184" s="593"/>
      <c r="OO3184" s="621"/>
      <c r="OP3184" s="621"/>
      <c r="OQ3184" s="621"/>
      <c r="OR3184" s="621"/>
      <c r="OS3184" s="621"/>
      <c r="OT3184" s="621"/>
      <c r="OU3184" s="621"/>
      <c r="OV3184" s="622"/>
      <c r="OW3184" s="593"/>
      <c r="OX3184" s="621"/>
      <c r="OY3184" s="621"/>
      <c r="OZ3184" s="621"/>
      <c r="PA3184" s="621"/>
      <c r="PB3184" s="621"/>
      <c r="PC3184" s="621"/>
      <c r="PD3184" s="621"/>
      <c r="PE3184" s="622"/>
      <c r="PF3184" s="593"/>
      <c r="PG3184" s="621"/>
      <c r="PH3184" s="621"/>
      <c r="PI3184" s="621"/>
      <c r="PJ3184" s="621"/>
      <c r="PK3184" s="621"/>
      <c r="PL3184" s="621"/>
      <c r="PM3184" s="621"/>
      <c r="PN3184" s="622"/>
      <c r="PO3184" s="593"/>
      <c r="PP3184" s="621"/>
      <c r="PQ3184" s="621"/>
      <c r="PR3184" s="621"/>
      <c r="PS3184" s="621"/>
      <c r="PT3184" s="621"/>
      <c r="PU3184" s="621"/>
      <c r="PV3184" s="621"/>
      <c r="PW3184" s="622"/>
      <c r="PX3184" s="593"/>
      <c r="PY3184" s="621"/>
      <c r="PZ3184" s="621"/>
      <c r="QA3184" s="621"/>
      <c r="QB3184" s="621"/>
      <c r="QC3184" s="621"/>
      <c r="QD3184" s="621"/>
      <c r="QE3184" s="621"/>
      <c r="QF3184" s="622"/>
      <c r="QG3184" s="593"/>
      <c r="QH3184" s="621"/>
      <c r="QI3184" s="621"/>
      <c r="QJ3184" s="621"/>
      <c r="QK3184" s="621"/>
      <c r="QL3184" s="621"/>
      <c r="QM3184" s="621"/>
      <c r="QN3184" s="621"/>
      <c r="QO3184" s="622"/>
      <c r="QP3184" s="593"/>
      <c r="QQ3184" s="621"/>
      <c r="QR3184" s="621"/>
      <c r="QS3184" s="621"/>
      <c r="QT3184" s="621"/>
      <c r="QU3184" s="621"/>
      <c r="QV3184" s="621"/>
      <c r="QW3184" s="621"/>
      <c r="QX3184" s="622"/>
      <c r="QY3184" s="593"/>
      <c r="QZ3184" s="621"/>
      <c r="RA3184" s="621"/>
      <c r="RB3184" s="621"/>
      <c r="RC3184" s="621"/>
      <c r="RD3184" s="621"/>
      <c r="RE3184" s="621"/>
      <c r="RF3184" s="621"/>
      <c r="RG3184" s="622"/>
      <c r="RH3184" s="593"/>
      <c r="RI3184" s="621"/>
      <c r="RJ3184" s="621"/>
      <c r="RK3184" s="621"/>
      <c r="RL3184" s="621"/>
      <c r="RM3184" s="621"/>
      <c r="RN3184" s="621"/>
      <c r="RO3184" s="621"/>
      <c r="RP3184" s="622"/>
      <c r="RQ3184" s="593"/>
      <c r="RR3184" s="621"/>
      <c r="RS3184" s="621"/>
      <c r="RT3184" s="621"/>
      <c r="RU3184" s="621"/>
      <c r="RV3184" s="621"/>
      <c r="RW3184" s="621"/>
      <c r="RX3184" s="621"/>
      <c r="RY3184" s="622"/>
      <c r="RZ3184" s="593"/>
      <c r="SA3184" s="621"/>
      <c r="SB3184" s="621"/>
      <c r="SC3184" s="621"/>
      <c r="SD3184" s="621"/>
      <c r="SE3184" s="621"/>
      <c r="SF3184" s="621"/>
      <c r="SG3184" s="621"/>
      <c r="SH3184" s="622"/>
      <c r="SI3184" s="593"/>
      <c r="SJ3184" s="621"/>
      <c r="SK3184" s="621"/>
      <c r="SL3184" s="621"/>
      <c r="SM3184" s="621"/>
      <c r="SN3184" s="621"/>
      <c r="SO3184" s="621"/>
      <c r="SP3184" s="621"/>
      <c r="SQ3184" s="622"/>
      <c r="SR3184" s="593"/>
      <c r="SS3184" s="621"/>
      <c r="ST3184" s="621"/>
      <c r="SU3184" s="621"/>
      <c r="SV3184" s="621"/>
      <c r="SW3184" s="621"/>
      <c r="SX3184" s="621"/>
      <c r="SY3184" s="621"/>
      <c r="SZ3184" s="622"/>
      <c r="TA3184" s="593"/>
      <c r="TB3184" s="621"/>
      <c r="TC3184" s="621"/>
      <c r="TD3184" s="621"/>
      <c r="TE3184" s="621"/>
      <c r="TF3184" s="621"/>
      <c r="TG3184" s="621"/>
      <c r="TH3184" s="621"/>
      <c r="TI3184" s="622"/>
      <c r="TJ3184" s="593"/>
      <c r="TK3184" s="621"/>
      <c r="TL3184" s="621"/>
      <c r="TM3184" s="621"/>
      <c r="TN3184" s="621"/>
      <c r="TO3184" s="621"/>
      <c r="TP3184" s="621"/>
      <c r="TQ3184" s="621"/>
      <c r="TR3184" s="622"/>
      <c r="TS3184" s="593"/>
      <c r="TT3184" s="621"/>
      <c r="TU3184" s="621"/>
      <c r="TV3184" s="621"/>
      <c r="TW3184" s="621"/>
      <c r="TX3184" s="621"/>
      <c r="TY3184" s="621"/>
      <c r="TZ3184" s="621"/>
      <c r="UA3184" s="622"/>
      <c r="UB3184" s="593"/>
      <c r="UC3184" s="621"/>
      <c r="UD3184" s="621"/>
      <c r="UE3184" s="621"/>
      <c r="UF3184" s="621"/>
      <c r="UG3184" s="621"/>
      <c r="UH3184" s="621"/>
      <c r="UI3184" s="621"/>
      <c r="UJ3184" s="622"/>
      <c r="UK3184" s="593"/>
      <c r="UL3184" s="621"/>
      <c r="UM3184" s="621"/>
      <c r="UN3184" s="621"/>
      <c r="UO3184" s="621"/>
      <c r="UP3184" s="621"/>
      <c r="UQ3184" s="621"/>
      <c r="UR3184" s="621"/>
      <c r="US3184" s="622"/>
      <c r="UT3184" s="593"/>
      <c r="UU3184" s="621"/>
      <c r="UV3184" s="621"/>
      <c r="UW3184" s="621"/>
      <c r="UX3184" s="621"/>
      <c r="UY3184" s="621"/>
      <c r="UZ3184" s="621"/>
      <c r="VA3184" s="621"/>
      <c r="VB3184" s="622"/>
      <c r="VC3184" s="593"/>
      <c r="VD3184" s="621"/>
      <c r="VE3184" s="621"/>
      <c r="VF3184" s="621"/>
      <c r="VG3184" s="621"/>
      <c r="VH3184" s="621"/>
      <c r="VI3184" s="621"/>
      <c r="VJ3184" s="621"/>
      <c r="VK3184" s="622"/>
      <c r="VL3184" s="593"/>
      <c r="VM3184" s="621"/>
      <c r="VN3184" s="621"/>
      <c r="VO3184" s="621"/>
      <c r="VP3184" s="621"/>
      <c r="VQ3184" s="621"/>
      <c r="VR3184" s="621"/>
      <c r="VS3184" s="621"/>
      <c r="VT3184" s="622"/>
      <c r="VU3184" s="593"/>
      <c r="VV3184" s="621"/>
      <c r="VW3184" s="621"/>
      <c r="VX3184" s="621"/>
      <c r="VY3184" s="621"/>
      <c r="VZ3184" s="621"/>
      <c r="WA3184" s="621"/>
      <c r="WB3184" s="621"/>
      <c r="WC3184" s="622"/>
      <c r="WD3184" s="593"/>
      <c r="WE3184" s="621"/>
      <c r="WF3184" s="621"/>
      <c r="WG3184" s="621"/>
      <c r="WH3184" s="621"/>
      <c r="WI3184" s="621"/>
      <c r="WJ3184" s="621"/>
      <c r="WK3184" s="621"/>
      <c r="WL3184" s="622"/>
      <c r="WM3184" s="593"/>
      <c r="WN3184" s="621"/>
      <c r="WO3184" s="621"/>
      <c r="WP3184" s="621"/>
      <c r="WQ3184" s="621"/>
      <c r="WR3184" s="621"/>
      <c r="WS3184" s="621"/>
      <c r="WT3184" s="621"/>
      <c r="WU3184" s="622"/>
      <c r="WV3184" s="593"/>
      <c r="WW3184" s="621"/>
      <c r="WX3184" s="621"/>
      <c r="WY3184" s="621"/>
      <c r="WZ3184" s="621"/>
      <c r="XA3184" s="621"/>
      <c r="XB3184" s="621"/>
      <c r="XC3184" s="621"/>
      <c r="XD3184" s="622"/>
      <c r="XE3184" s="593"/>
      <c r="XF3184" s="621"/>
      <c r="XG3184" s="621"/>
      <c r="XH3184" s="621"/>
      <c r="XI3184" s="621"/>
      <c r="XJ3184" s="621"/>
      <c r="XK3184" s="621"/>
      <c r="XL3184" s="621"/>
      <c r="XM3184" s="622"/>
      <c r="XN3184" s="593"/>
      <c r="XO3184" s="621"/>
      <c r="XP3184" s="621"/>
      <c r="XQ3184" s="621"/>
      <c r="XR3184" s="621"/>
      <c r="XS3184" s="621"/>
      <c r="XT3184" s="621"/>
      <c r="XU3184" s="621"/>
      <c r="XV3184" s="622"/>
      <c r="XW3184" s="593"/>
      <c r="XX3184" s="621"/>
      <c r="XY3184" s="621"/>
      <c r="XZ3184" s="621"/>
      <c r="YA3184" s="621"/>
      <c r="YB3184" s="621"/>
      <c r="YC3184" s="621"/>
      <c r="YD3184" s="621"/>
      <c r="YE3184" s="622"/>
      <c r="YF3184" s="593"/>
      <c r="YG3184" s="621"/>
      <c r="YH3184" s="621"/>
      <c r="YI3184" s="621"/>
      <c r="YJ3184" s="621"/>
      <c r="YK3184" s="621"/>
      <c r="YL3184" s="621"/>
      <c r="YM3184" s="621"/>
      <c r="YN3184" s="622"/>
      <c r="YO3184" s="593"/>
      <c r="YP3184" s="621"/>
      <c r="YQ3184" s="621"/>
      <c r="YR3184" s="621"/>
      <c r="YS3184" s="621"/>
      <c r="YT3184" s="621"/>
      <c r="YU3184" s="621"/>
      <c r="YV3184" s="621"/>
      <c r="YW3184" s="622"/>
      <c r="YX3184" s="593"/>
      <c r="YY3184" s="621"/>
      <c r="YZ3184" s="621"/>
      <c r="ZA3184" s="621"/>
      <c r="ZB3184" s="621"/>
      <c r="ZC3184" s="621"/>
      <c r="ZD3184" s="621"/>
      <c r="ZE3184" s="621"/>
      <c r="ZF3184" s="622"/>
      <c r="ZG3184" s="593"/>
      <c r="ZH3184" s="621"/>
      <c r="ZI3184" s="621"/>
      <c r="ZJ3184" s="621"/>
      <c r="ZK3184" s="621"/>
      <c r="ZL3184" s="621"/>
      <c r="ZM3184" s="621"/>
      <c r="ZN3184" s="621"/>
      <c r="ZO3184" s="622"/>
      <c r="ZP3184" s="593"/>
      <c r="ZQ3184" s="621"/>
      <c r="ZR3184" s="621"/>
      <c r="ZS3184" s="621"/>
      <c r="ZT3184" s="621"/>
      <c r="ZU3184" s="621"/>
      <c r="ZV3184" s="621"/>
      <c r="ZW3184" s="621"/>
      <c r="ZX3184" s="622"/>
      <c r="ZY3184" s="593"/>
      <c r="ZZ3184" s="621"/>
      <c r="AAA3184" s="621"/>
      <c r="AAB3184" s="621"/>
      <c r="AAC3184" s="621"/>
      <c r="AAD3184" s="621"/>
      <c r="AAE3184" s="621"/>
      <c r="AAF3184" s="621"/>
      <c r="AAG3184" s="622"/>
      <c r="AAH3184" s="593"/>
      <c r="AAI3184" s="621"/>
      <c r="AAJ3184" s="621"/>
      <c r="AAK3184" s="621"/>
      <c r="AAL3184" s="621"/>
      <c r="AAM3184" s="621"/>
      <c r="AAN3184" s="621"/>
      <c r="AAO3184" s="621"/>
      <c r="AAP3184" s="622"/>
      <c r="AAQ3184" s="593"/>
      <c r="AAR3184" s="621"/>
      <c r="AAS3184" s="621"/>
      <c r="AAT3184" s="621"/>
      <c r="AAU3184" s="621"/>
      <c r="AAV3184" s="621"/>
      <c r="AAW3184" s="621"/>
      <c r="AAX3184" s="621"/>
      <c r="AAY3184" s="622"/>
      <c r="AAZ3184" s="593"/>
      <c r="ABA3184" s="621"/>
      <c r="ABB3184" s="621"/>
      <c r="ABC3184" s="621"/>
      <c r="ABD3184" s="621"/>
      <c r="ABE3184" s="621"/>
      <c r="ABF3184" s="621"/>
      <c r="ABG3184" s="621"/>
      <c r="ABH3184" s="622"/>
      <c r="ABI3184" s="593"/>
      <c r="ABJ3184" s="621"/>
      <c r="ABK3184" s="621"/>
      <c r="ABL3184" s="621"/>
      <c r="ABM3184" s="621"/>
      <c r="ABN3184" s="621"/>
      <c r="ABO3184" s="621"/>
      <c r="ABP3184" s="621"/>
      <c r="ABQ3184" s="622"/>
      <c r="ABR3184" s="593"/>
      <c r="ABS3184" s="621"/>
      <c r="ABT3184" s="621"/>
      <c r="ABU3184" s="621"/>
      <c r="ABV3184" s="621"/>
      <c r="ABW3184" s="621"/>
      <c r="ABX3184" s="621"/>
      <c r="ABY3184" s="621"/>
      <c r="ABZ3184" s="622"/>
      <c r="ACA3184" s="593"/>
      <c r="ACB3184" s="621"/>
      <c r="ACC3184" s="621"/>
      <c r="ACD3184" s="621"/>
      <c r="ACE3184" s="621"/>
      <c r="ACF3184" s="621"/>
      <c r="ACG3184" s="621"/>
      <c r="ACH3184" s="621"/>
      <c r="ACI3184" s="622"/>
      <c r="ACJ3184" s="593"/>
      <c r="ACK3184" s="621"/>
      <c r="ACL3184" s="621"/>
      <c r="ACM3184" s="621"/>
      <c r="ACN3184" s="621"/>
      <c r="ACO3184" s="621"/>
      <c r="ACP3184" s="621"/>
      <c r="ACQ3184" s="621"/>
      <c r="ACR3184" s="622"/>
      <c r="ACS3184" s="593"/>
      <c r="ACT3184" s="621"/>
      <c r="ACU3184" s="621"/>
      <c r="ACV3184" s="621"/>
      <c r="ACW3184" s="621"/>
      <c r="ACX3184" s="621"/>
      <c r="ACY3184" s="621"/>
      <c r="ACZ3184" s="621"/>
      <c r="ADA3184" s="622"/>
      <c r="ADB3184" s="593"/>
      <c r="ADC3184" s="621"/>
      <c r="ADD3184" s="621"/>
      <c r="ADE3184" s="621"/>
      <c r="ADF3184" s="621"/>
      <c r="ADG3184" s="621"/>
      <c r="ADH3184" s="621"/>
      <c r="ADI3184" s="621"/>
      <c r="ADJ3184" s="622"/>
      <c r="ADK3184" s="593"/>
      <c r="ADL3184" s="621"/>
      <c r="ADM3184" s="621"/>
      <c r="ADN3184" s="621"/>
      <c r="ADO3184" s="621"/>
      <c r="ADP3184" s="621"/>
      <c r="ADQ3184" s="621"/>
      <c r="ADR3184" s="621"/>
      <c r="ADS3184" s="622"/>
      <c r="ADT3184" s="593"/>
      <c r="ADU3184" s="621"/>
      <c r="ADV3184" s="621"/>
      <c r="ADW3184" s="621"/>
      <c r="ADX3184" s="621"/>
      <c r="ADY3184" s="621"/>
      <c r="ADZ3184" s="621"/>
      <c r="AEA3184" s="621"/>
      <c r="AEB3184" s="622"/>
      <c r="AEC3184" s="593"/>
      <c r="AED3184" s="621"/>
      <c r="AEE3184" s="621"/>
      <c r="AEF3184" s="621"/>
      <c r="AEG3184" s="621"/>
      <c r="AEH3184" s="621"/>
      <c r="AEI3184" s="621"/>
      <c r="AEJ3184" s="621"/>
      <c r="AEK3184" s="622"/>
      <c r="AEL3184" s="593"/>
      <c r="AEM3184" s="621"/>
      <c r="AEN3184" s="621"/>
      <c r="AEO3184" s="621"/>
      <c r="AEP3184" s="621"/>
      <c r="AEQ3184" s="621"/>
      <c r="AER3184" s="621"/>
      <c r="AES3184" s="621"/>
      <c r="AET3184" s="622"/>
      <c r="AEU3184" s="593"/>
      <c r="AEV3184" s="621"/>
      <c r="AEW3184" s="621"/>
      <c r="AEX3184" s="621"/>
      <c r="AEY3184" s="621"/>
      <c r="AEZ3184" s="621"/>
      <c r="AFA3184" s="621"/>
      <c r="AFB3184" s="621"/>
      <c r="AFC3184" s="622"/>
      <c r="AFD3184" s="593"/>
      <c r="AFE3184" s="621"/>
      <c r="AFF3184" s="621"/>
      <c r="AFG3184" s="621"/>
      <c r="AFH3184" s="621"/>
      <c r="AFI3184" s="621"/>
      <c r="AFJ3184" s="621"/>
      <c r="AFK3184" s="621"/>
      <c r="AFL3184" s="622"/>
      <c r="AFM3184" s="593"/>
      <c r="AFN3184" s="621"/>
      <c r="AFO3184" s="621"/>
      <c r="AFP3184" s="621"/>
      <c r="AFQ3184" s="621"/>
      <c r="AFR3184" s="621"/>
      <c r="AFS3184" s="621"/>
      <c r="AFT3184" s="621"/>
      <c r="AFU3184" s="622"/>
      <c r="AFV3184" s="593"/>
      <c r="AFW3184" s="621"/>
      <c r="AFX3184" s="621"/>
      <c r="AFY3184" s="621"/>
      <c r="AFZ3184" s="621"/>
      <c r="AGA3184" s="621"/>
      <c r="AGB3184" s="621"/>
      <c r="AGC3184" s="621"/>
      <c r="AGD3184" s="622"/>
      <c r="AGE3184" s="593"/>
      <c r="AGF3184" s="621"/>
      <c r="AGG3184" s="621"/>
      <c r="AGH3184" s="621"/>
      <c r="AGI3184" s="621"/>
      <c r="AGJ3184" s="621"/>
      <c r="AGK3184" s="621"/>
      <c r="AGL3184" s="621"/>
      <c r="AGM3184" s="622"/>
      <c r="AGN3184" s="593"/>
      <c r="AGO3184" s="621"/>
      <c r="AGP3184" s="621"/>
      <c r="AGQ3184" s="621"/>
      <c r="AGR3184" s="621"/>
      <c r="AGS3184" s="621"/>
      <c r="AGT3184" s="621"/>
      <c r="AGU3184" s="621"/>
      <c r="AGV3184" s="622"/>
      <c r="AGW3184" s="593"/>
      <c r="AGX3184" s="621"/>
      <c r="AGY3184" s="621"/>
      <c r="AGZ3184" s="621"/>
      <c r="AHA3184" s="621"/>
      <c r="AHB3184" s="621"/>
      <c r="AHC3184" s="621"/>
      <c r="AHD3184" s="621"/>
      <c r="AHE3184" s="622"/>
      <c r="AHF3184" s="593"/>
      <c r="AHG3184" s="621"/>
      <c r="AHH3184" s="621"/>
      <c r="AHI3184" s="621"/>
      <c r="AHJ3184" s="621"/>
      <c r="AHK3184" s="621"/>
      <c r="AHL3184" s="621"/>
      <c r="AHM3184" s="621"/>
      <c r="AHN3184" s="622"/>
      <c r="AHO3184" s="593"/>
      <c r="AHP3184" s="621"/>
      <c r="AHQ3184" s="621"/>
      <c r="AHR3184" s="621"/>
      <c r="AHS3184" s="621"/>
      <c r="AHT3184" s="621"/>
      <c r="AHU3184" s="621"/>
      <c r="AHV3184" s="621"/>
      <c r="AHW3184" s="622"/>
      <c r="AHX3184" s="593"/>
      <c r="AHY3184" s="621"/>
      <c r="AHZ3184" s="621"/>
      <c r="AIA3184" s="621"/>
      <c r="AIB3184" s="621"/>
      <c r="AIC3184" s="621"/>
      <c r="AID3184" s="621"/>
      <c r="AIE3184" s="621"/>
      <c r="AIF3184" s="622"/>
      <c r="AIG3184" s="593"/>
      <c r="AIH3184" s="621"/>
      <c r="AII3184" s="621"/>
      <c r="AIJ3184" s="621"/>
      <c r="AIK3184" s="621"/>
      <c r="AIL3184" s="621"/>
      <c r="AIM3184" s="621"/>
      <c r="AIN3184" s="621"/>
      <c r="AIO3184" s="622"/>
      <c r="AIP3184" s="593"/>
      <c r="AIQ3184" s="621"/>
      <c r="AIR3184" s="621"/>
      <c r="AIS3184" s="621"/>
      <c r="AIT3184" s="621"/>
      <c r="AIU3184" s="621"/>
      <c r="AIV3184" s="621"/>
      <c r="AIW3184" s="621"/>
      <c r="AIX3184" s="622"/>
      <c r="AIY3184" s="593"/>
      <c r="AIZ3184" s="621"/>
      <c r="AJA3184" s="621"/>
      <c r="AJB3184" s="621"/>
      <c r="AJC3184" s="621"/>
      <c r="AJD3184" s="621"/>
      <c r="AJE3184" s="621"/>
      <c r="AJF3184" s="621"/>
      <c r="AJG3184" s="622"/>
      <c r="AJH3184" s="593"/>
      <c r="AJI3184" s="621"/>
      <c r="AJJ3184" s="621"/>
      <c r="AJK3184" s="621"/>
      <c r="AJL3184" s="621"/>
      <c r="AJM3184" s="621"/>
      <c r="AJN3184" s="621"/>
      <c r="AJO3184" s="621"/>
      <c r="AJP3184" s="622"/>
      <c r="AJQ3184" s="593"/>
      <c r="AJR3184" s="621"/>
      <c r="AJS3184" s="621"/>
      <c r="AJT3184" s="621"/>
      <c r="AJU3184" s="621"/>
      <c r="AJV3184" s="621"/>
      <c r="AJW3184" s="621"/>
      <c r="AJX3184" s="621"/>
      <c r="AJY3184" s="622"/>
      <c r="AJZ3184" s="593"/>
      <c r="AKA3184" s="621"/>
      <c r="AKB3184" s="621"/>
      <c r="AKC3184" s="621"/>
      <c r="AKD3184" s="621"/>
      <c r="AKE3184" s="621"/>
      <c r="AKF3184" s="621"/>
      <c r="AKG3184" s="621"/>
      <c r="AKH3184" s="622"/>
      <c r="AKI3184" s="593"/>
      <c r="AKJ3184" s="621"/>
      <c r="AKK3184" s="621"/>
      <c r="AKL3184" s="621"/>
      <c r="AKM3184" s="621"/>
      <c r="AKN3184" s="621"/>
      <c r="AKO3184" s="621"/>
      <c r="AKP3184" s="621"/>
      <c r="AKQ3184" s="622"/>
      <c r="AKR3184" s="593"/>
      <c r="AKS3184" s="621"/>
      <c r="AKT3184" s="621"/>
      <c r="AKU3184" s="621"/>
      <c r="AKV3184" s="621"/>
      <c r="AKW3184" s="621"/>
      <c r="AKX3184" s="621"/>
      <c r="AKY3184" s="621"/>
      <c r="AKZ3184" s="622"/>
      <c r="ALA3184" s="593"/>
      <c r="ALB3184" s="621"/>
      <c r="ALC3184" s="621"/>
      <c r="ALD3184" s="621"/>
      <c r="ALE3184" s="621"/>
      <c r="ALF3184" s="621"/>
      <c r="ALG3184" s="621"/>
      <c r="ALH3184" s="621"/>
      <c r="ALI3184" s="622"/>
      <c r="ALJ3184" s="593"/>
      <c r="ALK3184" s="621"/>
      <c r="ALL3184" s="621"/>
      <c r="ALM3184" s="621"/>
      <c r="ALN3184" s="621"/>
      <c r="ALO3184" s="621"/>
      <c r="ALP3184" s="621"/>
      <c r="ALQ3184" s="621"/>
      <c r="ALR3184" s="622"/>
      <c r="ALS3184" s="593"/>
      <c r="ALT3184" s="621"/>
      <c r="ALU3184" s="621"/>
      <c r="ALV3184" s="621"/>
      <c r="ALW3184" s="621"/>
      <c r="ALX3184" s="621"/>
      <c r="ALY3184" s="621"/>
      <c r="ALZ3184" s="621"/>
      <c r="AMA3184" s="622"/>
      <c r="AMB3184" s="593"/>
      <c r="AMC3184" s="621"/>
      <c r="AMD3184" s="621"/>
      <c r="AME3184" s="621"/>
      <c r="AMF3184" s="621"/>
      <c r="AMG3184" s="621"/>
      <c r="AMH3184" s="621"/>
      <c r="AMI3184" s="621"/>
      <c r="AMJ3184" s="622"/>
      <c r="AMK3184" s="593"/>
      <c r="AML3184" s="621"/>
      <c r="AMM3184" s="621"/>
      <c r="AMN3184" s="621"/>
      <c r="AMO3184" s="621"/>
      <c r="AMP3184" s="621"/>
      <c r="AMQ3184" s="621"/>
      <c r="AMR3184" s="621"/>
      <c r="AMS3184" s="622"/>
      <c r="AMT3184" s="593"/>
      <c r="AMU3184" s="621"/>
      <c r="AMV3184" s="621"/>
      <c r="AMW3184" s="621"/>
      <c r="AMX3184" s="621"/>
      <c r="AMY3184" s="621"/>
      <c r="AMZ3184" s="621"/>
      <c r="ANA3184" s="621"/>
      <c r="ANB3184" s="622"/>
      <c r="ANC3184" s="593"/>
      <c r="AND3184" s="621"/>
      <c r="ANE3184" s="621"/>
      <c r="ANF3184" s="621"/>
      <c r="ANG3184" s="621"/>
      <c r="ANH3184" s="621"/>
      <c r="ANI3184" s="621"/>
      <c r="ANJ3184" s="621"/>
      <c r="ANK3184" s="622"/>
      <c r="ANL3184" s="593"/>
      <c r="ANM3184" s="621"/>
      <c r="ANN3184" s="621"/>
      <c r="ANO3184" s="621"/>
      <c r="ANP3184" s="621"/>
      <c r="ANQ3184" s="621"/>
      <c r="ANR3184" s="621"/>
      <c r="ANS3184" s="621"/>
      <c r="ANT3184" s="622"/>
      <c r="ANU3184" s="593"/>
      <c r="ANV3184" s="621"/>
      <c r="ANW3184" s="621"/>
      <c r="ANX3184" s="621"/>
      <c r="ANY3184" s="621"/>
      <c r="ANZ3184" s="621"/>
      <c r="AOA3184" s="621"/>
      <c r="AOB3184" s="621"/>
      <c r="AOC3184" s="622"/>
      <c r="AOD3184" s="593"/>
      <c r="AOE3184" s="621"/>
      <c r="AOF3184" s="621"/>
      <c r="AOG3184" s="621"/>
      <c r="AOH3184" s="621"/>
      <c r="AOI3184" s="621"/>
      <c r="AOJ3184" s="621"/>
      <c r="AOK3184" s="621"/>
      <c r="AOL3184" s="622"/>
      <c r="AOM3184" s="593"/>
      <c r="AON3184" s="621"/>
      <c r="AOO3184" s="621"/>
      <c r="AOP3184" s="621"/>
      <c r="AOQ3184" s="621"/>
      <c r="AOR3184" s="621"/>
      <c r="AOS3184" s="621"/>
      <c r="AOT3184" s="621"/>
      <c r="AOU3184" s="622"/>
      <c r="AOV3184" s="593"/>
      <c r="AOW3184" s="621"/>
      <c r="AOX3184" s="621"/>
      <c r="AOY3184" s="621"/>
      <c r="AOZ3184" s="621"/>
      <c r="APA3184" s="621"/>
      <c r="APB3184" s="621"/>
      <c r="APC3184" s="621"/>
      <c r="APD3184" s="622"/>
      <c r="APE3184" s="593"/>
      <c r="APF3184" s="621"/>
      <c r="APG3184" s="621"/>
      <c r="APH3184" s="621"/>
      <c r="API3184" s="621"/>
      <c r="APJ3184" s="621"/>
      <c r="APK3184" s="621"/>
      <c r="APL3184" s="621"/>
      <c r="APM3184" s="622"/>
      <c r="APN3184" s="593"/>
      <c r="APO3184" s="621"/>
      <c r="APP3184" s="621"/>
      <c r="APQ3184" s="621"/>
      <c r="APR3184" s="621"/>
      <c r="APS3184" s="621"/>
      <c r="APT3184" s="621"/>
      <c r="APU3184" s="621"/>
      <c r="APV3184" s="622"/>
      <c r="APW3184" s="593"/>
      <c r="APX3184" s="621"/>
      <c r="APY3184" s="621"/>
      <c r="APZ3184" s="621"/>
      <c r="AQA3184" s="621"/>
      <c r="AQB3184" s="621"/>
      <c r="AQC3184" s="621"/>
      <c r="AQD3184" s="621"/>
      <c r="AQE3184" s="622"/>
      <c r="AQF3184" s="593"/>
      <c r="AQG3184" s="621"/>
      <c r="AQH3184" s="621"/>
      <c r="AQI3184" s="621"/>
      <c r="AQJ3184" s="621"/>
      <c r="AQK3184" s="621"/>
      <c r="AQL3184" s="621"/>
      <c r="AQM3184" s="621"/>
      <c r="AQN3184" s="622"/>
      <c r="AQO3184" s="593"/>
      <c r="AQP3184" s="621"/>
      <c r="AQQ3184" s="621"/>
      <c r="AQR3184" s="621"/>
      <c r="AQS3184" s="621"/>
      <c r="AQT3184" s="621"/>
      <c r="AQU3184" s="621"/>
      <c r="AQV3184" s="621"/>
      <c r="AQW3184" s="622"/>
      <c r="AQX3184" s="593"/>
      <c r="AQY3184" s="621"/>
      <c r="AQZ3184" s="621"/>
      <c r="ARA3184" s="621"/>
      <c r="ARB3184" s="621"/>
      <c r="ARC3184" s="621"/>
      <c r="ARD3184" s="621"/>
      <c r="ARE3184" s="621"/>
      <c r="ARF3184" s="622"/>
      <c r="ARG3184" s="593"/>
      <c r="ARH3184" s="621"/>
      <c r="ARI3184" s="621"/>
      <c r="ARJ3184" s="621"/>
      <c r="ARK3184" s="621"/>
      <c r="ARL3184" s="621"/>
      <c r="ARM3184" s="621"/>
      <c r="ARN3184" s="621"/>
      <c r="ARO3184" s="622"/>
      <c r="ARP3184" s="593"/>
      <c r="ARQ3184" s="621"/>
      <c r="ARR3184" s="621"/>
      <c r="ARS3184" s="621"/>
      <c r="ART3184" s="621"/>
      <c r="ARU3184" s="621"/>
      <c r="ARV3184" s="621"/>
      <c r="ARW3184" s="621"/>
      <c r="ARX3184" s="622"/>
      <c r="ARY3184" s="593"/>
      <c r="ARZ3184" s="621"/>
      <c r="ASA3184" s="621"/>
      <c r="ASB3184" s="621"/>
      <c r="ASC3184" s="621"/>
      <c r="ASD3184" s="621"/>
      <c r="ASE3184" s="621"/>
      <c r="ASF3184" s="621"/>
      <c r="ASG3184" s="622"/>
      <c r="ASH3184" s="593"/>
      <c r="ASI3184" s="621"/>
      <c r="ASJ3184" s="621"/>
      <c r="ASK3184" s="621"/>
      <c r="ASL3184" s="621"/>
      <c r="ASM3184" s="621"/>
      <c r="ASN3184" s="621"/>
      <c r="ASO3184" s="621"/>
      <c r="ASP3184" s="622"/>
      <c r="ASQ3184" s="593"/>
      <c r="ASR3184" s="621"/>
      <c r="ASS3184" s="621"/>
      <c r="AST3184" s="621"/>
      <c r="ASU3184" s="621"/>
      <c r="ASV3184" s="621"/>
      <c r="ASW3184" s="621"/>
      <c r="ASX3184" s="621"/>
      <c r="ASY3184" s="622"/>
      <c r="ASZ3184" s="593"/>
      <c r="ATA3184" s="621"/>
      <c r="ATB3184" s="621"/>
      <c r="ATC3184" s="621"/>
      <c r="ATD3184" s="621"/>
      <c r="ATE3184" s="621"/>
      <c r="ATF3184" s="621"/>
      <c r="ATG3184" s="621"/>
      <c r="ATH3184" s="622"/>
      <c r="ATI3184" s="593"/>
      <c r="ATJ3184" s="621"/>
      <c r="ATK3184" s="621"/>
      <c r="ATL3184" s="621"/>
      <c r="ATM3184" s="621"/>
      <c r="ATN3184" s="621"/>
      <c r="ATO3184" s="621"/>
      <c r="ATP3184" s="621"/>
      <c r="ATQ3184" s="622"/>
      <c r="ATR3184" s="593"/>
      <c r="ATS3184" s="621"/>
      <c r="ATT3184" s="621"/>
      <c r="ATU3184" s="621"/>
      <c r="ATV3184" s="621"/>
      <c r="ATW3184" s="621"/>
      <c r="ATX3184" s="621"/>
      <c r="ATY3184" s="621"/>
      <c r="ATZ3184" s="622"/>
      <c r="AUA3184" s="593"/>
      <c r="AUB3184" s="621"/>
      <c r="AUC3184" s="621"/>
      <c r="AUD3184" s="621"/>
      <c r="AUE3184" s="621"/>
      <c r="AUF3184" s="621"/>
      <c r="AUG3184" s="621"/>
      <c r="AUH3184" s="621"/>
      <c r="AUI3184" s="622"/>
      <c r="AUJ3184" s="593"/>
      <c r="AUK3184" s="621"/>
      <c r="AUL3184" s="621"/>
      <c r="AUM3184" s="621"/>
      <c r="AUN3184" s="621"/>
      <c r="AUO3184" s="621"/>
      <c r="AUP3184" s="621"/>
      <c r="AUQ3184" s="621"/>
      <c r="AUR3184" s="622"/>
      <c r="AUS3184" s="593"/>
      <c r="AUT3184" s="621"/>
      <c r="AUU3184" s="621"/>
      <c r="AUV3184" s="621"/>
      <c r="AUW3184" s="621"/>
      <c r="AUX3184" s="621"/>
      <c r="AUY3184" s="621"/>
      <c r="AUZ3184" s="621"/>
      <c r="AVA3184" s="622"/>
      <c r="AVB3184" s="593"/>
      <c r="AVC3184" s="621"/>
      <c r="AVD3184" s="621"/>
      <c r="AVE3184" s="621"/>
      <c r="AVF3184" s="621"/>
      <c r="AVG3184" s="621"/>
      <c r="AVH3184" s="621"/>
      <c r="AVI3184" s="621"/>
      <c r="AVJ3184" s="622"/>
      <c r="AVK3184" s="593"/>
      <c r="AVL3184" s="621"/>
      <c r="AVM3184" s="621"/>
      <c r="AVN3184" s="621"/>
      <c r="AVO3184" s="621"/>
      <c r="AVP3184" s="621"/>
      <c r="AVQ3184" s="621"/>
      <c r="AVR3184" s="621"/>
      <c r="AVS3184" s="622"/>
      <c r="AVT3184" s="593"/>
      <c r="AVU3184" s="621"/>
      <c r="AVV3184" s="621"/>
      <c r="AVW3184" s="621"/>
      <c r="AVX3184" s="621"/>
      <c r="AVY3184" s="621"/>
      <c r="AVZ3184" s="621"/>
      <c r="AWA3184" s="621"/>
      <c r="AWB3184" s="622"/>
      <c r="AWC3184" s="593"/>
      <c r="AWD3184" s="621"/>
      <c r="AWE3184" s="621"/>
      <c r="AWF3184" s="621"/>
      <c r="AWG3184" s="621"/>
      <c r="AWH3184" s="621"/>
      <c r="AWI3184" s="621"/>
      <c r="AWJ3184" s="621"/>
      <c r="AWK3184" s="622"/>
      <c r="AWL3184" s="593"/>
      <c r="AWM3184" s="621"/>
      <c r="AWN3184" s="621"/>
      <c r="AWO3184" s="621"/>
      <c r="AWP3184" s="621"/>
      <c r="AWQ3184" s="621"/>
      <c r="AWR3184" s="621"/>
      <c r="AWS3184" s="621"/>
      <c r="AWT3184" s="622"/>
      <c r="AWU3184" s="593"/>
      <c r="AWV3184" s="621"/>
      <c r="AWW3184" s="621"/>
      <c r="AWX3184" s="621"/>
      <c r="AWY3184" s="621"/>
      <c r="AWZ3184" s="621"/>
      <c r="AXA3184" s="621"/>
      <c r="AXB3184" s="621"/>
      <c r="AXC3184" s="622"/>
      <c r="AXD3184" s="593"/>
      <c r="AXE3184" s="621"/>
      <c r="AXF3184" s="621"/>
      <c r="AXG3184" s="621"/>
      <c r="AXH3184" s="621"/>
      <c r="AXI3184" s="621"/>
      <c r="AXJ3184" s="621"/>
      <c r="AXK3184" s="621"/>
      <c r="AXL3184" s="622"/>
      <c r="AXM3184" s="593"/>
      <c r="AXN3184" s="621"/>
      <c r="AXO3184" s="621"/>
      <c r="AXP3184" s="621"/>
      <c r="AXQ3184" s="621"/>
      <c r="AXR3184" s="621"/>
      <c r="AXS3184" s="621"/>
      <c r="AXT3184" s="621"/>
      <c r="AXU3184" s="622"/>
      <c r="AXV3184" s="593"/>
      <c r="AXW3184" s="621"/>
      <c r="AXX3184" s="621"/>
      <c r="AXY3184" s="621"/>
      <c r="AXZ3184" s="621"/>
      <c r="AYA3184" s="621"/>
      <c r="AYB3184" s="621"/>
      <c r="AYC3184" s="621"/>
      <c r="AYD3184" s="622"/>
      <c r="AYE3184" s="593"/>
      <c r="AYF3184" s="621"/>
      <c r="AYG3184" s="621"/>
      <c r="AYH3184" s="621"/>
      <c r="AYI3184" s="621"/>
      <c r="AYJ3184" s="621"/>
      <c r="AYK3184" s="621"/>
      <c r="AYL3184" s="621"/>
      <c r="AYM3184" s="622"/>
      <c r="AYN3184" s="593"/>
      <c r="AYO3184" s="621"/>
      <c r="AYP3184" s="621"/>
      <c r="AYQ3184" s="621"/>
      <c r="AYR3184" s="621"/>
      <c r="AYS3184" s="621"/>
      <c r="AYT3184" s="621"/>
      <c r="AYU3184" s="621"/>
      <c r="AYV3184" s="622"/>
      <c r="AYW3184" s="593"/>
      <c r="AYX3184" s="621"/>
      <c r="AYY3184" s="621"/>
      <c r="AYZ3184" s="621"/>
      <c r="AZA3184" s="621"/>
      <c r="AZB3184" s="621"/>
      <c r="AZC3184" s="621"/>
      <c r="AZD3184" s="621"/>
      <c r="AZE3184" s="622"/>
      <c r="AZF3184" s="593"/>
      <c r="AZG3184" s="621"/>
      <c r="AZH3184" s="621"/>
      <c r="AZI3184" s="621"/>
      <c r="AZJ3184" s="621"/>
      <c r="AZK3184" s="621"/>
      <c r="AZL3184" s="621"/>
      <c r="AZM3184" s="621"/>
      <c r="AZN3184" s="622"/>
      <c r="AZO3184" s="593"/>
      <c r="AZP3184" s="621"/>
      <c r="AZQ3184" s="621"/>
      <c r="AZR3184" s="621"/>
      <c r="AZS3184" s="621"/>
      <c r="AZT3184" s="621"/>
      <c r="AZU3184" s="621"/>
      <c r="AZV3184" s="621"/>
      <c r="AZW3184" s="622"/>
      <c r="AZX3184" s="593"/>
      <c r="AZY3184" s="621"/>
      <c r="AZZ3184" s="621"/>
      <c r="BAA3184" s="621"/>
      <c r="BAB3184" s="621"/>
      <c r="BAC3184" s="621"/>
      <c r="BAD3184" s="621"/>
      <c r="BAE3184" s="621"/>
      <c r="BAF3184" s="622"/>
      <c r="BAG3184" s="593"/>
      <c r="BAH3184" s="621"/>
      <c r="BAI3184" s="621"/>
      <c r="BAJ3184" s="621"/>
      <c r="BAK3184" s="621"/>
      <c r="BAL3184" s="621"/>
      <c r="BAM3184" s="621"/>
      <c r="BAN3184" s="621"/>
      <c r="BAO3184" s="622"/>
      <c r="BAP3184" s="593"/>
      <c r="BAQ3184" s="621"/>
      <c r="BAR3184" s="621"/>
      <c r="BAS3184" s="621"/>
      <c r="BAT3184" s="621"/>
      <c r="BAU3184" s="621"/>
      <c r="BAV3184" s="621"/>
      <c r="BAW3184" s="621"/>
      <c r="BAX3184" s="622"/>
      <c r="BAY3184" s="593"/>
      <c r="BAZ3184" s="621"/>
      <c r="BBA3184" s="621"/>
      <c r="BBB3184" s="621"/>
      <c r="BBC3184" s="621"/>
      <c r="BBD3184" s="621"/>
      <c r="BBE3184" s="621"/>
      <c r="BBF3184" s="621"/>
      <c r="BBG3184" s="622"/>
      <c r="BBH3184" s="593"/>
      <c r="BBI3184" s="621"/>
      <c r="BBJ3184" s="621"/>
      <c r="BBK3184" s="621"/>
      <c r="BBL3184" s="621"/>
      <c r="BBM3184" s="621"/>
      <c r="BBN3184" s="621"/>
      <c r="BBO3184" s="621"/>
      <c r="BBP3184" s="622"/>
      <c r="BBQ3184" s="593"/>
      <c r="BBR3184" s="621"/>
      <c r="BBS3184" s="621"/>
      <c r="BBT3184" s="621"/>
      <c r="BBU3184" s="621"/>
      <c r="BBV3184" s="621"/>
      <c r="BBW3184" s="621"/>
      <c r="BBX3184" s="621"/>
      <c r="BBY3184" s="622"/>
      <c r="BBZ3184" s="593"/>
      <c r="BCA3184" s="621"/>
      <c r="BCB3184" s="621"/>
      <c r="BCC3184" s="621"/>
      <c r="BCD3184" s="621"/>
      <c r="BCE3184" s="621"/>
      <c r="BCF3184" s="621"/>
      <c r="BCG3184" s="621"/>
      <c r="BCH3184" s="622"/>
      <c r="BCI3184" s="593"/>
      <c r="BCJ3184" s="621"/>
      <c r="BCK3184" s="621"/>
      <c r="BCL3184" s="621"/>
      <c r="BCM3184" s="621"/>
      <c r="BCN3184" s="621"/>
      <c r="BCO3184" s="621"/>
      <c r="BCP3184" s="621"/>
      <c r="BCQ3184" s="622"/>
      <c r="BCR3184" s="593"/>
      <c r="BCS3184" s="621"/>
      <c r="BCT3184" s="621"/>
      <c r="BCU3184" s="621"/>
      <c r="BCV3184" s="621"/>
      <c r="BCW3184" s="621"/>
      <c r="BCX3184" s="621"/>
      <c r="BCY3184" s="621"/>
      <c r="BCZ3184" s="622"/>
      <c r="BDA3184" s="593"/>
      <c r="BDB3184" s="621"/>
      <c r="BDC3184" s="621"/>
      <c r="BDD3184" s="621"/>
      <c r="BDE3184" s="621"/>
      <c r="BDF3184" s="621"/>
      <c r="BDG3184" s="621"/>
      <c r="BDH3184" s="621"/>
      <c r="BDI3184" s="622"/>
      <c r="BDJ3184" s="593"/>
      <c r="BDK3184" s="621"/>
      <c r="BDL3184" s="621"/>
      <c r="BDM3184" s="621"/>
      <c r="BDN3184" s="621"/>
      <c r="BDO3184" s="621"/>
      <c r="BDP3184" s="621"/>
      <c r="BDQ3184" s="621"/>
      <c r="BDR3184" s="622"/>
      <c r="BDS3184" s="593"/>
      <c r="BDT3184" s="621"/>
      <c r="BDU3184" s="621"/>
      <c r="BDV3184" s="621"/>
      <c r="BDW3184" s="621"/>
      <c r="BDX3184" s="621"/>
      <c r="BDY3184" s="621"/>
      <c r="BDZ3184" s="621"/>
      <c r="BEA3184" s="622"/>
      <c r="BEB3184" s="593"/>
      <c r="BEC3184" s="621"/>
      <c r="BED3184" s="621"/>
      <c r="BEE3184" s="621"/>
      <c r="BEF3184" s="621"/>
      <c r="BEG3184" s="621"/>
      <c r="BEH3184" s="621"/>
      <c r="BEI3184" s="621"/>
      <c r="BEJ3184" s="622"/>
      <c r="BEK3184" s="593"/>
      <c r="BEL3184" s="621"/>
      <c r="BEM3184" s="621"/>
      <c r="BEN3184" s="621"/>
      <c r="BEO3184" s="621"/>
      <c r="BEP3184" s="621"/>
      <c r="BEQ3184" s="621"/>
      <c r="BER3184" s="621"/>
      <c r="BES3184" s="622"/>
      <c r="BET3184" s="593"/>
      <c r="BEU3184" s="621"/>
      <c r="BEV3184" s="621"/>
      <c r="BEW3184" s="621"/>
      <c r="BEX3184" s="621"/>
      <c r="BEY3184" s="621"/>
      <c r="BEZ3184" s="621"/>
      <c r="BFA3184" s="621"/>
      <c r="BFB3184" s="622"/>
      <c r="BFC3184" s="593"/>
      <c r="BFD3184" s="621"/>
      <c r="BFE3184" s="621"/>
      <c r="BFF3184" s="621"/>
      <c r="BFG3184" s="621"/>
      <c r="BFH3184" s="621"/>
      <c r="BFI3184" s="621"/>
      <c r="BFJ3184" s="621"/>
      <c r="BFK3184" s="622"/>
      <c r="BFL3184" s="593"/>
      <c r="BFM3184" s="621"/>
      <c r="BFN3184" s="621"/>
      <c r="BFO3184" s="621"/>
      <c r="BFP3184" s="621"/>
      <c r="BFQ3184" s="621"/>
      <c r="BFR3184" s="621"/>
      <c r="BFS3184" s="621"/>
      <c r="BFT3184" s="622"/>
      <c r="BFU3184" s="593"/>
      <c r="BFV3184" s="621"/>
      <c r="BFW3184" s="621"/>
      <c r="BFX3184" s="621"/>
      <c r="BFY3184" s="621"/>
      <c r="BFZ3184" s="621"/>
      <c r="BGA3184" s="621"/>
      <c r="BGB3184" s="621"/>
      <c r="BGC3184" s="622"/>
      <c r="BGD3184" s="593"/>
      <c r="BGE3184" s="621"/>
      <c r="BGF3184" s="621"/>
      <c r="BGG3184" s="621"/>
      <c r="BGH3184" s="621"/>
      <c r="BGI3184" s="621"/>
      <c r="BGJ3184" s="621"/>
      <c r="BGK3184" s="621"/>
      <c r="BGL3184" s="622"/>
      <c r="BGM3184" s="593"/>
      <c r="BGN3184" s="621"/>
      <c r="BGO3184" s="621"/>
      <c r="BGP3184" s="621"/>
      <c r="BGQ3184" s="621"/>
      <c r="BGR3184" s="621"/>
      <c r="BGS3184" s="621"/>
      <c r="BGT3184" s="621"/>
      <c r="BGU3184" s="622"/>
      <c r="BGV3184" s="593"/>
      <c r="BGW3184" s="621"/>
      <c r="BGX3184" s="621"/>
      <c r="BGY3184" s="621"/>
      <c r="BGZ3184" s="621"/>
      <c r="BHA3184" s="621"/>
      <c r="BHB3184" s="621"/>
      <c r="BHC3184" s="621"/>
      <c r="BHD3184" s="622"/>
      <c r="BHE3184" s="593"/>
      <c r="BHF3184" s="621"/>
      <c r="BHG3184" s="621"/>
      <c r="BHH3184" s="621"/>
      <c r="BHI3184" s="621"/>
      <c r="BHJ3184" s="621"/>
      <c r="BHK3184" s="621"/>
      <c r="BHL3184" s="621"/>
      <c r="BHM3184" s="622"/>
      <c r="BHN3184" s="593"/>
      <c r="BHO3184" s="621"/>
      <c r="BHP3184" s="621"/>
      <c r="BHQ3184" s="621"/>
      <c r="BHR3184" s="621"/>
      <c r="BHS3184" s="621"/>
      <c r="BHT3184" s="621"/>
      <c r="BHU3184" s="621"/>
      <c r="BHV3184" s="622"/>
      <c r="BHW3184" s="593"/>
      <c r="BHX3184" s="621"/>
      <c r="BHY3184" s="621"/>
      <c r="BHZ3184" s="621"/>
      <c r="BIA3184" s="621"/>
      <c r="BIB3184" s="621"/>
      <c r="BIC3184" s="621"/>
      <c r="BID3184" s="621"/>
      <c r="BIE3184" s="622"/>
      <c r="BIF3184" s="593"/>
      <c r="BIG3184" s="621"/>
      <c r="BIH3184" s="621"/>
      <c r="BII3184" s="621"/>
      <c r="BIJ3184" s="621"/>
      <c r="BIK3184" s="621"/>
      <c r="BIL3184" s="621"/>
      <c r="BIM3184" s="621"/>
      <c r="BIN3184" s="622"/>
      <c r="BIO3184" s="593"/>
      <c r="BIP3184" s="621"/>
      <c r="BIQ3184" s="621"/>
      <c r="BIR3184" s="621"/>
      <c r="BIS3184" s="621"/>
      <c r="BIT3184" s="621"/>
      <c r="BIU3184" s="621"/>
      <c r="BIV3184" s="621"/>
      <c r="BIW3184" s="622"/>
      <c r="BIX3184" s="593"/>
      <c r="BIY3184" s="621"/>
      <c r="BIZ3184" s="621"/>
      <c r="BJA3184" s="621"/>
      <c r="BJB3184" s="621"/>
      <c r="BJC3184" s="621"/>
      <c r="BJD3184" s="621"/>
      <c r="BJE3184" s="621"/>
      <c r="BJF3184" s="622"/>
      <c r="BJG3184" s="593"/>
      <c r="BJH3184" s="621"/>
      <c r="BJI3184" s="621"/>
      <c r="BJJ3184" s="621"/>
      <c r="BJK3184" s="621"/>
      <c r="BJL3184" s="621"/>
      <c r="BJM3184" s="621"/>
      <c r="BJN3184" s="621"/>
      <c r="BJO3184" s="622"/>
      <c r="BJP3184" s="593"/>
      <c r="BJQ3184" s="621"/>
      <c r="BJR3184" s="621"/>
      <c r="BJS3184" s="621"/>
      <c r="BJT3184" s="621"/>
      <c r="BJU3184" s="621"/>
      <c r="BJV3184" s="621"/>
      <c r="BJW3184" s="621"/>
      <c r="BJX3184" s="622"/>
      <c r="BJY3184" s="593"/>
      <c r="BJZ3184" s="621"/>
      <c r="BKA3184" s="621"/>
      <c r="BKB3184" s="621"/>
      <c r="BKC3184" s="621"/>
      <c r="BKD3184" s="621"/>
      <c r="BKE3184" s="621"/>
      <c r="BKF3184" s="621"/>
      <c r="BKG3184" s="622"/>
      <c r="BKH3184" s="593"/>
      <c r="BKI3184" s="621"/>
      <c r="BKJ3184" s="621"/>
      <c r="BKK3184" s="621"/>
      <c r="BKL3184" s="621"/>
      <c r="BKM3184" s="621"/>
      <c r="BKN3184" s="621"/>
      <c r="BKO3184" s="621"/>
      <c r="BKP3184" s="622"/>
      <c r="BKQ3184" s="593"/>
      <c r="BKR3184" s="621"/>
      <c r="BKS3184" s="621"/>
      <c r="BKT3184" s="621"/>
      <c r="BKU3184" s="621"/>
      <c r="BKV3184" s="621"/>
      <c r="BKW3184" s="621"/>
      <c r="BKX3184" s="621"/>
      <c r="BKY3184" s="622"/>
      <c r="BKZ3184" s="593"/>
      <c r="BLA3184" s="621"/>
      <c r="BLB3184" s="621"/>
      <c r="BLC3184" s="621"/>
      <c r="BLD3184" s="621"/>
      <c r="BLE3184" s="621"/>
      <c r="BLF3184" s="621"/>
      <c r="BLG3184" s="621"/>
      <c r="BLH3184" s="622"/>
      <c r="BLI3184" s="593"/>
      <c r="BLJ3184" s="621"/>
      <c r="BLK3184" s="621"/>
      <c r="BLL3184" s="621"/>
      <c r="BLM3184" s="621"/>
      <c r="BLN3184" s="621"/>
      <c r="BLO3184" s="621"/>
      <c r="BLP3184" s="621"/>
      <c r="BLQ3184" s="622"/>
      <c r="BLR3184" s="593"/>
      <c r="BLS3184" s="621"/>
      <c r="BLT3184" s="621"/>
      <c r="BLU3184" s="621"/>
      <c r="BLV3184" s="621"/>
      <c r="BLW3184" s="621"/>
      <c r="BLX3184" s="621"/>
      <c r="BLY3184" s="621"/>
      <c r="BLZ3184" s="622"/>
      <c r="BMA3184" s="593"/>
      <c r="BMB3184" s="621"/>
      <c r="BMC3184" s="621"/>
      <c r="BMD3184" s="621"/>
      <c r="BME3184" s="621"/>
      <c r="BMF3184" s="621"/>
      <c r="BMG3184" s="621"/>
      <c r="BMH3184" s="621"/>
      <c r="BMI3184" s="622"/>
      <c r="BMJ3184" s="593"/>
      <c r="BMK3184" s="621"/>
      <c r="BML3184" s="621"/>
      <c r="BMM3184" s="621"/>
      <c r="BMN3184" s="621"/>
      <c r="BMO3184" s="621"/>
      <c r="BMP3184" s="621"/>
      <c r="BMQ3184" s="621"/>
      <c r="BMR3184" s="622"/>
      <c r="BMS3184" s="593"/>
      <c r="BMT3184" s="621"/>
      <c r="BMU3184" s="621"/>
      <c r="BMV3184" s="621"/>
      <c r="BMW3184" s="621"/>
      <c r="BMX3184" s="621"/>
      <c r="BMY3184" s="621"/>
      <c r="BMZ3184" s="621"/>
      <c r="BNA3184" s="622"/>
      <c r="BNB3184" s="593"/>
      <c r="BNC3184" s="621"/>
      <c r="BND3184" s="621"/>
      <c r="BNE3184" s="621"/>
      <c r="BNF3184" s="621"/>
      <c r="BNG3184" s="621"/>
      <c r="BNH3184" s="621"/>
      <c r="BNI3184" s="621"/>
      <c r="BNJ3184" s="622"/>
      <c r="BNK3184" s="593"/>
      <c r="BNL3184" s="621"/>
      <c r="BNM3184" s="621"/>
      <c r="BNN3184" s="621"/>
      <c r="BNO3184" s="621"/>
      <c r="BNP3184" s="621"/>
      <c r="BNQ3184" s="621"/>
      <c r="BNR3184" s="621"/>
      <c r="BNS3184" s="622"/>
      <c r="BNT3184" s="593"/>
      <c r="BNU3184" s="621"/>
      <c r="BNV3184" s="621"/>
      <c r="BNW3184" s="621"/>
      <c r="BNX3184" s="621"/>
      <c r="BNY3184" s="621"/>
      <c r="BNZ3184" s="621"/>
      <c r="BOA3184" s="621"/>
      <c r="BOB3184" s="622"/>
      <c r="BOC3184" s="593"/>
      <c r="BOD3184" s="621"/>
      <c r="BOE3184" s="621"/>
      <c r="BOF3184" s="621"/>
      <c r="BOG3184" s="621"/>
      <c r="BOH3184" s="621"/>
      <c r="BOI3184" s="621"/>
      <c r="BOJ3184" s="621"/>
      <c r="BOK3184" s="622"/>
      <c r="BOL3184" s="593"/>
      <c r="BOM3184" s="621"/>
      <c r="BON3184" s="621"/>
      <c r="BOO3184" s="621"/>
      <c r="BOP3184" s="621"/>
      <c r="BOQ3184" s="621"/>
      <c r="BOR3184" s="621"/>
      <c r="BOS3184" s="621"/>
      <c r="BOT3184" s="622"/>
      <c r="BOU3184" s="593"/>
      <c r="BOV3184" s="621"/>
      <c r="BOW3184" s="621"/>
      <c r="BOX3184" s="621"/>
      <c r="BOY3184" s="621"/>
      <c r="BOZ3184" s="621"/>
      <c r="BPA3184" s="621"/>
      <c r="BPB3184" s="621"/>
      <c r="BPC3184" s="622"/>
      <c r="BPD3184" s="593"/>
      <c r="BPE3184" s="621"/>
      <c r="BPF3184" s="621"/>
      <c r="BPG3184" s="621"/>
      <c r="BPH3184" s="621"/>
      <c r="BPI3184" s="621"/>
      <c r="BPJ3184" s="621"/>
      <c r="BPK3184" s="621"/>
      <c r="BPL3184" s="622"/>
      <c r="BPM3184" s="593"/>
      <c r="BPN3184" s="621"/>
      <c r="BPO3184" s="621"/>
      <c r="BPP3184" s="621"/>
      <c r="BPQ3184" s="621"/>
      <c r="BPR3184" s="621"/>
      <c r="BPS3184" s="621"/>
      <c r="BPT3184" s="621"/>
      <c r="BPU3184" s="622"/>
      <c r="BPV3184" s="593"/>
      <c r="BPW3184" s="621"/>
      <c r="BPX3184" s="621"/>
      <c r="BPY3184" s="621"/>
      <c r="BPZ3184" s="621"/>
      <c r="BQA3184" s="621"/>
      <c r="BQB3184" s="621"/>
      <c r="BQC3184" s="621"/>
      <c r="BQD3184" s="622"/>
      <c r="BQE3184" s="593"/>
      <c r="BQF3184" s="621"/>
      <c r="BQG3184" s="621"/>
      <c r="BQH3184" s="621"/>
      <c r="BQI3184" s="621"/>
      <c r="BQJ3184" s="621"/>
      <c r="BQK3184" s="621"/>
      <c r="BQL3184" s="621"/>
      <c r="BQM3184" s="622"/>
      <c r="BQN3184" s="593"/>
      <c r="BQO3184" s="621"/>
      <c r="BQP3184" s="621"/>
      <c r="BQQ3184" s="621"/>
      <c r="BQR3184" s="621"/>
      <c r="BQS3184" s="621"/>
      <c r="BQT3184" s="621"/>
      <c r="BQU3184" s="621"/>
      <c r="BQV3184" s="622"/>
      <c r="BQW3184" s="593"/>
      <c r="BQX3184" s="621"/>
      <c r="BQY3184" s="621"/>
      <c r="BQZ3184" s="621"/>
      <c r="BRA3184" s="621"/>
      <c r="BRB3184" s="621"/>
      <c r="BRC3184" s="621"/>
      <c r="BRD3184" s="621"/>
      <c r="BRE3184" s="622"/>
      <c r="BRF3184" s="593"/>
      <c r="BRG3184" s="621"/>
      <c r="BRH3184" s="621"/>
      <c r="BRI3184" s="621"/>
      <c r="BRJ3184" s="621"/>
      <c r="BRK3184" s="621"/>
      <c r="BRL3184" s="621"/>
      <c r="BRM3184" s="621"/>
      <c r="BRN3184" s="622"/>
      <c r="BRO3184" s="593"/>
      <c r="BRP3184" s="621"/>
      <c r="BRQ3184" s="621"/>
      <c r="BRR3184" s="621"/>
      <c r="BRS3184" s="621"/>
      <c r="BRT3184" s="621"/>
      <c r="BRU3184" s="621"/>
      <c r="BRV3184" s="621"/>
      <c r="BRW3184" s="622"/>
      <c r="BRX3184" s="593"/>
      <c r="BRY3184" s="621"/>
      <c r="BRZ3184" s="621"/>
      <c r="BSA3184" s="621"/>
      <c r="BSB3184" s="621"/>
      <c r="BSC3184" s="621"/>
      <c r="BSD3184" s="621"/>
      <c r="BSE3184" s="621"/>
      <c r="BSF3184" s="622"/>
      <c r="BSG3184" s="593"/>
      <c r="BSH3184" s="621"/>
      <c r="BSI3184" s="621"/>
      <c r="BSJ3184" s="621"/>
      <c r="BSK3184" s="621"/>
      <c r="BSL3184" s="621"/>
      <c r="BSM3184" s="621"/>
      <c r="BSN3184" s="621"/>
      <c r="BSO3184" s="622"/>
      <c r="BSP3184" s="593"/>
      <c r="BSQ3184" s="621"/>
      <c r="BSR3184" s="621"/>
      <c r="BSS3184" s="621"/>
      <c r="BST3184" s="621"/>
      <c r="BSU3184" s="621"/>
      <c r="BSV3184" s="621"/>
      <c r="BSW3184" s="621"/>
      <c r="BSX3184" s="622"/>
      <c r="BSY3184" s="593"/>
      <c r="BSZ3184" s="621"/>
      <c r="BTA3184" s="621"/>
      <c r="BTB3184" s="621"/>
      <c r="BTC3184" s="621"/>
      <c r="BTD3184" s="621"/>
      <c r="BTE3184" s="621"/>
      <c r="BTF3184" s="621"/>
      <c r="BTG3184" s="622"/>
      <c r="BTH3184" s="593"/>
      <c r="BTI3184" s="621"/>
      <c r="BTJ3184" s="621"/>
      <c r="BTK3184" s="621"/>
      <c r="BTL3184" s="621"/>
      <c r="BTM3184" s="621"/>
      <c r="BTN3184" s="621"/>
      <c r="BTO3184" s="621"/>
      <c r="BTP3184" s="622"/>
      <c r="BTQ3184" s="593"/>
      <c r="BTR3184" s="621"/>
      <c r="BTS3184" s="621"/>
      <c r="BTT3184" s="621"/>
      <c r="BTU3184" s="621"/>
      <c r="BTV3184" s="621"/>
      <c r="BTW3184" s="621"/>
      <c r="BTX3184" s="621"/>
      <c r="BTY3184" s="622"/>
      <c r="BTZ3184" s="593"/>
      <c r="BUA3184" s="621"/>
      <c r="BUB3184" s="621"/>
      <c r="BUC3184" s="621"/>
      <c r="BUD3184" s="621"/>
      <c r="BUE3184" s="621"/>
      <c r="BUF3184" s="621"/>
      <c r="BUG3184" s="621"/>
      <c r="BUH3184" s="622"/>
      <c r="BUI3184" s="593"/>
      <c r="BUJ3184" s="621"/>
      <c r="BUK3184" s="621"/>
      <c r="BUL3184" s="621"/>
      <c r="BUM3184" s="621"/>
      <c r="BUN3184" s="621"/>
      <c r="BUO3184" s="621"/>
      <c r="BUP3184" s="621"/>
      <c r="BUQ3184" s="622"/>
      <c r="BUR3184" s="593"/>
      <c r="BUS3184" s="621"/>
      <c r="BUT3184" s="621"/>
      <c r="BUU3184" s="621"/>
      <c r="BUV3184" s="621"/>
      <c r="BUW3184" s="621"/>
      <c r="BUX3184" s="621"/>
      <c r="BUY3184" s="621"/>
      <c r="BUZ3184" s="622"/>
      <c r="BVA3184" s="593"/>
      <c r="BVB3184" s="621"/>
      <c r="BVC3184" s="621"/>
      <c r="BVD3184" s="621"/>
      <c r="BVE3184" s="621"/>
      <c r="BVF3184" s="621"/>
      <c r="BVG3184" s="621"/>
      <c r="BVH3184" s="621"/>
      <c r="BVI3184" s="622"/>
      <c r="BVJ3184" s="593"/>
      <c r="BVK3184" s="621"/>
      <c r="BVL3184" s="621"/>
      <c r="BVM3184" s="621"/>
      <c r="BVN3184" s="621"/>
      <c r="BVO3184" s="621"/>
      <c r="BVP3184" s="621"/>
      <c r="BVQ3184" s="621"/>
      <c r="BVR3184" s="622"/>
      <c r="BVS3184" s="593"/>
      <c r="BVT3184" s="621"/>
      <c r="BVU3184" s="621"/>
      <c r="BVV3184" s="621"/>
      <c r="BVW3184" s="621"/>
      <c r="BVX3184" s="621"/>
      <c r="BVY3184" s="621"/>
      <c r="BVZ3184" s="621"/>
      <c r="BWA3184" s="622"/>
      <c r="BWB3184" s="593"/>
      <c r="BWC3184" s="621"/>
      <c r="BWD3184" s="621"/>
      <c r="BWE3184" s="621"/>
      <c r="BWF3184" s="621"/>
      <c r="BWG3184" s="621"/>
      <c r="BWH3184" s="621"/>
      <c r="BWI3184" s="621"/>
      <c r="BWJ3184" s="622"/>
      <c r="BWK3184" s="593"/>
      <c r="BWL3184" s="621"/>
      <c r="BWM3184" s="621"/>
      <c r="BWN3184" s="621"/>
      <c r="BWO3184" s="621"/>
      <c r="BWP3184" s="621"/>
      <c r="BWQ3184" s="621"/>
      <c r="BWR3184" s="621"/>
      <c r="BWS3184" s="622"/>
      <c r="BWT3184" s="593"/>
      <c r="BWU3184" s="621"/>
      <c r="BWV3184" s="621"/>
      <c r="BWW3184" s="621"/>
      <c r="BWX3184" s="621"/>
      <c r="BWY3184" s="621"/>
      <c r="BWZ3184" s="621"/>
      <c r="BXA3184" s="621"/>
      <c r="BXB3184" s="622"/>
      <c r="BXC3184" s="593"/>
      <c r="BXD3184" s="621"/>
      <c r="BXE3184" s="621"/>
      <c r="BXF3184" s="621"/>
      <c r="BXG3184" s="621"/>
      <c r="BXH3184" s="621"/>
      <c r="BXI3184" s="621"/>
      <c r="BXJ3184" s="621"/>
      <c r="BXK3184" s="622"/>
      <c r="BXL3184" s="593"/>
      <c r="BXM3184" s="621"/>
      <c r="BXN3184" s="621"/>
      <c r="BXO3184" s="621"/>
      <c r="BXP3184" s="621"/>
      <c r="BXQ3184" s="621"/>
      <c r="BXR3184" s="621"/>
      <c r="BXS3184" s="621"/>
      <c r="BXT3184" s="622"/>
      <c r="BXU3184" s="593"/>
      <c r="BXV3184" s="621"/>
      <c r="BXW3184" s="621"/>
      <c r="BXX3184" s="621"/>
      <c r="BXY3184" s="621"/>
      <c r="BXZ3184" s="621"/>
      <c r="BYA3184" s="621"/>
      <c r="BYB3184" s="621"/>
      <c r="BYC3184" s="622"/>
      <c r="BYD3184" s="593"/>
      <c r="BYE3184" s="621"/>
      <c r="BYF3184" s="621"/>
      <c r="BYG3184" s="621"/>
      <c r="BYH3184" s="621"/>
      <c r="BYI3184" s="621"/>
      <c r="BYJ3184" s="621"/>
      <c r="BYK3184" s="621"/>
      <c r="BYL3184" s="622"/>
      <c r="BYM3184" s="593"/>
      <c r="BYN3184" s="621"/>
      <c r="BYO3184" s="621"/>
      <c r="BYP3184" s="621"/>
      <c r="BYQ3184" s="621"/>
      <c r="BYR3184" s="621"/>
      <c r="BYS3184" s="621"/>
      <c r="BYT3184" s="621"/>
      <c r="BYU3184" s="622"/>
      <c r="BYV3184" s="593"/>
      <c r="BYW3184" s="621"/>
      <c r="BYX3184" s="621"/>
      <c r="BYY3184" s="621"/>
      <c r="BYZ3184" s="621"/>
      <c r="BZA3184" s="621"/>
      <c r="BZB3184" s="621"/>
      <c r="BZC3184" s="621"/>
      <c r="BZD3184" s="622"/>
      <c r="BZE3184" s="593"/>
      <c r="BZF3184" s="621"/>
      <c r="BZG3184" s="621"/>
      <c r="BZH3184" s="621"/>
      <c r="BZI3184" s="621"/>
      <c r="BZJ3184" s="621"/>
      <c r="BZK3184" s="621"/>
      <c r="BZL3184" s="621"/>
      <c r="BZM3184" s="622"/>
      <c r="BZN3184" s="593"/>
      <c r="BZO3184" s="621"/>
      <c r="BZP3184" s="621"/>
      <c r="BZQ3184" s="621"/>
      <c r="BZR3184" s="621"/>
      <c r="BZS3184" s="621"/>
      <c r="BZT3184" s="621"/>
      <c r="BZU3184" s="621"/>
      <c r="BZV3184" s="622"/>
      <c r="BZW3184" s="593"/>
      <c r="BZX3184" s="621"/>
      <c r="BZY3184" s="621"/>
      <c r="BZZ3184" s="621"/>
      <c r="CAA3184" s="621"/>
      <c r="CAB3184" s="621"/>
      <c r="CAC3184" s="621"/>
      <c r="CAD3184" s="621"/>
      <c r="CAE3184" s="622"/>
      <c r="CAF3184" s="593"/>
      <c r="CAG3184" s="621"/>
      <c r="CAH3184" s="621"/>
      <c r="CAI3184" s="621"/>
      <c r="CAJ3184" s="621"/>
      <c r="CAK3184" s="621"/>
      <c r="CAL3184" s="621"/>
      <c r="CAM3184" s="621"/>
      <c r="CAN3184" s="622"/>
      <c r="CAO3184" s="593"/>
      <c r="CAP3184" s="621"/>
      <c r="CAQ3184" s="621"/>
      <c r="CAR3184" s="621"/>
      <c r="CAS3184" s="621"/>
      <c r="CAT3184" s="621"/>
      <c r="CAU3184" s="621"/>
      <c r="CAV3184" s="621"/>
      <c r="CAW3184" s="622"/>
      <c r="CAX3184" s="593"/>
      <c r="CAY3184" s="621"/>
      <c r="CAZ3184" s="621"/>
      <c r="CBA3184" s="621"/>
      <c r="CBB3184" s="621"/>
      <c r="CBC3184" s="621"/>
      <c r="CBD3184" s="621"/>
      <c r="CBE3184" s="621"/>
      <c r="CBF3184" s="622"/>
      <c r="CBG3184" s="593"/>
      <c r="CBH3184" s="621"/>
      <c r="CBI3184" s="621"/>
      <c r="CBJ3184" s="621"/>
      <c r="CBK3184" s="621"/>
      <c r="CBL3184" s="621"/>
      <c r="CBM3184" s="621"/>
      <c r="CBN3184" s="621"/>
      <c r="CBO3184" s="622"/>
      <c r="CBP3184" s="593"/>
      <c r="CBQ3184" s="621"/>
      <c r="CBR3184" s="621"/>
      <c r="CBS3184" s="621"/>
      <c r="CBT3184" s="621"/>
      <c r="CBU3184" s="621"/>
      <c r="CBV3184" s="621"/>
      <c r="CBW3184" s="621"/>
      <c r="CBX3184" s="622"/>
      <c r="CBY3184" s="593"/>
      <c r="CBZ3184" s="621"/>
      <c r="CCA3184" s="621"/>
      <c r="CCB3184" s="621"/>
      <c r="CCC3184" s="621"/>
      <c r="CCD3184" s="621"/>
      <c r="CCE3184" s="621"/>
      <c r="CCF3184" s="621"/>
      <c r="CCG3184" s="622"/>
      <c r="CCH3184" s="593"/>
      <c r="CCI3184" s="621"/>
      <c r="CCJ3184" s="621"/>
      <c r="CCK3184" s="621"/>
      <c r="CCL3184" s="621"/>
      <c r="CCM3184" s="621"/>
      <c r="CCN3184" s="621"/>
      <c r="CCO3184" s="621"/>
      <c r="CCP3184" s="622"/>
      <c r="CCQ3184" s="593"/>
      <c r="CCR3184" s="621"/>
      <c r="CCS3184" s="621"/>
      <c r="CCT3184" s="621"/>
      <c r="CCU3184" s="621"/>
      <c r="CCV3184" s="621"/>
      <c r="CCW3184" s="621"/>
      <c r="CCX3184" s="621"/>
      <c r="CCY3184" s="622"/>
      <c r="CCZ3184" s="593"/>
      <c r="CDA3184" s="621"/>
      <c r="CDB3184" s="621"/>
      <c r="CDC3184" s="621"/>
      <c r="CDD3184" s="621"/>
      <c r="CDE3184" s="621"/>
      <c r="CDF3184" s="621"/>
      <c r="CDG3184" s="621"/>
      <c r="CDH3184" s="622"/>
      <c r="CDI3184" s="593"/>
      <c r="CDJ3184" s="621"/>
      <c r="CDK3184" s="621"/>
      <c r="CDL3184" s="621"/>
      <c r="CDM3184" s="621"/>
      <c r="CDN3184" s="621"/>
      <c r="CDO3184" s="621"/>
      <c r="CDP3184" s="621"/>
      <c r="CDQ3184" s="622"/>
      <c r="CDR3184" s="593"/>
      <c r="CDS3184" s="621"/>
      <c r="CDT3184" s="621"/>
      <c r="CDU3184" s="621"/>
      <c r="CDV3184" s="621"/>
      <c r="CDW3184" s="621"/>
      <c r="CDX3184" s="621"/>
      <c r="CDY3184" s="621"/>
      <c r="CDZ3184" s="622"/>
      <c r="CEA3184" s="593"/>
      <c r="CEB3184" s="621"/>
      <c r="CEC3184" s="621"/>
      <c r="CED3184" s="621"/>
      <c r="CEE3184" s="621"/>
      <c r="CEF3184" s="621"/>
      <c r="CEG3184" s="621"/>
      <c r="CEH3184" s="621"/>
      <c r="CEI3184" s="622"/>
      <c r="CEJ3184" s="593"/>
      <c r="CEK3184" s="621"/>
      <c r="CEL3184" s="621"/>
      <c r="CEM3184" s="621"/>
      <c r="CEN3184" s="621"/>
      <c r="CEO3184" s="621"/>
      <c r="CEP3184" s="621"/>
      <c r="CEQ3184" s="621"/>
      <c r="CER3184" s="622"/>
      <c r="CES3184" s="593"/>
      <c r="CET3184" s="621"/>
      <c r="CEU3184" s="621"/>
      <c r="CEV3184" s="621"/>
      <c r="CEW3184" s="621"/>
      <c r="CEX3184" s="621"/>
      <c r="CEY3184" s="621"/>
      <c r="CEZ3184" s="621"/>
      <c r="CFA3184" s="622"/>
      <c r="CFB3184" s="593"/>
      <c r="CFC3184" s="621"/>
      <c r="CFD3184" s="621"/>
      <c r="CFE3184" s="621"/>
      <c r="CFF3184" s="621"/>
      <c r="CFG3184" s="621"/>
      <c r="CFH3184" s="621"/>
      <c r="CFI3184" s="621"/>
      <c r="CFJ3184" s="622"/>
      <c r="CFK3184" s="593"/>
      <c r="CFL3184" s="621"/>
      <c r="CFM3184" s="621"/>
      <c r="CFN3184" s="621"/>
      <c r="CFO3184" s="621"/>
      <c r="CFP3184" s="621"/>
      <c r="CFQ3184" s="621"/>
      <c r="CFR3184" s="621"/>
      <c r="CFS3184" s="622"/>
      <c r="CFT3184" s="593"/>
      <c r="CFU3184" s="621"/>
      <c r="CFV3184" s="621"/>
      <c r="CFW3184" s="621"/>
      <c r="CFX3184" s="621"/>
      <c r="CFY3184" s="621"/>
      <c r="CFZ3184" s="621"/>
      <c r="CGA3184" s="621"/>
      <c r="CGB3184" s="622"/>
      <c r="CGC3184" s="593"/>
      <c r="CGD3184" s="621"/>
      <c r="CGE3184" s="621"/>
      <c r="CGF3184" s="621"/>
      <c r="CGG3184" s="621"/>
      <c r="CGH3184" s="621"/>
      <c r="CGI3184" s="621"/>
      <c r="CGJ3184" s="621"/>
      <c r="CGK3184" s="622"/>
      <c r="CGL3184" s="593"/>
      <c r="CGM3184" s="621"/>
      <c r="CGN3184" s="621"/>
      <c r="CGO3184" s="621"/>
      <c r="CGP3184" s="621"/>
      <c r="CGQ3184" s="621"/>
      <c r="CGR3184" s="621"/>
      <c r="CGS3184" s="621"/>
      <c r="CGT3184" s="622"/>
      <c r="CGU3184" s="593"/>
      <c r="CGV3184" s="621"/>
      <c r="CGW3184" s="621"/>
      <c r="CGX3184" s="621"/>
      <c r="CGY3184" s="621"/>
      <c r="CGZ3184" s="621"/>
      <c r="CHA3184" s="621"/>
      <c r="CHB3184" s="621"/>
      <c r="CHC3184" s="622"/>
      <c r="CHD3184" s="593"/>
      <c r="CHE3184" s="621"/>
      <c r="CHF3184" s="621"/>
      <c r="CHG3184" s="621"/>
      <c r="CHH3184" s="621"/>
      <c r="CHI3184" s="621"/>
      <c r="CHJ3184" s="621"/>
      <c r="CHK3184" s="621"/>
      <c r="CHL3184" s="622"/>
      <c r="CHM3184" s="593"/>
      <c r="CHN3184" s="621"/>
      <c r="CHO3184" s="621"/>
      <c r="CHP3184" s="621"/>
      <c r="CHQ3184" s="621"/>
      <c r="CHR3184" s="621"/>
      <c r="CHS3184" s="621"/>
      <c r="CHT3184" s="621"/>
      <c r="CHU3184" s="622"/>
      <c r="CHV3184" s="593"/>
      <c r="CHW3184" s="621"/>
      <c r="CHX3184" s="621"/>
      <c r="CHY3184" s="621"/>
      <c r="CHZ3184" s="621"/>
      <c r="CIA3184" s="621"/>
      <c r="CIB3184" s="621"/>
      <c r="CIC3184" s="621"/>
      <c r="CID3184" s="622"/>
      <c r="CIE3184" s="593"/>
      <c r="CIF3184" s="621"/>
      <c r="CIG3184" s="621"/>
      <c r="CIH3184" s="621"/>
      <c r="CII3184" s="621"/>
      <c r="CIJ3184" s="621"/>
      <c r="CIK3184" s="621"/>
      <c r="CIL3184" s="621"/>
      <c r="CIM3184" s="622"/>
      <c r="CIN3184" s="593"/>
      <c r="CIO3184" s="621"/>
      <c r="CIP3184" s="621"/>
      <c r="CIQ3184" s="621"/>
      <c r="CIR3184" s="621"/>
      <c r="CIS3184" s="621"/>
      <c r="CIT3184" s="621"/>
      <c r="CIU3184" s="621"/>
      <c r="CIV3184" s="622"/>
      <c r="CIW3184" s="593"/>
      <c r="CIX3184" s="621"/>
      <c r="CIY3184" s="621"/>
      <c r="CIZ3184" s="621"/>
      <c r="CJA3184" s="621"/>
      <c r="CJB3184" s="621"/>
      <c r="CJC3184" s="621"/>
      <c r="CJD3184" s="621"/>
      <c r="CJE3184" s="622"/>
      <c r="CJF3184" s="593"/>
      <c r="CJG3184" s="621"/>
      <c r="CJH3184" s="621"/>
      <c r="CJI3184" s="621"/>
      <c r="CJJ3184" s="621"/>
      <c r="CJK3184" s="621"/>
      <c r="CJL3184" s="621"/>
      <c r="CJM3184" s="621"/>
      <c r="CJN3184" s="622"/>
      <c r="CJO3184" s="593"/>
      <c r="CJP3184" s="621"/>
      <c r="CJQ3184" s="621"/>
      <c r="CJR3184" s="621"/>
      <c r="CJS3184" s="621"/>
      <c r="CJT3184" s="621"/>
      <c r="CJU3184" s="621"/>
      <c r="CJV3184" s="621"/>
      <c r="CJW3184" s="622"/>
      <c r="CJX3184" s="593"/>
      <c r="CJY3184" s="621"/>
      <c r="CJZ3184" s="621"/>
      <c r="CKA3184" s="621"/>
      <c r="CKB3184" s="621"/>
      <c r="CKC3184" s="621"/>
      <c r="CKD3184" s="621"/>
      <c r="CKE3184" s="621"/>
      <c r="CKF3184" s="622"/>
      <c r="CKG3184" s="593"/>
      <c r="CKH3184" s="621"/>
      <c r="CKI3184" s="621"/>
      <c r="CKJ3184" s="621"/>
      <c r="CKK3184" s="621"/>
      <c r="CKL3184" s="621"/>
      <c r="CKM3184" s="621"/>
      <c r="CKN3184" s="621"/>
      <c r="CKO3184" s="622"/>
      <c r="CKP3184" s="593"/>
      <c r="CKQ3184" s="621"/>
      <c r="CKR3184" s="621"/>
      <c r="CKS3184" s="621"/>
      <c r="CKT3184" s="621"/>
      <c r="CKU3184" s="621"/>
      <c r="CKV3184" s="621"/>
      <c r="CKW3184" s="621"/>
      <c r="CKX3184" s="622"/>
      <c r="CKY3184" s="593"/>
      <c r="CKZ3184" s="621"/>
      <c r="CLA3184" s="621"/>
      <c r="CLB3184" s="621"/>
      <c r="CLC3184" s="621"/>
      <c r="CLD3184" s="621"/>
      <c r="CLE3184" s="621"/>
      <c r="CLF3184" s="621"/>
      <c r="CLG3184" s="622"/>
      <c r="CLH3184" s="593"/>
      <c r="CLI3184" s="621"/>
      <c r="CLJ3184" s="621"/>
      <c r="CLK3184" s="621"/>
      <c r="CLL3184" s="621"/>
      <c r="CLM3184" s="621"/>
      <c r="CLN3184" s="621"/>
      <c r="CLO3184" s="621"/>
      <c r="CLP3184" s="622"/>
      <c r="CLQ3184" s="593"/>
      <c r="CLR3184" s="621"/>
      <c r="CLS3184" s="621"/>
      <c r="CLT3184" s="621"/>
      <c r="CLU3184" s="621"/>
      <c r="CLV3184" s="621"/>
      <c r="CLW3184" s="621"/>
      <c r="CLX3184" s="621"/>
      <c r="CLY3184" s="622"/>
      <c r="CLZ3184" s="593"/>
      <c r="CMA3184" s="621"/>
      <c r="CMB3184" s="621"/>
      <c r="CMC3184" s="621"/>
      <c r="CMD3184" s="621"/>
      <c r="CME3184" s="621"/>
      <c r="CMF3184" s="621"/>
      <c r="CMG3184" s="621"/>
      <c r="CMH3184" s="622"/>
      <c r="CMI3184" s="593"/>
      <c r="CMJ3184" s="621"/>
      <c r="CMK3184" s="621"/>
      <c r="CML3184" s="621"/>
      <c r="CMM3184" s="621"/>
      <c r="CMN3184" s="621"/>
      <c r="CMO3184" s="621"/>
      <c r="CMP3184" s="621"/>
      <c r="CMQ3184" s="622"/>
      <c r="CMR3184" s="593"/>
      <c r="CMS3184" s="621"/>
      <c r="CMT3184" s="621"/>
      <c r="CMU3184" s="621"/>
      <c r="CMV3184" s="621"/>
      <c r="CMW3184" s="621"/>
      <c r="CMX3184" s="621"/>
      <c r="CMY3184" s="621"/>
      <c r="CMZ3184" s="622"/>
      <c r="CNA3184" s="593"/>
      <c r="CNB3184" s="621"/>
      <c r="CNC3184" s="621"/>
      <c r="CND3184" s="621"/>
      <c r="CNE3184" s="621"/>
      <c r="CNF3184" s="621"/>
      <c r="CNG3184" s="621"/>
      <c r="CNH3184" s="621"/>
      <c r="CNI3184" s="622"/>
      <c r="CNJ3184" s="593"/>
      <c r="CNK3184" s="621"/>
      <c r="CNL3184" s="621"/>
      <c r="CNM3184" s="621"/>
      <c r="CNN3184" s="621"/>
      <c r="CNO3184" s="621"/>
      <c r="CNP3184" s="621"/>
      <c r="CNQ3184" s="621"/>
      <c r="CNR3184" s="622"/>
      <c r="CNS3184" s="593"/>
      <c r="CNT3184" s="621"/>
      <c r="CNU3184" s="621"/>
      <c r="CNV3184" s="621"/>
      <c r="CNW3184" s="621"/>
      <c r="CNX3184" s="621"/>
      <c r="CNY3184" s="621"/>
      <c r="CNZ3184" s="621"/>
      <c r="COA3184" s="622"/>
      <c r="COB3184" s="593"/>
      <c r="COC3184" s="621"/>
      <c r="COD3184" s="621"/>
      <c r="COE3184" s="621"/>
      <c r="COF3184" s="621"/>
      <c r="COG3184" s="621"/>
      <c r="COH3184" s="621"/>
      <c r="COI3184" s="621"/>
      <c r="COJ3184" s="622"/>
      <c r="COK3184" s="593"/>
      <c r="COL3184" s="621"/>
      <c r="COM3184" s="621"/>
      <c r="CON3184" s="621"/>
      <c r="COO3184" s="621"/>
      <c r="COP3184" s="621"/>
      <c r="COQ3184" s="621"/>
      <c r="COR3184" s="621"/>
      <c r="COS3184" s="622"/>
      <c r="COT3184" s="593"/>
      <c r="COU3184" s="621"/>
      <c r="COV3184" s="621"/>
      <c r="COW3184" s="621"/>
      <c r="COX3184" s="621"/>
      <c r="COY3184" s="621"/>
      <c r="COZ3184" s="621"/>
      <c r="CPA3184" s="621"/>
      <c r="CPB3184" s="622"/>
      <c r="CPC3184" s="593"/>
      <c r="CPD3184" s="621"/>
      <c r="CPE3184" s="621"/>
      <c r="CPF3184" s="621"/>
      <c r="CPG3184" s="621"/>
      <c r="CPH3184" s="621"/>
      <c r="CPI3184" s="621"/>
      <c r="CPJ3184" s="621"/>
      <c r="CPK3184" s="622"/>
      <c r="CPL3184" s="593"/>
      <c r="CPM3184" s="621"/>
      <c r="CPN3184" s="621"/>
      <c r="CPO3184" s="621"/>
      <c r="CPP3184" s="621"/>
      <c r="CPQ3184" s="621"/>
      <c r="CPR3184" s="621"/>
      <c r="CPS3184" s="621"/>
      <c r="CPT3184" s="622"/>
      <c r="CPU3184" s="593"/>
      <c r="CPV3184" s="621"/>
      <c r="CPW3184" s="621"/>
      <c r="CPX3184" s="621"/>
      <c r="CPY3184" s="621"/>
      <c r="CPZ3184" s="621"/>
      <c r="CQA3184" s="621"/>
      <c r="CQB3184" s="621"/>
      <c r="CQC3184" s="622"/>
      <c r="CQD3184" s="593"/>
      <c r="CQE3184" s="621"/>
      <c r="CQF3184" s="621"/>
      <c r="CQG3184" s="621"/>
      <c r="CQH3184" s="621"/>
      <c r="CQI3184" s="621"/>
      <c r="CQJ3184" s="621"/>
      <c r="CQK3184" s="621"/>
      <c r="CQL3184" s="622"/>
      <c r="CQM3184" s="593"/>
      <c r="CQN3184" s="621"/>
      <c r="CQO3184" s="621"/>
      <c r="CQP3184" s="621"/>
      <c r="CQQ3184" s="621"/>
      <c r="CQR3184" s="621"/>
      <c r="CQS3184" s="621"/>
      <c r="CQT3184" s="621"/>
      <c r="CQU3184" s="622"/>
      <c r="CQV3184" s="593"/>
      <c r="CQW3184" s="621"/>
      <c r="CQX3184" s="621"/>
      <c r="CQY3184" s="621"/>
      <c r="CQZ3184" s="621"/>
      <c r="CRA3184" s="621"/>
      <c r="CRB3184" s="621"/>
      <c r="CRC3184" s="621"/>
      <c r="CRD3184" s="622"/>
      <c r="CRE3184" s="593"/>
      <c r="CRF3184" s="621"/>
      <c r="CRG3184" s="621"/>
      <c r="CRH3184" s="621"/>
      <c r="CRI3184" s="621"/>
      <c r="CRJ3184" s="621"/>
      <c r="CRK3184" s="621"/>
      <c r="CRL3184" s="621"/>
      <c r="CRM3184" s="622"/>
      <c r="CRN3184" s="593"/>
      <c r="CRO3184" s="621"/>
      <c r="CRP3184" s="621"/>
      <c r="CRQ3184" s="621"/>
      <c r="CRR3184" s="621"/>
      <c r="CRS3184" s="621"/>
      <c r="CRT3184" s="621"/>
      <c r="CRU3184" s="621"/>
      <c r="CRV3184" s="622"/>
      <c r="CRW3184" s="593"/>
      <c r="CRX3184" s="621"/>
      <c r="CRY3184" s="621"/>
      <c r="CRZ3184" s="621"/>
      <c r="CSA3184" s="621"/>
      <c r="CSB3184" s="621"/>
      <c r="CSC3184" s="621"/>
      <c r="CSD3184" s="621"/>
      <c r="CSE3184" s="622"/>
      <c r="CSF3184" s="593"/>
      <c r="CSG3184" s="621"/>
      <c r="CSH3184" s="621"/>
      <c r="CSI3184" s="621"/>
      <c r="CSJ3184" s="621"/>
      <c r="CSK3184" s="621"/>
      <c r="CSL3184" s="621"/>
      <c r="CSM3184" s="621"/>
      <c r="CSN3184" s="622"/>
      <c r="CSO3184" s="593"/>
      <c r="CSP3184" s="621"/>
      <c r="CSQ3184" s="621"/>
      <c r="CSR3184" s="621"/>
      <c r="CSS3184" s="621"/>
      <c r="CST3184" s="621"/>
      <c r="CSU3184" s="621"/>
      <c r="CSV3184" s="621"/>
      <c r="CSW3184" s="622"/>
      <c r="CSX3184" s="593"/>
      <c r="CSY3184" s="621"/>
      <c r="CSZ3184" s="621"/>
      <c r="CTA3184" s="621"/>
      <c r="CTB3184" s="621"/>
      <c r="CTC3184" s="621"/>
      <c r="CTD3184" s="621"/>
      <c r="CTE3184" s="621"/>
      <c r="CTF3184" s="622"/>
      <c r="CTG3184" s="593"/>
      <c r="CTH3184" s="621"/>
      <c r="CTI3184" s="621"/>
      <c r="CTJ3184" s="621"/>
      <c r="CTK3184" s="621"/>
      <c r="CTL3184" s="621"/>
      <c r="CTM3184" s="621"/>
      <c r="CTN3184" s="621"/>
      <c r="CTO3184" s="622"/>
      <c r="CTP3184" s="593"/>
      <c r="CTQ3184" s="621"/>
      <c r="CTR3184" s="621"/>
      <c r="CTS3184" s="621"/>
      <c r="CTT3184" s="621"/>
      <c r="CTU3184" s="621"/>
      <c r="CTV3184" s="621"/>
      <c r="CTW3184" s="621"/>
      <c r="CTX3184" s="622"/>
      <c r="CTY3184" s="593"/>
      <c r="CTZ3184" s="621"/>
      <c r="CUA3184" s="621"/>
      <c r="CUB3184" s="621"/>
      <c r="CUC3184" s="621"/>
      <c r="CUD3184" s="621"/>
      <c r="CUE3184" s="621"/>
      <c r="CUF3184" s="621"/>
      <c r="CUG3184" s="622"/>
      <c r="CUH3184" s="593"/>
      <c r="CUI3184" s="621"/>
      <c r="CUJ3184" s="621"/>
      <c r="CUK3184" s="621"/>
      <c r="CUL3184" s="621"/>
      <c r="CUM3184" s="621"/>
      <c r="CUN3184" s="621"/>
      <c r="CUO3184" s="621"/>
      <c r="CUP3184" s="622"/>
      <c r="CUQ3184" s="593"/>
      <c r="CUR3184" s="621"/>
      <c r="CUS3184" s="621"/>
      <c r="CUT3184" s="621"/>
      <c r="CUU3184" s="621"/>
      <c r="CUV3184" s="621"/>
      <c r="CUW3184" s="621"/>
      <c r="CUX3184" s="621"/>
      <c r="CUY3184" s="622"/>
      <c r="CUZ3184" s="593"/>
      <c r="CVA3184" s="621"/>
      <c r="CVB3184" s="621"/>
      <c r="CVC3184" s="621"/>
      <c r="CVD3184" s="621"/>
      <c r="CVE3184" s="621"/>
      <c r="CVF3184" s="621"/>
      <c r="CVG3184" s="621"/>
      <c r="CVH3184" s="622"/>
      <c r="CVI3184" s="593"/>
      <c r="CVJ3184" s="621"/>
      <c r="CVK3184" s="621"/>
      <c r="CVL3184" s="621"/>
      <c r="CVM3184" s="621"/>
      <c r="CVN3184" s="621"/>
      <c r="CVO3184" s="621"/>
      <c r="CVP3184" s="621"/>
      <c r="CVQ3184" s="622"/>
      <c r="CVR3184" s="593"/>
      <c r="CVS3184" s="621"/>
      <c r="CVT3184" s="621"/>
      <c r="CVU3184" s="621"/>
      <c r="CVV3184" s="621"/>
      <c r="CVW3184" s="621"/>
      <c r="CVX3184" s="621"/>
      <c r="CVY3184" s="621"/>
      <c r="CVZ3184" s="622"/>
      <c r="CWA3184" s="593"/>
      <c r="CWB3184" s="621"/>
      <c r="CWC3184" s="621"/>
      <c r="CWD3184" s="621"/>
      <c r="CWE3184" s="621"/>
      <c r="CWF3184" s="621"/>
      <c r="CWG3184" s="621"/>
      <c r="CWH3184" s="621"/>
      <c r="CWI3184" s="622"/>
      <c r="CWJ3184" s="593"/>
      <c r="CWK3184" s="621"/>
      <c r="CWL3184" s="621"/>
      <c r="CWM3184" s="621"/>
      <c r="CWN3184" s="621"/>
      <c r="CWO3184" s="621"/>
      <c r="CWP3184" s="621"/>
      <c r="CWQ3184" s="621"/>
      <c r="CWR3184" s="622"/>
      <c r="CWS3184" s="593"/>
      <c r="CWT3184" s="621"/>
      <c r="CWU3184" s="621"/>
      <c r="CWV3184" s="621"/>
      <c r="CWW3184" s="621"/>
      <c r="CWX3184" s="621"/>
      <c r="CWY3184" s="621"/>
      <c r="CWZ3184" s="621"/>
      <c r="CXA3184" s="622"/>
      <c r="CXB3184" s="593"/>
      <c r="CXC3184" s="621"/>
      <c r="CXD3184" s="621"/>
      <c r="CXE3184" s="621"/>
      <c r="CXF3184" s="621"/>
      <c r="CXG3184" s="621"/>
      <c r="CXH3184" s="621"/>
      <c r="CXI3184" s="621"/>
      <c r="CXJ3184" s="622"/>
      <c r="CXK3184" s="593"/>
      <c r="CXL3184" s="621"/>
      <c r="CXM3184" s="621"/>
      <c r="CXN3184" s="621"/>
      <c r="CXO3184" s="621"/>
      <c r="CXP3184" s="621"/>
      <c r="CXQ3184" s="621"/>
      <c r="CXR3184" s="621"/>
      <c r="CXS3184" s="622"/>
      <c r="CXT3184" s="593"/>
      <c r="CXU3184" s="621"/>
      <c r="CXV3184" s="621"/>
      <c r="CXW3184" s="621"/>
      <c r="CXX3184" s="621"/>
      <c r="CXY3184" s="621"/>
      <c r="CXZ3184" s="621"/>
      <c r="CYA3184" s="621"/>
      <c r="CYB3184" s="622"/>
      <c r="CYC3184" s="593"/>
      <c r="CYD3184" s="621"/>
      <c r="CYE3184" s="621"/>
      <c r="CYF3184" s="621"/>
      <c r="CYG3184" s="621"/>
      <c r="CYH3184" s="621"/>
      <c r="CYI3184" s="621"/>
      <c r="CYJ3184" s="621"/>
      <c r="CYK3184" s="622"/>
      <c r="CYL3184" s="593"/>
      <c r="CYM3184" s="621"/>
      <c r="CYN3184" s="621"/>
      <c r="CYO3184" s="621"/>
      <c r="CYP3184" s="621"/>
      <c r="CYQ3184" s="621"/>
      <c r="CYR3184" s="621"/>
      <c r="CYS3184" s="621"/>
      <c r="CYT3184" s="622"/>
      <c r="CYU3184" s="593"/>
      <c r="CYV3184" s="621"/>
      <c r="CYW3184" s="621"/>
      <c r="CYX3184" s="621"/>
      <c r="CYY3184" s="621"/>
      <c r="CYZ3184" s="621"/>
      <c r="CZA3184" s="621"/>
      <c r="CZB3184" s="621"/>
      <c r="CZC3184" s="622"/>
      <c r="CZD3184" s="593"/>
      <c r="CZE3184" s="621"/>
      <c r="CZF3184" s="621"/>
      <c r="CZG3184" s="621"/>
      <c r="CZH3184" s="621"/>
      <c r="CZI3184" s="621"/>
      <c r="CZJ3184" s="621"/>
      <c r="CZK3184" s="621"/>
      <c r="CZL3184" s="622"/>
      <c r="CZM3184" s="593"/>
      <c r="CZN3184" s="621"/>
      <c r="CZO3184" s="621"/>
      <c r="CZP3184" s="621"/>
      <c r="CZQ3184" s="621"/>
      <c r="CZR3184" s="621"/>
      <c r="CZS3184" s="621"/>
      <c r="CZT3184" s="621"/>
      <c r="CZU3184" s="622"/>
      <c r="CZV3184" s="593"/>
      <c r="CZW3184" s="621"/>
      <c r="CZX3184" s="621"/>
      <c r="CZY3184" s="621"/>
      <c r="CZZ3184" s="621"/>
      <c r="DAA3184" s="621"/>
      <c r="DAB3184" s="621"/>
      <c r="DAC3184" s="621"/>
      <c r="DAD3184" s="622"/>
      <c r="DAE3184" s="593"/>
      <c r="DAF3184" s="621"/>
      <c r="DAG3184" s="621"/>
      <c r="DAH3184" s="621"/>
      <c r="DAI3184" s="621"/>
      <c r="DAJ3184" s="621"/>
      <c r="DAK3184" s="621"/>
      <c r="DAL3184" s="621"/>
      <c r="DAM3184" s="622"/>
      <c r="DAN3184" s="593"/>
      <c r="DAO3184" s="621"/>
      <c r="DAP3184" s="621"/>
      <c r="DAQ3184" s="621"/>
      <c r="DAR3184" s="621"/>
      <c r="DAS3184" s="621"/>
      <c r="DAT3184" s="621"/>
      <c r="DAU3184" s="621"/>
      <c r="DAV3184" s="622"/>
      <c r="DAW3184" s="593"/>
      <c r="DAX3184" s="621"/>
      <c r="DAY3184" s="621"/>
      <c r="DAZ3184" s="621"/>
      <c r="DBA3184" s="621"/>
      <c r="DBB3184" s="621"/>
      <c r="DBC3184" s="621"/>
      <c r="DBD3184" s="621"/>
      <c r="DBE3184" s="622"/>
      <c r="DBF3184" s="593"/>
      <c r="DBG3184" s="621"/>
      <c r="DBH3184" s="621"/>
      <c r="DBI3184" s="621"/>
      <c r="DBJ3184" s="621"/>
      <c r="DBK3184" s="621"/>
      <c r="DBL3184" s="621"/>
      <c r="DBM3184" s="621"/>
      <c r="DBN3184" s="622"/>
      <c r="DBO3184" s="593"/>
      <c r="DBP3184" s="621"/>
      <c r="DBQ3184" s="621"/>
      <c r="DBR3184" s="621"/>
      <c r="DBS3184" s="621"/>
      <c r="DBT3184" s="621"/>
      <c r="DBU3184" s="621"/>
      <c r="DBV3184" s="621"/>
      <c r="DBW3184" s="622"/>
      <c r="DBX3184" s="593"/>
      <c r="DBY3184" s="621"/>
      <c r="DBZ3184" s="621"/>
      <c r="DCA3184" s="621"/>
      <c r="DCB3184" s="621"/>
      <c r="DCC3184" s="621"/>
      <c r="DCD3184" s="621"/>
      <c r="DCE3184" s="621"/>
      <c r="DCF3184" s="622"/>
      <c r="DCG3184" s="593"/>
      <c r="DCH3184" s="621"/>
      <c r="DCI3184" s="621"/>
      <c r="DCJ3184" s="621"/>
      <c r="DCK3184" s="621"/>
      <c r="DCL3184" s="621"/>
      <c r="DCM3184" s="621"/>
      <c r="DCN3184" s="621"/>
      <c r="DCO3184" s="622"/>
      <c r="DCP3184" s="593"/>
      <c r="DCQ3184" s="621"/>
      <c r="DCR3184" s="621"/>
      <c r="DCS3184" s="621"/>
      <c r="DCT3184" s="621"/>
      <c r="DCU3184" s="621"/>
      <c r="DCV3184" s="621"/>
      <c r="DCW3184" s="621"/>
      <c r="DCX3184" s="622"/>
      <c r="DCY3184" s="593"/>
      <c r="DCZ3184" s="621"/>
      <c r="DDA3184" s="621"/>
      <c r="DDB3184" s="621"/>
      <c r="DDC3184" s="621"/>
      <c r="DDD3184" s="621"/>
      <c r="DDE3184" s="621"/>
      <c r="DDF3184" s="621"/>
      <c r="DDG3184" s="622"/>
      <c r="DDH3184" s="593"/>
      <c r="DDI3184" s="621"/>
      <c r="DDJ3184" s="621"/>
      <c r="DDK3184" s="621"/>
      <c r="DDL3184" s="621"/>
      <c r="DDM3184" s="621"/>
      <c r="DDN3184" s="621"/>
      <c r="DDO3184" s="621"/>
      <c r="DDP3184" s="622"/>
      <c r="DDQ3184" s="593"/>
      <c r="DDR3184" s="621"/>
      <c r="DDS3184" s="621"/>
      <c r="DDT3184" s="621"/>
      <c r="DDU3184" s="621"/>
      <c r="DDV3184" s="621"/>
      <c r="DDW3184" s="621"/>
      <c r="DDX3184" s="621"/>
      <c r="DDY3184" s="622"/>
      <c r="DDZ3184" s="593"/>
      <c r="DEA3184" s="621"/>
      <c r="DEB3184" s="621"/>
      <c r="DEC3184" s="621"/>
      <c r="DED3184" s="621"/>
      <c r="DEE3184" s="621"/>
      <c r="DEF3184" s="621"/>
      <c r="DEG3184" s="621"/>
      <c r="DEH3184" s="622"/>
      <c r="DEI3184" s="593"/>
      <c r="DEJ3184" s="621"/>
      <c r="DEK3184" s="621"/>
      <c r="DEL3184" s="621"/>
      <c r="DEM3184" s="621"/>
      <c r="DEN3184" s="621"/>
      <c r="DEO3184" s="621"/>
      <c r="DEP3184" s="621"/>
      <c r="DEQ3184" s="622"/>
      <c r="DER3184" s="593"/>
      <c r="DES3184" s="621"/>
      <c r="DET3184" s="621"/>
      <c r="DEU3184" s="621"/>
      <c r="DEV3184" s="621"/>
      <c r="DEW3184" s="621"/>
      <c r="DEX3184" s="621"/>
      <c r="DEY3184" s="621"/>
      <c r="DEZ3184" s="622"/>
      <c r="DFA3184" s="593"/>
      <c r="DFB3184" s="621"/>
      <c r="DFC3184" s="621"/>
      <c r="DFD3184" s="621"/>
      <c r="DFE3184" s="621"/>
      <c r="DFF3184" s="621"/>
      <c r="DFG3184" s="621"/>
      <c r="DFH3184" s="621"/>
      <c r="DFI3184" s="622"/>
      <c r="DFJ3184" s="593"/>
      <c r="DFK3184" s="621"/>
      <c r="DFL3184" s="621"/>
      <c r="DFM3184" s="621"/>
      <c r="DFN3184" s="621"/>
      <c r="DFO3184" s="621"/>
      <c r="DFP3184" s="621"/>
      <c r="DFQ3184" s="621"/>
      <c r="DFR3184" s="622"/>
      <c r="DFS3184" s="593"/>
      <c r="DFT3184" s="621"/>
      <c r="DFU3184" s="621"/>
      <c r="DFV3184" s="621"/>
      <c r="DFW3184" s="621"/>
      <c r="DFX3184" s="621"/>
      <c r="DFY3184" s="621"/>
      <c r="DFZ3184" s="621"/>
      <c r="DGA3184" s="622"/>
      <c r="DGB3184" s="593"/>
      <c r="DGC3184" s="621"/>
      <c r="DGD3184" s="621"/>
      <c r="DGE3184" s="621"/>
      <c r="DGF3184" s="621"/>
      <c r="DGG3184" s="621"/>
      <c r="DGH3184" s="621"/>
      <c r="DGI3184" s="621"/>
      <c r="DGJ3184" s="622"/>
      <c r="DGK3184" s="593"/>
      <c r="DGL3184" s="621"/>
      <c r="DGM3184" s="621"/>
      <c r="DGN3184" s="621"/>
      <c r="DGO3184" s="621"/>
      <c r="DGP3184" s="621"/>
      <c r="DGQ3184" s="621"/>
      <c r="DGR3184" s="621"/>
      <c r="DGS3184" s="622"/>
      <c r="DGT3184" s="593"/>
      <c r="DGU3184" s="621"/>
      <c r="DGV3184" s="621"/>
      <c r="DGW3184" s="621"/>
      <c r="DGX3184" s="621"/>
      <c r="DGY3184" s="621"/>
      <c r="DGZ3184" s="621"/>
      <c r="DHA3184" s="621"/>
      <c r="DHB3184" s="622"/>
      <c r="DHC3184" s="593"/>
      <c r="DHD3184" s="621"/>
      <c r="DHE3184" s="621"/>
      <c r="DHF3184" s="621"/>
      <c r="DHG3184" s="621"/>
      <c r="DHH3184" s="621"/>
      <c r="DHI3184" s="621"/>
      <c r="DHJ3184" s="621"/>
      <c r="DHK3184" s="622"/>
      <c r="DHL3184" s="593"/>
      <c r="DHM3184" s="621"/>
      <c r="DHN3184" s="621"/>
      <c r="DHO3184" s="621"/>
      <c r="DHP3184" s="621"/>
      <c r="DHQ3184" s="621"/>
      <c r="DHR3184" s="621"/>
      <c r="DHS3184" s="621"/>
      <c r="DHT3184" s="622"/>
      <c r="DHU3184" s="593"/>
      <c r="DHV3184" s="621"/>
      <c r="DHW3184" s="621"/>
      <c r="DHX3184" s="621"/>
      <c r="DHY3184" s="621"/>
      <c r="DHZ3184" s="621"/>
      <c r="DIA3184" s="621"/>
      <c r="DIB3184" s="621"/>
      <c r="DIC3184" s="622"/>
      <c r="DID3184" s="593"/>
      <c r="DIE3184" s="621"/>
      <c r="DIF3184" s="621"/>
      <c r="DIG3184" s="621"/>
      <c r="DIH3184" s="621"/>
      <c r="DII3184" s="621"/>
      <c r="DIJ3184" s="621"/>
      <c r="DIK3184" s="621"/>
      <c r="DIL3184" s="622"/>
      <c r="DIM3184" s="593"/>
      <c r="DIN3184" s="621"/>
      <c r="DIO3184" s="621"/>
      <c r="DIP3184" s="621"/>
      <c r="DIQ3184" s="621"/>
      <c r="DIR3184" s="621"/>
      <c r="DIS3184" s="621"/>
      <c r="DIT3184" s="621"/>
      <c r="DIU3184" s="622"/>
      <c r="DIV3184" s="593"/>
      <c r="DIW3184" s="621"/>
      <c r="DIX3184" s="621"/>
      <c r="DIY3184" s="621"/>
      <c r="DIZ3184" s="621"/>
      <c r="DJA3184" s="621"/>
      <c r="DJB3184" s="621"/>
      <c r="DJC3184" s="621"/>
      <c r="DJD3184" s="622"/>
      <c r="DJE3184" s="593"/>
      <c r="DJF3184" s="621"/>
      <c r="DJG3184" s="621"/>
      <c r="DJH3184" s="621"/>
      <c r="DJI3184" s="621"/>
      <c r="DJJ3184" s="621"/>
      <c r="DJK3184" s="621"/>
      <c r="DJL3184" s="621"/>
      <c r="DJM3184" s="622"/>
      <c r="DJN3184" s="593"/>
      <c r="DJO3184" s="621"/>
      <c r="DJP3184" s="621"/>
      <c r="DJQ3184" s="621"/>
      <c r="DJR3184" s="621"/>
      <c r="DJS3184" s="621"/>
      <c r="DJT3184" s="621"/>
      <c r="DJU3184" s="621"/>
      <c r="DJV3184" s="622"/>
      <c r="DJW3184" s="593"/>
      <c r="DJX3184" s="621"/>
      <c r="DJY3184" s="621"/>
      <c r="DJZ3184" s="621"/>
      <c r="DKA3184" s="621"/>
      <c r="DKB3184" s="621"/>
      <c r="DKC3184" s="621"/>
      <c r="DKD3184" s="621"/>
      <c r="DKE3184" s="622"/>
      <c r="DKF3184" s="593"/>
      <c r="DKG3184" s="621"/>
      <c r="DKH3184" s="621"/>
      <c r="DKI3184" s="621"/>
      <c r="DKJ3184" s="621"/>
      <c r="DKK3184" s="621"/>
      <c r="DKL3184" s="621"/>
      <c r="DKM3184" s="621"/>
      <c r="DKN3184" s="622"/>
      <c r="DKO3184" s="593"/>
      <c r="DKP3184" s="621"/>
      <c r="DKQ3184" s="621"/>
      <c r="DKR3184" s="621"/>
      <c r="DKS3184" s="621"/>
      <c r="DKT3184" s="621"/>
      <c r="DKU3184" s="621"/>
      <c r="DKV3184" s="621"/>
      <c r="DKW3184" s="622"/>
      <c r="DKX3184" s="593"/>
      <c r="DKY3184" s="621"/>
      <c r="DKZ3184" s="621"/>
      <c r="DLA3184" s="621"/>
      <c r="DLB3184" s="621"/>
      <c r="DLC3184" s="621"/>
      <c r="DLD3184" s="621"/>
      <c r="DLE3184" s="621"/>
      <c r="DLF3184" s="622"/>
      <c r="DLG3184" s="593"/>
      <c r="DLH3184" s="621"/>
      <c r="DLI3184" s="621"/>
      <c r="DLJ3184" s="621"/>
      <c r="DLK3184" s="621"/>
      <c r="DLL3184" s="621"/>
      <c r="DLM3184" s="621"/>
      <c r="DLN3184" s="621"/>
      <c r="DLO3184" s="622"/>
      <c r="DLP3184" s="593"/>
      <c r="DLQ3184" s="621"/>
      <c r="DLR3184" s="621"/>
      <c r="DLS3184" s="621"/>
      <c r="DLT3184" s="621"/>
      <c r="DLU3184" s="621"/>
      <c r="DLV3184" s="621"/>
      <c r="DLW3184" s="621"/>
      <c r="DLX3184" s="622"/>
      <c r="DLY3184" s="593"/>
      <c r="DLZ3184" s="621"/>
      <c r="DMA3184" s="621"/>
      <c r="DMB3184" s="621"/>
      <c r="DMC3184" s="621"/>
      <c r="DMD3184" s="621"/>
      <c r="DME3184" s="621"/>
      <c r="DMF3184" s="621"/>
      <c r="DMG3184" s="622"/>
      <c r="DMH3184" s="593"/>
      <c r="DMI3184" s="621"/>
      <c r="DMJ3184" s="621"/>
      <c r="DMK3184" s="621"/>
      <c r="DML3184" s="621"/>
      <c r="DMM3184" s="621"/>
      <c r="DMN3184" s="621"/>
      <c r="DMO3184" s="621"/>
      <c r="DMP3184" s="622"/>
      <c r="DMQ3184" s="593"/>
      <c r="DMR3184" s="621"/>
      <c r="DMS3184" s="621"/>
      <c r="DMT3184" s="621"/>
      <c r="DMU3184" s="621"/>
      <c r="DMV3184" s="621"/>
      <c r="DMW3184" s="621"/>
      <c r="DMX3184" s="621"/>
      <c r="DMY3184" s="622"/>
      <c r="DMZ3184" s="593"/>
      <c r="DNA3184" s="621"/>
      <c r="DNB3184" s="621"/>
      <c r="DNC3184" s="621"/>
      <c r="DND3184" s="621"/>
      <c r="DNE3184" s="621"/>
      <c r="DNF3184" s="621"/>
      <c r="DNG3184" s="621"/>
      <c r="DNH3184" s="622"/>
      <c r="DNI3184" s="593"/>
      <c r="DNJ3184" s="621"/>
      <c r="DNK3184" s="621"/>
      <c r="DNL3184" s="621"/>
      <c r="DNM3184" s="621"/>
      <c r="DNN3184" s="621"/>
      <c r="DNO3184" s="621"/>
      <c r="DNP3184" s="621"/>
      <c r="DNQ3184" s="622"/>
      <c r="DNR3184" s="593"/>
      <c r="DNS3184" s="621"/>
      <c r="DNT3184" s="621"/>
      <c r="DNU3184" s="621"/>
      <c r="DNV3184" s="621"/>
      <c r="DNW3184" s="621"/>
      <c r="DNX3184" s="621"/>
      <c r="DNY3184" s="621"/>
      <c r="DNZ3184" s="622"/>
      <c r="DOA3184" s="593"/>
      <c r="DOB3184" s="621"/>
      <c r="DOC3184" s="621"/>
      <c r="DOD3184" s="621"/>
      <c r="DOE3184" s="621"/>
      <c r="DOF3184" s="621"/>
      <c r="DOG3184" s="621"/>
      <c r="DOH3184" s="621"/>
      <c r="DOI3184" s="622"/>
      <c r="DOJ3184" s="593"/>
      <c r="DOK3184" s="621"/>
      <c r="DOL3184" s="621"/>
      <c r="DOM3184" s="621"/>
      <c r="DON3184" s="621"/>
      <c r="DOO3184" s="621"/>
      <c r="DOP3184" s="621"/>
      <c r="DOQ3184" s="621"/>
      <c r="DOR3184" s="622"/>
      <c r="DOS3184" s="593"/>
      <c r="DOT3184" s="621"/>
      <c r="DOU3184" s="621"/>
      <c r="DOV3184" s="621"/>
      <c r="DOW3184" s="621"/>
      <c r="DOX3184" s="621"/>
      <c r="DOY3184" s="621"/>
      <c r="DOZ3184" s="621"/>
      <c r="DPA3184" s="622"/>
      <c r="DPB3184" s="593"/>
      <c r="DPC3184" s="621"/>
      <c r="DPD3184" s="621"/>
      <c r="DPE3184" s="621"/>
      <c r="DPF3184" s="621"/>
      <c r="DPG3184" s="621"/>
      <c r="DPH3184" s="621"/>
      <c r="DPI3184" s="621"/>
      <c r="DPJ3184" s="622"/>
      <c r="DPK3184" s="593"/>
      <c r="DPL3184" s="621"/>
      <c r="DPM3184" s="621"/>
      <c r="DPN3184" s="621"/>
      <c r="DPO3184" s="621"/>
      <c r="DPP3184" s="621"/>
      <c r="DPQ3184" s="621"/>
      <c r="DPR3184" s="621"/>
      <c r="DPS3184" s="622"/>
      <c r="DPT3184" s="593"/>
      <c r="DPU3184" s="621"/>
      <c r="DPV3184" s="621"/>
      <c r="DPW3184" s="621"/>
      <c r="DPX3184" s="621"/>
      <c r="DPY3184" s="621"/>
      <c r="DPZ3184" s="621"/>
      <c r="DQA3184" s="621"/>
      <c r="DQB3184" s="622"/>
      <c r="DQC3184" s="593"/>
      <c r="DQD3184" s="621"/>
      <c r="DQE3184" s="621"/>
      <c r="DQF3184" s="621"/>
      <c r="DQG3184" s="621"/>
      <c r="DQH3184" s="621"/>
      <c r="DQI3184" s="621"/>
      <c r="DQJ3184" s="621"/>
      <c r="DQK3184" s="622"/>
      <c r="DQL3184" s="593"/>
      <c r="DQM3184" s="621"/>
      <c r="DQN3184" s="621"/>
      <c r="DQO3184" s="621"/>
      <c r="DQP3184" s="621"/>
      <c r="DQQ3184" s="621"/>
      <c r="DQR3184" s="621"/>
      <c r="DQS3184" s="621"/>
      <c r="DQT3184" s="622"/>
      <c r="DQU3184" s="593"/>
      <c r="DQV3184" s="621"/>
      <c r="DQW3184" s="621"/>
      <c r="DQX3184" s="621"/>
      <c r="DQY3184" s="621"/>
      <c r="DQZ3184" s="621"/>
      <c r="DRA3184" s="621"/>
      <c r="DRB3184" s="621"/>
      <c r="DRC3184" s="622"/>
      <c r="DRD3184" s="593"/>
      <c r="DRE3184" s="621"/>
      <c r="DRF3184" s="621"/>
      <c r="DRG3184" s="621"/>
      <c r="DRH3184" s="621"/>
      <c r="DRI3184" s="621"/>
      <c r="DRJ3184" s="621"/>
      <c r="DRK3184" s="621"/>
      <c r="DRL3184" s="622"/>
      <c r="DRM3184" s="593"/>
      <c r="DRN3184" s="621"/>
      <c r="DRO3184" s="621"/>
      <c r="DRP3184" s="621"/>
      <c r="DRQ3184" s="621"/>
      <c r="DRR3184" s="621"/>
      <c r="DRS3184" s="621"/>
      <c r="DRT3184" s="621"/>
      <c r="DRU3184" s="622"/>
      <c r="DRV3184" s="593"/>
      <c r="DRW3184" s="621"/>
      <c r="DRX3184" s="621"/>
      <c r="DRY3184" s="621"/>
      <c r="DRZ3184" s="621"/>
      <c r="DSA3184" s="621"/>
      <c r="DSB3184" s="621"/>
      <c r="DSC3184" s="621"/>
      <c r="DSD3184" s="622"/>
      <c r="DSE3184" s="593"/>
      <c r="DSF3184" s="621"/>
      <c r="DSG3184" s="621"/>
      <c r="DSH3184" s="621"/>
      <c r="DSI3184" s="621"/>
      <c r="DSJ3184" s="621"/>
      <c r="DSK3184" s="621"/>
      <c r="DSL3184" s="621"/>
      <c r="DSM3184" s="622"/>
      <c r="DSN3184" s="593"/>
      <c r="DSO3184" s="621"/>
      <c r="DSP3184" s="621"/>
      <c r="DSQ3184" s="621"/>
      <c r="DSR3184" s="621"/>
      <c r="DSS3184" s="621"/>
      <c r="DST3184" s="621"/>
      <c r="DSU3184" s="621"/>
      <c r="DSV3184" s="622"/>
      <c r="DSW3184" s="593"/>
      <c r="DSX3184" s="621"/>
      <c r="DSY3184" s="621"/>
      <c r="DSZ3184" s="621"/>
      <c r="DTA3184" s="621"/>
      <c r="DTB3184" s="621"/>
      <c r="DTC3184" s="621"/>
      <c r="DTD3184" s="621"/>
      <c r="DTE3184" s="622"/>
      <c r="DTF3184" s="593"/>
      <c r="DTG3184" s="621"/>
      <c r="DTH3184" s="621"/>
      <c r="DTI3184" s="621"/>
      <c r="DTJ3184" s="621"/>
      <c r="DTK3184" s="621"/>
      <c r="DTL3184" s="621"/>
      <c r="DTM3184" s="621"/>
      <c r="DTN3184" s="622"/>
      <c r="DTO3184" s="593"/>
      <c r="DTP3184" s="621"/>
      <c r="DTQ3184" s="621"/>
      <c r="DTR3184" s="621"/>
      <c r="DTS3184" s="621"/>
      <c r="DTT3184" s="621"/>
      <c r="DTU3184" s="621"/>
      <c r="DTV3184" s="621"/>
      <c r="DTW3184" s="622"/>
      <c r="DTX3184" s="593"/>
      <c r="DTY3184" s="621"/>
      <c r="DTZ3184" s="621"/>
      <c r="DUA3184" s="621"/>
      <c r="DUB3184" s="621"/>
      <c r="DUC3184" s="621"/>
      <c r="DUD3184" s="621"/>
      <c r="DUE3184" s="621"/>
      <c r="DUF3184" s="622"/>
      <c r="DUG3184" s="593"/>
      <c r="DUH3184" s="621"/>
      <c r="DUI3184" s="621"/>
      <c r="DUJ3184" s="621"/>
      <c r="DUK3184" s="621"/>
      <c r="DUL3184" s="621"/>
      <c r="DUM3184" s="621"/>
      <c r="DUN3184" s="621"/>
      <c r="DUO3184" s="622"/>
      <c r="DUP3184" s="593"/>
      <c r="DUQ3184" s="621"/>
      <c r="DUR3184" s="621"/>
      <c r="DUS3184" s="621"/>
      <c r="DUT3184" s="621"/>
      <c r="DUU3184" s="621"/>
      <c r="DUV3184" s="621"/>
      <c r="DUW3184" s="621"/>
      <c r="DUX3184" s="622"/>
      <c r="DUY3184" s="593"/>
      <c r="DUZ3184" s="621"/>
      <c r="DVA3184" s="621"/>
      <c r="DVB3184" s="621"/>
      <c r="DVC3184" s="621"/>
      <c r="DVD3184" s="621"/>
      <c r="DVE3184" s="621"/>
      <c r="DVF3184" s="621"/>
      <c r="DVG3184" s="622"/>
      <c r="DVH3184" s="593"/>
      <c r="DVI3184" s="621"/>
      <c r="DVJ3184" s="621"/>
      <c r="DVK3184" s="621"/>
      <c r="DVL3184" s="621"/>
      <c r="DVM3184" s="621"/>
      <c r="DVN3184" s="621"/>
      <c r="DVO3184" s="621"/>
      <c r="DVP3184" s="622"/>
      <c r="DVQ3184" s="593"/>
      <c r="DVR3184" s="621"/>
      <c r="DVS3184" s="621"/>
      <c r="DVT3184" s="621"/>
      <c r="DVU3184" s="621"/>
      <c r="DVV3184" s="621"/>
      <c r="DVW3184" s="621"/>
      <c r="DVX3184" s="621"/>
      <c r="DVY3184" s="622"/>
      <c r="DVZ3184" s="593"/>
      <c r="DWA3184" s="621"/>
      <c r="DWB3184" s="621"/>
      <c r="DWC3184" s="621"/>
      <c r="DWD3184" s="621"/>
      <c r="DWE3184" s="621"/>
      <c r="DWF3184" s="621"/>
      <c r="DWG3184" s="621"/>
      <c r="DWH3184" s="622"/>
      <c r="DWI3184" s="593"/>
      <c r="DWJ3184" s="621"/>
      <c r="DWK3184" s="621"/>
      <c r="DWL3184" s="621"/>
      <c r="DWM3184" s="621"/>
      <c r="DWN3184" s="621"/>
      <c r="DWO3184" s="621"/>
      <c r="DWP3184" s="621"/>
      <c r="DWQ3184" s="622"/>
      <c r="DWR3184" s="593"/>
      <c r="DWS3184" s="621"/>
      <c r="DWT3184" s="621"/>
      <c r="DWU3184" s="621"/>
      <c r="DWV3184" s="621"/>
      <c r="DWW3184" s="621"/>
      <c r="DWX3184" s="621"/>
      <c r="DWY3184" s="621"/>
      <c r="DWZ3184" s="622"/>
      <c r="DXA3184" s="593"/>
      <c r="DXB3184" s="621"/>
      <c r="DXC3184" s="621"/>
      <c r="DXD3184" s="621"/>
      <c r="DXE3184" s="621"/>
      <c r="DXF3184" s="621"/>
      <c r="DXG3184" s="621"/>
      <c r="DXH3184" s="621"/>
      <c r="DXI3184" s="622"/>
      <c r="DXJ3184" s="593"/>
      <c r="DXK3184" s="621"/>
      <c r="DXL3184" s="621"/>
      <c r="DXM3184" s="621"/>
      <c r="DXN3184" s="621"/>
      <c r="DXO3184" s="621"/>
      <c r="DXP3184" s="621"/>
      <c r="DXQ3184" s="621"/>
      <c r="DXR3184" s="622"/>
      <c r="DXS3184" s="593"/>
      <c r="DXT3184" s="621"/>
      <c r="DXU3184" s="621"/>
      <c r="DXV3184" s="621"/>
      <c r="DXW3184" s="621"/>
      <c r="DXX3184" s="621"/>
      <c r="DXY3184" s="621"/>
      <c r="DXZ3184" s="621"/>
      <c r="DYA3184" s="622"/>
      <c r="DYB3184" s="593"/>
      <c r="DYC3184" s="621"/>
      <c r="DYD3184" s="621"/>
      <c r="DYE3184" s="621"/>
      <c r="DYF3184" s="621"/>
      <c r="DYG3184" s="621"/>
      <c r="DYH3184" s="621"/>
      <c r="DYI3184" s="621"/>
      <c r="DYJ3184" s="622"/>
      <c r="DYK3184" s="593"/>
      <c r="DYL3184" s="621"/>
      <c r="DYM3184" s="621"/>
      <c r="DYN3184" s="621"/>
      <c r="DYO3184" s="621"/>
      <c r="DYP3184" s="621"/>
      <c r="DYQ3184" s="621"/>
      <c r="DYR3184" s="621"/>
      <c r="DYS3184" s="622"/>
      <c r="DYT3184" s="593"/>
      <c r="DYU3184" s="621"/>
      <c r="DYV3184" s="621"/>
      <c r="DYW3184" s="621"/>
      <c r="DYX3184" s="621"/>
      <c r="DYY3184" s="621"/>
      <c r="DYZ3184" s="621"/>
      <c r="DZA3184" s="621"/>
      <c r="DZB3184" s="622"/>
      <c r="DZC3184" s="593"/>
      <c r="DZD3184" s="621"/>
      <c r="DZE3184" s="621"/>
      <c r="DZF3184" s="621"/>
      <c r="DZG3184" s="621"/>
      <c r="DZH3184" s="621"/>
      <c r="DZI3184" s="621"/>
      <c r="DZJ3184" s="621"/>
      <c r="DZK3184" s="622"/>
      <c r="DZL3184" s="593"/>
      <c r="DZM3184" s="621"/>
      <c r="DZN3184" s="621"/>
      <c r="DZO3184" s="621"/>
      <c r="DZP3184" s="621"/>
      <c r="DZQ3184" s="621"/>
      <c r="DZR3184" s="621"/>
      <c r="DZS3184" s="621"/>
      <c r="DZT3184" s="622"/>
      <c r="DZU3184" s="593"/>
      <c r="DZV3184" s="621"/>
      <c r="DZW3184" s="621"/>
      <c r="DZX3184" s="621"/>
      <c r="DZY3184" s="621"/>
      <c r="DZZ3184" s="621"/>
      <c r="EAA3184" s="621"/>
      <c r="EAB3184" s="621"/>
      <c r="EAC3184" s="622"/>
      <c r="EAD3184" s="593"/>
      <c r="EAE3184" s="621"/>
      <c r="EAF3184" s="621"/>
      <c r="EAG3184" s="621"/>
      <c r="EAH3184" s="621"/>
      <c r="EAI3184" s="621"/>
      <c r="EAJ3184" s="621"/>
      <c r="EAK3184" s="621"/>
      <c r="EAL3184" s="622"/>
      <c r="EAM3184" s="593"/>
      <c r="EAN3184" s="621"/>
      <c r="EAO3184" s="621"/>
      <c r="EAP3184" s="621"/>
      <c r="EAQ3184" s="621"/>
      <c r="EAR3184" s="621"/>
      <c r="EAS3184" s="621"/>
      <c r="EAT3184" s="621"/>
      <c r="EAU3184" s="622"/>
      <c r="EAV3184" s="593"/>
      <c r="EAW3184" s="621"/>
      <c r="EAX3184" s="621"/>
      <c r="EAY3184" s="621"/>
      <c r="EAZ3184" s="621"/>
      <c r="EBA3184" s="621"/>
      <c r="EBB3184" s="621"/>
      <c r="EBC3184" s="621"/>
      <c r="EBD3184" s="622"/>
      <c r="EBE3184" s="593"/>
      <c r="EBF3184" s="621"/>
      <c r="EBG3184" s="621"/>
      <c r="EBH3184" s="621"/>
      <c r="EBI3184" s="621"/>
      <c r="EBJ3184" s="621"/>
      <c r="EBK3184" s="621"/>
      <c r="EBL3184" s="621"/>
      <c r="EBM3184" s="622"/>
      <c r="EBN3184" s="593"/>
      <c r="EBO3184" s="621"/>
      <c r="EBP3184" s="621"/>
      <c r="EBQ3184" s="621"/>
      <c r="EBR3184" s="621"/>
      <c r="EBS3184" s="621"/>
      <c r="EBT3184" s="621"/>
      <c r="EBU3184" s="621"/>
      <c r="EBV3184" s="622"/>
      <c r="EBW3184" s="593"/>
      <c r="EBX3184" s="621"/>
      <c r="EBY3184" s="621"/>
      <c r="EBZ3184" s="621"/>
      <c r="ECA3184" s="621"/>
      <c r="ECB3184" s="621"/>
      <c r="ECC3184" s="621"/>
      <c r="ECD3184" s="621"/>
      <c r="ECE3184" s="622"/>
      <c r="ECF3184" s="593"/>
      <c r="ECG3184" s="621"/>
      <c r="ECH3184" s="621"/>
      <c r="ECI3184" s="621"/>
      <c r="ECJ3184" s="621"/>
      <c r="ECK3184" s="621"/>
      <c r="ECL3184" s="621"/>
      <c r="ECM3184" s="621"/>
      <c r="ECN3184" s="622"/>
      <c r="ECO3184" s="593"/>
      <c r="ECP3184" s="621"/>
      <c r="ECQ3184" s="621"/>
      <c r="ECR3184" s="621"/>
      <c r="ECS3184" s="621"/>
      <c r="ECT3184" s="621"/>
      <c r="ECU3184" s="621"/>
      <c r="ECV3184" s="621"/>
      <c r="ECW3184" s="622"/>
      <c r="ECX3184" s="593"/>
      <c r="ECY3184" s="621"/>
      <c r="ECZ3184" s="621"/>
      <c r="EDA3184" s="621"/>
      <c r="EDB3184" s="621"/>
      <c r="EDC3184" s="621"/>
      <c r="EDD3184" s="621"/>
      <c r="EDE3184" s="621"/>
      <c r="EDF3184" s="622"/>
      <c r="EDG3184" s="593"/>
      <c r="EDH3184" s="621"/>
      <c r="EDI3184" s="621"/>
      <c r="EDJ3184" s="621"/>
      <c r="EDK3184" s="621"/>
      <c r="EDL3184" s="621"/>
      <c r="EDM3184" s="621"/>
      <c r="EDN3184" s="621"/>
      <c r="EDO3184" s="622"/>
      <c r="EDP3184" s="593"/>
      <c r="EDQ3184" s="621"/>
      <c r="EDR3184" s="621"/>
      <c r="EDS3184" s="621"/>
      <c r="EDT3184" s="621"/>
      <c r="EDU3184" s="621"/>
      <c r="EDV3184" s="621"/>
      <c r="EDW3184" s="621"/>
      <c r="EDX3184" s="622"/>
      <c r="EDY3184" s="593"/>
      <c r="EDZ3184" s="621"/>
      <c r="EEA3184" s="621"/>
      <c r="EEB3184" s="621"/>
      <c r="EEC3184" s="621"/>
      <c r="EED3184" s="621"/>
      <c r="EEE3184" s="621"/>
      <c r="EEF3184" s="621"/>
      <c r="EEG3184" s="622"/>
      <c r="EEH3184" s="593"/>
      <c r="EEI3184" s="621"/>
      <c r="EEJ3184" s="621"/>
      <c r="EEK3184" s="621"/>
      <c r="EEL3184" s="621"/>
      <c r="EEM3184" s="621"/>
      <c r="EEN3184" s="621"/>
      <c r="EEO3184" s="621"/>
      <c r="EEP3184" s="622"/>
      <c r="EEQ3184" s="593"/>
      <c r="EER3184" s="621"/>
      <c r="EES3184" s="621"/>
      <c r="EET3184" s="621"/>
      <c r="EEU3184" s="621"/>
      <c r="EEV3184" s="621"/>
      <c r="EEW3184" s="621"/>
      <c r="EEX3184" s="621"/>
      <c r="EEY3184" s="622"/>
      <c r="EEZ3184" s="593"/>
      <c r="EFA3184" s="621"/>
      <c r="EFB3184" s="621"/>
      <c r="EFC3184" s="621"/>
      <c r="EFD3184" s="621"/>
      <c r="EFE3184" s="621"/>
      <c r="EFF3184" s="621"/>
      <c r="EFG3184" s="621"/>
      <c r="EFH3184" s="622"/>
      <c r="EFI3184" s="593"/>
      <c r="EFJ3184" s="621"/>
      <c r="EFK3184" s="621"/>
      <c r="EFL3184" s="621"/>
      <c r="EFM3184" s="621"/>
      <c r="EFN3184" s="621"/>
      <c r="EFO3184" s="621"/>
      <c r="EFP3184" s="621"/>
      <c r="EFQ3184" s="622"/>
      <c r="EFR3184" s="593"/>
      <c r="EFS3184" s="621"/>
      <c r="EFT3184" s="621"/>
      <c r="EFU3184" s="621"/>
      <c r="EFV3184" s="621"/>
      <c r="EFW3184" s="621"/>
      <c r="EFX3184" s="621"/>
      <c r="EFY3184" s="621"/>
      <c r="EFZ3184" s="622"/>
      <c r="EGA3184" s="593"/>
      <c r="EGB3184" s="621"/>
      <c r="EGC3184" s="621"/>
      <c r="EGD3184" s="621"/>
      <c r="EGE3184" s="621"/>
      <c r="EGF3184" s="621"/>
      <c r="EGG3184" s="621"/>
      <c r="EGH3184" s="621"/>
      <c r="EGI3184" s="622"/>
      <c r="EGJ3184" s="593"/>
      <c r="EGK3184" s="621"/>
      <c r="EGL3184" s="621"/>
      <c r="EGM3184" s="621"/>
      <c r="EGN3184" s="621"/>
      <c r="EGO3184" s="621"/>
      <c r="EGP3184" s="621"/>
      <c r="EGQ3184" s="621"/>
      <c r="EGR3184" s="622"/>
      <c r="EGS3184" s="593"/>
      <c r="EGT3184" s="621"/>
      <c r="EGU3184" s="621"/>
      <c r="EGV3184" s="621"/>
      <c r="EGW3184" s="621"/>
      <c r="EGX3184" s="621"/>
      <c r="EGY3184" s="621"/>
      <c r="EGZ3184" s="621"/>
      <c r="EHA3184" s="622"/>
      <c r="EHB3184" s="593"/>
      <c r="EHC3184" s="621"/>
      <c r="EHD3184" s="621"/>
      <c r="EHE3184" s="621"/>
      <c r="EHF3184" s="621"/>
      <c r="EHG3184" s="621"/>
      <c r="EHH3184" s="621"/>
      <c r="EHI3184" s="621"/>
      <c r="EHJ3184" s="622"/>
      <c r="EHK3184" s="593"/>
      <c r="EHL3184" s="621"/>
      <c r="EHM3184" s="621"/>
      <c r="EHN3184" s="621"/>
      <c r="EHO3184" s="621"/>
      <c r="EHP3184" s="621"/>
      <c r="EHQ3184" s="621"/>
      <c r="EHR3184" s="621"/>
      <c r="EHS3184" s="622"/>
      <c r="EHT3184" s="593"/>
      <c r="EHU3184" s="621"/>
      <c r="EHV3184" s="621"/>
      <c r="EHW3184" s="621"/>
      <c r="EHX3184" s="621"/>
      <c r="EHY3184" s="621"/>
      <c r="EHZ3184" s="621"/>
      <c r="EIA3184" s="621"/>
      <c r="EIB3184" s="622"/>
      <c r="EIC3184" s="593"/>
      <c r="EID3184" s="621"/>
      <c r="EIE3184" s="621"/>
      <c r="EIF3184" s="621"/>
      <c r="EIG3184" s="621"/>
      <c r="EIH3184" s="621"/>
      <c r="EII3184" s="621"/>
      <c r="EIJ3184" s="621"/>
      <c r="EIK3184" s="622"/>
      <c r="EIL3184" s="593"/>
      <c r="EIM3184" s="621"/>
      <c r="EIN3184" s="621"/>
      <c r="EIO3184" s="621"/>
      <c r="EIP3184" s="621"/>
      <c r="EIQ3184" s="621"/>
      <c r="EIR3184" s="621"/>
      <c r="EIS3184" s="621"/>
      <c r="EIT3184" s="622"/>
      <c r="EIU3184" s="593"/>
      <c r="EIV3184" s="621"/>
      <c r="EIW3184" s="621"/>
      <c r="EIX3184" s="621"/>
      <c r="EIY3184" s="621"/>
      <c r="EIZ3184" s="621"/>
      <c r="EJA3184" s="621"/>
      <c r="EJB3184" s="621"/>
      <c r="EJC3184" s="622"/>
      <c r="EJD3184" s="593"/>
      <c r="EJE3184" s="621"/>
      <c r="EJF3184" s="621"/>
      <c r="EJG3184" s="621"/>
      <c r="EJH3184" s="621"/>
      <c r="EJI3184" s="621"/>
      <c r="EJJ3184" s="621"/>
      <c r="EJK3184" s="621"/>
      <c r="EJL3184" s="622"/>
      <c r="EJM3184" s="593"/>
      <c r="EJN3184" s="621"/>
      <c r="EJO3184" s="621"/>
      <c r="EJP3184" s="621"/>
      <c r="EJQ3184" s="621"/>
      <c r="EJR3184" s="621"/>
      <c r="EJS3184" s="621"/>
      <c r="EJT3184" s="621"/>
      <c r="EJU3184" s="622"/>
      <c r="EJV3184" s="593"/>
      <c r="EJW3184" s="621"/>
      <c r="EJX3184" s="621"/>
      <c r="EJY3184" s="621"/>
      <c r="EJZ3184" s="621"/>
      <c r="EKA3184" s="621"/>
      <c r="EKB3184" s="621"/>
      <c r="EKC3184" s="621"/>
      <c r="EKD3184" s="622"/>
      <c r="EKE3184" s="593"/>
      <c r="EKF3184" s="621"/>
      <c r="EKG3184" s="621"/>
      <c r="EKH3184" s="621"/>
      <c r="EKI3184" s="621"/>
      <c r="EKJ3184" s="621"/>
      <c r="EKK3184" s="621"/>
      <c r="EKL3184" s="621"/>
      <c r="EKM3184" s="622"/>
      <c r="EKN3184" s="593"/>
      <c r="EKO3184" s="621"/>
      <c r="EKP3184" s="621"/>
      <c r="EKQ3184" s="621"/>
      <c r="EKR3184" s="621"/>
      <c r="EKS3184" s="621"/>
      <c r="EKT3184" s="621"/>
      <c r="EKU3184" s="621"/>
      <c r="EKV3184" s="622"/>
      <c r="EKW3184" s="593"/>
      <c r="EKX3184" s="621"/>
      <c r="EKY3184" s="621"/>
      <c r="EKZ3184" s="621"/>
      <c r="ELA3184" s="621"/>
      <c r="ELB3184" s="621"/>
      <c r="ELC3184" s="621"/>
      <c r="ELD3184" s="621"/>
      <c r="ELE3184" s="622"/>
      <c r="ELF3184" s="593"/>
      <c r="ELG3184" s="621"/>
      <c r="ELH3184" s="621"/>
      <c r="ELI3184" s="621"/>
      <c r="ELJ3184" s="621"/>
      <c r="ELK3184" s="621"/>
      <c r="ELL3184" s="621"/>
      <c r="ELM3184" s="621"/>
      <c r="ELN3184" s="622"/>
      <c r="ELO3184" s="593"/>
      <c r="ELP3184" s="621"/>
      <c r="ELQ3184" s="621"/>
      <c r="ELR3184" s="621"/>
      <c r="ELS3184" s="621"/>
      <c r="ELT3184" s="621"/>
      <c r="ELU3184" s="621"/>
      <c r="ELV3184" s="621"/>
      <c r="ELW3184" s="622"/>
      <c r="ELX3184" s="593"/>
      <c r="ELY3184" s="621"/>
      <c r="ELZ3184" s="621"/>
      <c r="EMA3184" s="621"/>
      <c r="EMB3184" s="621"/>
      <c r="EMC3184" s="621"/>
      <c r="EMD3184" s="621"/>
      <c r="EME3184" s="621"/>
      <c r="EMF3184" s="622"/>
      <c r="EMG3184" s="593"/>
      <c r="EMH3184" s="621"/>
      <c r="EMI3184" s="621"/>
      <c r="EMJ3184" s="621"/>
      <c r="EMK3184" s="621"/>
      <c r="EML3184" s="621"/>
      <c r="EMM3184" s="621"/>
      <c r="EMN3184" s="621"/>
      <c r="EMO3184" s="622"/>
      <c r="EMP3184" s="593"/>
      <c r="EMQ3184" s="621"/>
      <c r="EMR3184" s="621"/>
      <c r="EMS3184" s="621"/>
      <c r="EMT3184" s="621"/>
      <c r="EMU3184" s="621"/>
      <c r="EMV3184" s="621"/>
      <c r="EMW3184" s="621"/>
      <c r="EMX3184" s="622"/>
      <c r="EMY3184" s="593"/>
      <c r="EMZ3184" s="621"/>
      <c r="ENA3184" s="621"/>
      <c r="ENB3184" s="621"/>
      <c r="ENC3184" s="621"/>
      <c r="END3184" s="621"/>
      <c r="ENE3184" s="621"/>
      <c r="ENF3184" s="621"/>
      <c r="ENG3184" s="622"/>
      <c r="ENH3184" s="593"/>
      <c r="ENI3184" s="621"/>
      <c r="ENJ3184" s="621"/>
      <c r="ENK3184" s="621"/>
      <c r="ENL3184" s="621"/>
      <c r="ENM3184" s="621"/>
      <c r="ENN3184" s="621"/>
      <c r="ENO3184" s="621"/>
      <c r="ENP3184" s="622"/>
      <c r="ENQ3184" s="593"/>
      <c r="ENR3184" s="621"/>
      <c r="ENS3184" s="621"/>
      <c r="ENT3184" s="621"/>
      <c r="ENU3184" s="621"/>
      <c r="ENV3184" s="621"/>
      <c r="ENW3184" s="621"/>
      <c r="ENX3184" s="621"/>
      <c r="ENY3184" s="622"/>
      <c r="ENZ3184" s="593"/>
      <c r="EOA3184" s="621"/>
      <c r="EOB3184" s="621"/>
      <c r="EOC3184" s="621"/>
      <c r="EOD3184" s="621"/>
      <c r="EOE3184" s="621"/>
      <c r="EOF3184" s="621"/>
      <c r="EOG3184" s="621"/>
      <c r="EOH3184" s="622"/>
      <c r="EOI3184" s="593"/>
      <c r="EOJ3184" s="621"/>
      <c r="EOK3184" s="621"/>
      <c r="EOL3184" s="621"/>
      <c r="EOM3184" s="621"/>
      <c r="EON3184" s="621"/>
      <c r="EOO3184" s="621"/>
      <c r="EOP3184" s="621"/>
      <c r="EOQ3184" s="622"/>
      <c r="EOR3184" s="593"/>
      <c r="EOS3184" s="621"/>
      <c r="EOT3184" s="621"/>
      <c r="EOU3184" s="621"/>
      <c r="EOV3184" s="621"/>
      <c r="EOW3184" s="621"/>
      <c r="EOX3184" s="621"/>
      <c r="EOY3184" s="621"/>
      <c r="EOZ3184" s="622"/>
      <c r="EPA3184" s="593"/>
      <c r="EPB3184" s="621"/>
      <c r="EPC3184" s="621"/>
      <c r="EPD3184" s="621"/>
      <c r="EPE3184" s="621"/>
      <c r="EPF3184" s="621"/>
      <c r="EPG3184" s="621"/>
      <c r="EPH3184" s="621"/>
      <c r="EPI3184" s="622"/>
      <c r="EPJ3184" s="593"/>
      <c r="EPK3184" s="621"/>
      <c r="EPL3184" s="621"/>
      <c r="EPM3184" s="621"/>
      <c r="EPN3184" s="621"/>
      <c r="EPO3184" s="621"/>
      <c r="EPP3184" s="621"/>
      <c r="EPQ3184" s="621"/>
      <c r="EPR3184" s="622"/>
      <c r="EPS3184" s="593"/>
      <c r="EPT3184" s="621"/>
      <c r="EPU3184" s="621"/>
      <c r="EPV3184" s="621"/>
      <c r="EPW3184" s="621"/>
      <c r="EPX3184" s="621"/>
      <c r="EPY3184" s="621"/>
      <c r="EPZ3184" s="621"/>
      <c r="EQA3184" s="622"/>
      <c r="EQB3184" s="593"/>
      <c r="EQC3184" s="621"/>
      <c r="EQD3184" s="621"/>
      <c r="EQE3184" s="621"/>
      <c r="EQF3184" s="621"/>
      <c r="EQG3184" s="621"/>
      <c r="EQH3184" s="621"/>
      <c r="EQI3184" s="621"/>
      <c r="EQJ3184" s="622"/>
      <c r="EQK3184" s="593"/>
      <c r="EQL3184" s="621"/>
      <c r="EQM3184" s="621"/>
      <c r="EQN3184" s="621"/>
      <c r="EQO3184" s="621"/>
      <c r="EQP3184" s="621"/>
      <c r="EQQ3184" s="621"/>
      <c r="EQR3184" s="621"/>
      <c r="EQS3184" s="622"/>
      <c r="EQT3184" s="593"/>
      <c r="EQU3184" s="621"/>
      <c r="EQV3184" s="621"/>
      <c r="EQW3184" s="621"/>
      <c r="EQX3184" s="621"/>
      <c r="EQY3184" s="621"/>
      <c r="EQZ3184" s="621"/>
      <c r="ERA3184" s="621"/>
      <c r="ERB3184" s="622"/>
      <c r="ERC3184" s="593"/>
      <c r="ERD3184" s="621"/>
      <c r="ERE3184" s="621"/>
      <c r="ERF3184" s="621"/>
      <c r="ERG3184" s="621"/>
      <c r="ERH3184" s="621"/>
      <c r="ERI3184" s="621"/>
      <c r="ERJ3184" s="621"/>
      <c r="ERK3184" s="622"/>
      <c r="ERL3184" s="593"/>
      <c r="ERM3184" s="621"/>
      <c r="ERN3184" s="621"/>
      <c r="ERO3184" s="621"/>
      <c r="ERP3184" s="621"/>
      <c r="ERQ3184" s="621"/>
      <c r="ERR3184" s="621"/>
      <c r="ERS3184" s="621"/>
      <c r="ERT3184" s="622"/>
      <c r="ERU3184" s="593"/>
      <c r="ERV3184" s="621"/>
      <c r="ERW3184" s="621"/>
      <c r="ERX3184" s="621"/>
      <c r="ERY3184" s="621"/>
      <c r="ERZ3184" s="621"/>
      <c r="ESA3184" s="621"/>
      <c r="ESB3184" s="621"/>
      <c r="ESC3184" s="622"/>
      <c r="ESD3184" s="593"/>
      <c r="ESE3184" s="621"/>
      <c r="ESF3184" s="621"/>
      <c r="ESG3184" s="621"/>
      <c r="ESH3184" s="621"/>
      <c r="ESI3184" s="621"/>
      <c r="ESJ3184" s="621"/>
      <c r="ESK3184" s="621"/>
      <c r="ESL3184" s="622"/>
      <c r="ESM3184" s="593"/>
      <c r="ESN3184" s="621"/>
      <c r="ESO3184" s="621"/>
      <c r="ESP3184" s="621"/>
      <c r="ESQ3184" s="621"/>
      <c r="ESR3184" s="621"/>
      <c r="ESS3184" s="621"/>
      <c r="EST3184" s="621"/>
      <c r="ESU3184" s="622"/>
      <c r="ESV3184" s="593"/>
      <c r="ESW3184" s="621"/>
      <c r="ESX3184" s="621"/>
      <c r="ESY3184" s="621"/>
      <c r="ESZ3184" s="621"/>
      <c r="ETA3184" s="621"/>
      <c r="ETB3184" s="621"/>
      <c r="ETC3184" s="621"/>
      <c r="ETD3184" s="622"/>
      <c r="ETE3184" s="593"/>
      <c r="ETF3184" s="621"/>
      <c r="ETG3184" s="621"/>
      <c r="ETH3184" s="621"/>
      <c r="ETI3184" s="621"/>
      <c r="ETJ3184" s="621"/>
      <c r="ETK3184" s="621"/>
      <c r="ETL3184" s="621"/>
      <c r="ETM3184" s="622"/>
      <c r="ETN3184" s="593"/>
      <c r="ETO3184" s="621"/>
      <c r="ETP3184" s="621"/>
      <c r="ETQ3184" s="621"/>
      <c r="ETR3184" s="621"/>
      <c r="ETS3184" s="621"/>
      <c r="ETT3184" s="621"/>
      <c r="ETU3184" s="621"/>
      <c r="ETV3184" s="622"/>
      <c r="ETW3184" s="593"/>
      <c r="ETX3184" s="621"/>
      <c r="ETY3184" s="621"/>
      <c r="ETZ3184" s="621"/>
      <c r="EUA3184" s="621"/>
      <c r="EUB3184" s="621"/>
      <c r="EUC3184" s="621"/>
      <c r="EUD3184" s="621"/>
      <c r="EUE3184" s="622"/>
      <c r="EUF3184" s="593"/>
      <c r="EUG3184" s="621"/>
      <c r="EUH3184" s="621"/>
      <c r="EUI3184" s="621"/>
      <c r="EUJ3184" s="621"/>
      <c r="EUK3184" s="621"/>
      <c r="EUL3184" s="621"/>
      <c r="EUM3184" s="621"/>
      <c r="EUN3184" s="622"/>
      <c r="EUO3184" s="593"/>
      <c r="EUP3184" s="621"/>
      <c r="EUQ3184" s="621"/>
      <c r="EUR3184" s="621"/>
      <c r="EUS3184" s="621"/>
      <c r="EUT3184" s="621"/>
      <c r="EUU3184" s="621"/>
      <c r="EUV3184" s="621"/>
      <c r="EUW3184" s="622"/>
      <c r="EUX3184" s="593"/>
      <c r="EUY3184" s="621"/>
      <c r="EUZ3184" s="621"/>
      <c r="EVA3184" s="621"/>
      <c r="EVB3184" s="621"/>
      <c r="EVC3184" s="621"/>
      <c r="EVD3184" s="621"/>
      <c r="EVE3184" s="621"/>
      <c r="EVF3184" s="622"/>
      <c r="EVG3184" s="593"/>
      <c r="EVH3184" s="621"/>
      <c r="EVI3184" s="621"/>
      <c r="EVJ3184" s="621"/>
      <c r="EVK3184" s="621"/>
      <c r="EVL3184" s="621"/>
      <c r="EVM3184" s="621"/>
      <c r="EVN3184" s="621"/>
      <c r="EVO3184" s="622"/>
      <c r="EVP3184" s="593"/>
      <c r="EVQ3184" s="621"/>
      <c r="EVR3184" s="621"/>
      <c r="EVS3184" s="621"/>
      <c r="EVT3184" s="621"/>
      <c r="EVU3184" s="621"/>
      <c r="EVV3184" s="621"/>
      <c r="EVW3184" s="621"/>
      <c r="EVX3184" s="622"/>
      <c r="EVY3184" s="593"/>
      <c r="EVZ3184" s="621"/>
      <c r="EWA3184" s="621"/>
      <c r="EWB3184" s="621"/>
      <c r="EWC3184" s="621"/>
      <c r="EWD3184" s="621"/>
      <c r="EWE3184" s="621"/>
      <c r="EWF3184" s="621"/>
      <c r="EWG3184" s="622"/>
      <c r="EWH3184" s="593"/>
      <c r="EWI3184" s="621"/>
      <c r="EWJ3184" s="621"/>
      <c r="EWK3184" s="621"/>
      <c r="EWL3184" s="621"/>
      <c r="EWM3184" s="621"/>
      <c r="EWN3184" s="621"/>
      <c r="EWO3184" s="621"/>
      <c r="EWP3184" s="622"/>
      <c r="EWQ3184" s="593"/>
      <c r="EWR3184" s="621"/>
      <c r="EWS3184" s="621"/>
      <c r="EWT3184" s="621"/>
      <c r="EWU3184" s="621"/>
      <c r="EWV3184" s="621"/>
      <c r="EWW3184" s="621"/>
      <c r="EWX3184" s="621"/>
      <c r="EWY3184" s="622"/>
      <c r="EWZ3184" s="593"/>
      <c r="EXA3184" s="621"/>
      <c r="EXB3184" s="621"/>
      <c r="EXC3184" s="621"/>
      <c r="EXD3184" s="621"/>
      <c r="EXE3184" s="621"/>
      <c r="EXF3184" s="621"/>
      <c r="EXG3184" s="621"/>
      <c r="EXH3184" s="622"/>
      <c r="EXI3184" s="593"/>
      <c r="EXJ3184" s="621"/>
      <c r="EXK3184" s="621"/>
      <c r="EXL3184" s="621"/>
      <c r="EXM3184" s="621"/>
      <c r="EXN3184" s="621"/>
      <c r="EXO3184" s="621"/>
      <c r="EXP3184" s="621"/>
      <c r="EXQ3184" s="622"/>
      <c r="EXR3184" s="593"/>
      <c r="EXS3184" s="621"/>
      <c r="EXT3184" s="621"/>
      <c r="EXU3184" s="621"/>
      <c r="EXV3184" s="621"/>
      <c r="EXW3184" s="621"/>
      <c r="EXX3184" s="621"/>
      <c r="EXY3184" s="621"/>
      <c r="EXZ3184" s="622"/>
      <c r="EYA3184" s="593"/>
      <c r="EYB3184" s="621"/>
      <c r="EYC3184" s="621"/>
      <c r="EYD3184" s="621"/>
      <c r="EYE3184" s="621"/>
      <c r="EYF3184" s="621"/>
      <c r="EYG3184" s="621"/>
      <c r="EYH3184" s="621"/>
      <c r="EYI3184" s="622"/>
      <c r="EYJ3184" s="593"/>
      <c r="EYK3184" s="621"/>
      <c r="EYL3184" s="621"/>
      <c r="EYM3184" s="621"/>
      <c r="EYN3184" s="621"/>
      <c r="EYO3184" s="621"/>
      <c r="EYP3184" s="621"/>
      <c r="EYQ3184" s="621"/>
      <c r="EYR3184" s="622"/>
      <c r="EYS3184" s="593"/>
      <c r="EYT3184" s="621"/>
      <c r="EYU3184" s="621"/>
      <c r="EYV3184" s="621"/>
      <c r="EYW3184" s="621"/>
      <c r="EYX3184" s="621"/>
      <c r="EYY3184" s="621"/>
      <c r="EYZ3184" s="621"/>
      <c r="EZA3184" s="622"/>
      <c r="EZB3184" s="593"/>
      <c r="EZC3184" s="621"/>
      <c r="EZD3184" s="621"/>
      <c r="EZE3184" s="621"/>
      <c r="EZF3184" s="621"/>
      <c r="EZG3184" s="621"/>
      <c r="EZH3184" s="621"/>
      <c r="EZI3184" s="621"/>
      <c r="EZJ3184" s="622"/>
      <c r="EZK3184" s="593"/>
      <c r="EZL3184" s="621"/>
      <c r="EZM3184" s="621"/>
      <c r="EZN3184" s="621"/>
      <c r="EZO3184" s="621"/>
      <c r="EZP3184" s="621"/>
      <c r="EZQ3184" s="621"/>
      <c r="EZR3184" s="621"/>
      <c r="EZS3184" s="622"/>
      <c r="EZT3184" s="593"/>
      <c r="EZU3184" s="621"/>
      <c r="EZV3184" s="621"/>
      <c r="EZW3184" s="621"/>
      <c r="EZX3184" s="621"/>
      <c r="EZY3184" s="621"/>
      <c r="EZZ3184" s="621"/>
      <c r="FAA3184" s="621"/>
      <c r="FAB3184" s="622"/>
      <c r="FAC3184" s="593"/>
      <c r="FAD3184" s="621"/>
      <c r="FAE3184" s="621"/>
      <c r="FAF3184" s="621"/>
      <c r="FAG3184" s="621"/>
      <c r="FAH3184" s="621"/>
      <c r="FAI3184" s="621"/>
      <c r="FAJ3184" s="621"/>
      <c r="FAK3184" s="622"/>
      <c r="FAL3184" s="593"/>
      <c r="FAM3184" s="621"/>
      <c r="FAN3184" s="621"/>
      <c r="FAO3184" s="621"/>
      <c r="FAP3184" s="621"/>
      <c r="FAQ3184" s="621"/>
      <c r="FAR3184" s="621"/>
      <c r="FAS3184" s="621"/>
      <c r="FAT3184" s="622"/>
      <c r="FAU3184" s="593"/>
      <c r="FAV3184" s="621"/>
      <c r="FAW3184" s="621"/>
      <c r="FAX3184" s="621"/>
      <c r="FAY3184" s="621"/>
      <c r="FAZ3184" s="621"/>
      <c r="FBA3184" s="621"/>
      <c r="FBB3184" s="621"/>
      <c r="FBC3184" s="622"/>
      <c r="FBD3184" s="593"/>
      <c r="FBE3184" s="621"/>
      <c r="FBF3184" s="621"/>
      <c r="FBG3184" s="621"/>
      <c r="FBH3184" s="621"/>
      <c r="FBI3184" s="621"/>
      <c r="FBJ3184" s="621"/>
      <c r="FBK3184" s="621"/>
      <c r="FBL3184" s="622"/>
      <c r="FBM3184" s="593"/>
      <c r="FBN3184" s="621"/>
      <c r="FBO3184" s="621"/>
      <c r="FBP3184" s="621"/>
      <c r="FBQ3184" s="621"/>
      <c r="FBR3184" s="621"/>
      <c r="FBS3184" s="621"/>
      <c r="FBT3184" s="621"/>
      <c r="FBU3184" s="622"/>
      <c r="FBV3184" s="593"/>
      <c r="FBW3184" s="621"/>
      <c r="FBX3184" s="621"/>
      <c r="FBY3184" s="621"/>
      <c r="FBZ3184" s="621"/>
      <c r="FCA3184" s="621"/>
      <c r="FCB3184" s="621"/>
      <c r="FCC3184" s="621"/>
      <c r="FCD3184" s="622"/>
      <c r="FCE3184" s="593"/>
      <c r="FCF3184" s="621"/>
      <c r="FCG3184" s="621"/>
      <c r="FCH3184" s="621"/>
      <c r="FCI3184" s="621"/>
      <c r="FCJ3184" s="621"/>
      <c r="FCK3184" s="621"/>
      <c r="FCL3184" s="621"/>
      <c r="FCM3184" s="622"/>
      <c r="FCN3184" s="593"/>
      <c r="FCO3184" s="621"/>
      <c r="FCP3184" s="621"/>
      <c r="FCQ3184" s="621"/>
      <c r="FCR3184" s="621"/>
      <c r="FCS3184" s="621"/>
      <c r="FCT3184" s="621"/>
      <c r="FCU3184" s="621"/>
      <c r="FCV3184" s="622"/>
      <c r="FCW3184" s="593"/>
      <c r="FCX3184" s="621"/>
      <c r="FCY3184" s="621"/>
      <c r="FCZ3184" s="621"/>
      <c r="FDA3184" s="621"/>
      <c r="FDB3184" s="621"/>
      <c r="FDC3184" s="621"/>
      <c r="FDD3184" s="621"/>
      <c r="FDE3184" s="622"/>
      <c r="FDF3184" s="593"/>
      <c r="FDG3184" s="621"/>
      <c r="FDH3184" s="621"/>
      <c r="FDI3184" s="621"/>
      <c r="FDJ3184" s="621"/>
      <c r="FDK3184" s="621"/>
      <c r="FDL3184" s="621"/>
      <c r="FDM3184" s="621"/>
      <c r="FDN3184" s="622"/>
      <c r="FDO3184" s="593"/>
      <c r="FDP3184" s="621"/>
      <c r="FDQ3184" s="621"/>
      <c r="FDR3184" s="621"/>
      <c r="FDS3184" s="621"/>
      <c r="FDT3184" s="621"/>
      <c r="FDU3184" s="621"/>
      <c r="FDV3184" s="621"/>
      <c r="FDW3184" s="622"/>
      <c r="FDX3184" s="593"/>
      <c r="FDY3184" s="621"/>
      <c r="FDZ3184" s="621"/>
      <c r="FEA3184" s="621"/>
      <c r="FEB3184" s="621"/>
      <c r="FEC3184" s="621"/>
      <c r="FED3184" s="621"/>
      <c r="FEE3184" s="621"/>
      <c r="FEF3184" s="622"/>
      <c r="FEG3184" s="593"/>
      <c r="FEH3184" s="621"/>
      <c r="FEI3184" s="621"/>
      <c r="FEJ3184" s="621"/>
      <c r="FEK3184" s="621"/>
      <c r="FEL3184" s="621"/>
      <c r="FEM3184" s="621"/>
      <c r="FEN3184" s="621"/>
      <c r="FEO3184" s="622"/>
      <c r="FEP3184" s="593"/>
      <c r="FEQ3184" s="621"/>
      <c r="FER3184" s="621"/>
      <c r="FES3184" s="621"/>
      <c r="FET3184" s="621"/>
      <c r="FEU3184" s="621"/>
      <c r="FEV3184" s="621"/>
      <c r="FEW3184" s="621"/>
      <c r="FEX3184" s="622"/>
      <c r="FEY3184" s="593"/>
      <c r="FEZ3184" s="621"/>
      <c r="FFA3184" s="621"/>
      <c r="FFB3184" s="621"/>
      <c r="FFC3184" s="621"/>
      <c r="FFD3184" s="621"/>
      <c r="FFE3184" s="621"/>
      <c r="FFF3184" s="621"/>
      <c r="FFG3184" s="622"/>
      <c r="FFH3184" s="593"/>
      <c r="FFI3184" s="621"/>
      <c r="FFJ3184" s="621"/>
      <c r="FFK3184" s="621"/>
      <c r="FFL3184" s="621"/>
      <c r="FFM3184" s="621"/>
      <c r="FFN3184" s="621"/>
      <c r="FFO3184" s="621"/>
      <c r="FFP3184" s="622"/>
      <c r="FFQ3184" s="593"/>
      <c r="FFR3184" s="621"/>
      <c r="FFS3184" s="621"/>
      <c r="FFT3184" s="621"/>
      <c r="FFU3184" s="621"/>
      <c r="FFV3184" s="621"/>
      <c r="FFW3184" s="621"/>
      <c r="FFX3184" s="621"/>
      <c r="FFY3184" s="622"/>
      <c r="FFZ3184" s="593"/>
      <c r="FGA3184" s="621"/>
      <c r="FGB3184" s="621"/>
      <c r="FGC3184" s="621"/>
      <c r="FGD3184" s="621"/>
      <c r="FGE3184" s="621"/>
      <c r="FGF3184" s="621"/>
      <c r="FGG3184" s="621"/>
      <c r="FGH3184" s="622"/>
      <c r="FGI3184" s="593"/>
      <c r="FGJ3184" s="621"/>
      <c r="FGK3184" s="621"/>
      <c r="FGL3184" s="621"/>
      <c r="FGM3184" s="621"/>
      <c r="FGN3184" s="621"/>
      <c r="FGO3184" s="621"/>
      <c r="FGP3184" s="621"/>
      <c r="FGQ3184" s="622"/>
      <c r="FGR3184" s="593"/>
      <c r="FGS3184" s="621"/>
      <c r="FGT3184" s="621"/>
      <c r="FGU3184" s="621"/>
      <c r="FGV3184" s="621"/>
      <c r="FGW3184" s="621"/>
      <c r="FGX3184" s="621"/>
      <c r="FGY3184" s="621"/>
      <c r="FGZ3184" s="622"/>
      <c r="FHA3184" s="593"/>
      <c r="FHB3184" s="621"/>
      <c r="FHC3184" s="621"/>
      <c r="FHD3184" s="621"/>
      <c r="FHE3184" s="621"/>
      <c r="FHF3184" s="621"/>
      <c r="FHG3184" s="621"/>
      <c r="FHH3184" s="621"/>
      <c r="FHI3184" s="622"/>
      <c r="FHJ3184" s="593"/>
      <c r="FHK3184" s="621"/>
      <c r="FHL3184" s="621"/>
      <c r="FHM3184" s="621"/>
      <c r="FHN3184" s="621"/>
      <c r="FHO3184" s="621"/>
      <c r="FHP3184" s="621"/>
      <c r="FHQ3184" s="621"/>
      <c r="FHR3184" s="622"/>
      <c r="FHS3184" s="593"/>
      <c r="FHT3184" s="621"/>
      <c r="FHU3184" s="621"/>
      <c r="FHV3184" s="621"/>
      <c r="FHW3184" s="621"/>
      <c r="FHX3184" s="621"/>
      <c r="FHY3184" s="621"/>
      <c r="FHZ3184" s="621"/>
      <c r="FIA3184" s="622"/>
      <c r="FIB3184" s="593"/>
      <c r="FIC3184" s="621"/>
      <c r="FID3184" s="621"/>
      <c r="FIE3184" s="621"/>
      <c r="FIF3184" s="621"/>
      <c r="FIG3184" s="621"/>
      <c r="FIH3184" s="621"/>
      <c r="FII3184" s="621"/>
      <c r="FIJ3184" s="622"/>
      <c r="FIK3184" s="593"/>
      <c r="FIL3184" s="621"/>
      <c r="FIM3184" s="621"/>
      <c r="FIN3184" s="621"/>
      <c r="FIO3184" s="621"/>
      <c r="FIP3184" s="621"/>
      <c r="FIQ3184" s="621"/>
      <c r="FIR3184" s="621"/>
      <c r="FIS3184" s="622"/>
      <c r="FIT3184" s="593"/>
      <c r="FIU3184" s="621"/>
      <c r="FIV3184" s="621"/>
      <c r="FIW3184" s="621"/>
      <c r="FIX3184" s="621"/>
      <c r="FIY3184" s="621"/>
      <c r="FIZ3184" s="621"/>
      <c r="FJA3184" s="621"/>
      <c r="FJB3184" s="622"/>
      <c r="FJC3184" s="593"/>
      <c r="FJD3184" s="621"/>
      <c r="FJE3184" s="621"/>
      <c r="FJF3184" s="621"/>
      <c r="FJG3184" s="621"/>
      <c r="FJH3184" s="621"/>
      <c r="FJI3184" s="621"/>
      <c r="FJJ3184" s="621"/>
      <c r="FJK3184" s="622"/>
      <c r="FJL3184" s="593"/>
      <c r="FJM3184" s="621"/>
      <c r="FJN3184" s="621"/>
      <c r="FJO3184" s="621"/>
      <c r="FJP3184" s="621"/>
      <c r="FJQ3184" s="621"/>
      <c r="FJR3184" s="621"/>
      <c r="FJS3184" s="621"/>
      <c r="FJT3184" s="622"/>
      <c r="FJU3184" s="593"/>
      <c r="FJV3184" s="621"/>
      <c r="FJW3184" s="621"/>
      <c r="FJX3184" s="621"/>
      <c r="FJY3184" s="621"/>
      <c r="FJZ3184" s="621"/>
      <c r="FKA3184" s="621"/>
      <c r="FKB3184" s="621"/>
      <c r="FKC3184" s="622"/>
      <c r="FKD3184" s="593"/>
      <c r="FKE3184" s="621"/>
      <c r="FKF3184" s="621"/>
      <c r="FKG3184" s="621"/>
      <c r="FKH3184" s="621"/>
      <c r="FKI3184" s="621"/>
      <c r="FKJ3184" s="621"/>
      <c r="FKK3184" s="621"/>
      <c r="FKL3184" s="622"/>
      <c r="FKM3184" s="593"/>
      <c r="FKN3184" s="621"/>
      <c r="FKO3184" s="621"/>
      <c r="FKP3184" s="621"/>
      <c r="FKQ3184" s="621"/>
      <c r="FKR3184" s="621"/>
      <c r="FKS3184" s="621"/>
      <c r="FKT3184" s="621"/>
      <c r="FKU3184" s="622"/>
      <c r="FKV3184" s="593"/>
      <c r="FKW3184" s="621"/>
      <c r="FKX3184" s="621"/>
      <c r="FKY3184" s="621"/>
      <c r="FKZ3184" s="621"/>
      <c r="FLA3184" s="621"/>
      <c r="FLB3184" s="621"/>
      <c r="FLC3184" s="621"/>
      <c r="FLD3184" s="622"/>
      <c r="FLE3184" s="593"/>
      <c r="FLF3184" s="621"/>
      <c r="FLG3184" s="621"/>
      <c r="FLH3184" s="621"/>
      <c r="FLI3184" s="621"/>
      <c r="FLJ3184" s="621"/>
      <c r="FLK3184" s="621"/>
      <c r="FLL3184" s="621"/>
      <c r="FLM3184" s="622"/>
      <c r="FLN3184" s="593"/>
      <c r="FLO3184" s="621"/>
      <c r="FLP3184" s="621"/>
      <c r="FLQ3184" s="621"/>
      <c r="FLR3184" s="621"/>
      <c r="FLS3184" s="621"/>
      <c r="FLT3184" s="621"/>
      <c r="FLU3184" s="621"/>
      <c r="FLV3184" s="622"/>
      <c r="FLW3184" s="593"/>
      <c r="FLX3184" s="621"/>
      <c r="FLY3184" s="621"/>
      <c r="FLZ3184" s="621"/>
      <c r="FMA3184" s="621"/>
      <c r="FMB3184" s="621"/>
      <c r="FMC3184" s="621"/>
      <c r="FMD3184" s="621"/>
      <c r="FME3184" s="622"/>
      <c r="FMF3184" s="593"/>
      <c r="FMG3184" s="621"/>
      <c r="FMH3184" s="621"/>
      <c r="FMI3184" s="621"/>
      <c r="FMJ3184" s="621"/>
      <c r="FMK3184" s="621"/>
      <c r="FML3184" s="621"/>
      <c r="FMM3184" s="621"/>
      <c r="FMN3184" s="622"/>
      <c r="FMO3184" s="593"/>
      <c r="FMP3184" s="621"/>
      <c r="FMQ3184" s="621"/>
      <c r="FMR3184" s="621"/>
      <c r="FMS3184" s="621"/>
      <c r="FMT3184" s="621"/>
      <c r="FMU3184" s="621"/>
      <c r="FMV3184" s="621"/>
      <c r="FMW3184" s="622"/>
      <c r="FMX3184" s="593"/>
      <c r="FMY3184" s="621"/>
      <c r="FMZ3184" s="621"/>
      <c r="FNA3184" s="621"/>
      <c r="FNB3184" s="621"/>
      <c r="FNC3184" s="621"/>
      <c r="FND3184" s="621"/>
      <c r="FNE3184" s="621"/>
      <c r="FNF3184" s="622"/>
      <c r="FNG3184" s="593"/>
      <c r="FNH3184" s="621"/>
      <c r="FNI3184" s="621"/>
      <c r="FNJ3184" s="621"/>
      <c r="FNK3184" s="621"/>
      <c r="FNL3184" s="621"/>
      <c r="FNM3184" s="621"/>
      <c r="FNN3184" s="621"/>
      <c r="FNO3184" s="622"/>
      <c r="FNP3184" s="593"/>
      <c r="FNQ3184" s="621"/>
      <c r="FNR3184" s="621"/>
      <c r="FNS3184" s="621"/>
      <c r="FNT3184" s="621"/>
      <c r="FNU3184" s="621"/>
      <c r="FNV3184" s="621"/>
      <c r="FNW3184" s="621"/>
      <c r="FNX3184" s="622"/>
      <c r="FNY3184" s="593"/>
      <c r="FNZ3184" s="621"/>
      <c r="FOA3184" s="621"/>
      <c r="FOB3184" s="621"/>
      <c r="FOC3184" s="621"/>
      <c r="FOD3184" s="621"/>
      <c r="FOE3184" s="621"/>
      <c r="FOF3184" s="621"/>
      <c r="FOG3184" s="622"/>
      <c r="FOH3184" s="593"/>
      <c r="FOI3184" s="621"/>
      <c r="FOJ3184" s="621"/>
      <c r="FOK3184" s="621"/>
      <c r="FOL3184" s="621"/>
      <c r="FOM3184" s="621"/>
      <c r="FON3184" s="621"/>
      <c r="FOO3184" s="621"/>
      <c r="FOP3184" s="622"/>
      <c r="FOQ3184" s="593"/>
      <c r="FOR3184" s="621"/>
      <c r="FOS3184" s="621"/>
      <c r="FOT3184" s="621"/>
      <c r="FOU3184" s="621"/>
      <c r="FOV3184" s="621"/>
      <c r="FOW3184" s="621"/>
      <c r="FOX3184" s="621"/>
      <c r="FOY3184" s="622"/>
      <c r="FOZ3184" s="593"/>
      <c r="FPA3184" s="621"/>
      <c r="FPB3184" s="621"/>
      <c r="FPC3184" s="621"/>
      <c r="FPD3184" s="621"/>
      <c r="FPE3184" s="621"/>
      <c r="FPF3184" s="621"/>
      <c r="FPG3184" s="621"/>
      <c r="FPH3184" s="622"/>
      <c r="FPI3184" s="593"/>
      <c r="FPJ3184" s="621"/>
      <c r="FPK3184" s="621"/>
      <c r="FPL3184" s="621"/>
      <c r="FPM3184" s="621"/>
      <c r="FPN3184" s="621"/>
      <c r="FPO3184" s="621"/>
      <c r="FPP3184" s="621"/>
      <c r="FPQ3184" s="622"/>
      <c r="FPR3184" s="593"/>
      <c r="FPS3184" s="621"/>
      <c r="FPT3184" s="621"/>
      <c r="FPU3184" s="621"/>
      <c r="FPV3184" s="621"/>
      <c r="FPW3184" s="621"/>
      <c r="FPX3184" s="621"/>
      <c r="FPY3184" s="621"/>
      <c r="FPZ3184" s="622"/>
      <c r="FQA3184" s="593"/>
      <c r="FQB3184" s="621"/>
      <c r="FQC3184" s="621"/>
      <c r="FQD3184" s="621"/>
      <c r="FQE3184" s="621"/>
      <c r="FQF3184" s="621"/>
      <c r="FQG3184" s="621"/>
      <c r="FQH3184" s="621"/>
      <c r="FQI3184" s="622"/>
      <c r="FQJ3184" s="593"/>
      <c r="FQK3184" s="621"/>
      <c r="FQL3184" s="621"/>
      <c r="FQM3184" s="621"/>
      <c r="FQN3184" s="621"/>
      <c r="FQO3184" s="621"/>
      <c r="FQP3184" s="621"/>
      <c r="FQQ3184" s="621"/>
      <c r="FQR3184" s="622"/>
      <c r="FQS3184" s="593"/>
      <c r="FQT3184" s="621"/>
      <c r="FQU3184" s="621"/>
      <c r="FQV3184" s="621"/>
      <c r="FQW3184" s="621"/>
      <c r="FQX3184" s="621"/>
      <c r="FQY3184" s="621"/>
      <c r="FQZ3184" s="621"/>
      <c r="FRA3184" s="622"/>
      <c r="FRB3184" s="593"/>
      <c r="FRC3184" s="621"/>
      <c r="FRD3184" s="621"/>
      <c r="FRE3184" s="621"/>
      <c r="FRF3184" s="621"/>
      <c r="FRG3184" s="621"/>
      <c r="FRH3184" s="621"/>
      <c r="FRI3184" s="621"/>
      <c r="FRJ3184" s="622"/>
      <c r="FRK3184" s="593"/>
      <c r="FRL3184" s="621"/>
      <c r="FRM3184" s="621"/>
      <c r="FRN3184" s="621"/>
      <c r="FRO3184" s="621"/>
      <c r="FRP3184" s="621"/>
      <c r="FRQ3184" s="621"/>
      <c r="FRR3184" s="621"/>
      <c r="FRS3184" s="622"/>
      <c r="FRT3184" s="593"/>
      <c r="FRU3184" s="621"/>
      <c r="FRV3184" s="621"/>
      <c r="FRW3184" s="621"/>
      <c r="FRX3184" s="621"/>
      <c r="FRY3184" s="621"/>
      <c r="FRZ3184" s="621"/>
      <c r="FSA3184" s="621"/>
      <c r="FSB3184" s="622"/>
      <c r="FSC3184" s="593"/>
      <c r="FSD3184" s="621"/>
      <c r="FSE3184" s="621"/>
      <c r="FSF3184" s="621"/>
      <c r="FSG3184" s="621"/>
      <c r="FSH3184" s="621"/>
      <c r="FSI3184" s="621"/>
      <c r="FSJ3184" s="621"/>
      <c r="FSK3184" s="622"/>
      <c r="FSL3184" s="593"/>
      <c r="FSM3184" s="621"/>
      <c r="FSN3184" s="621"/>
      <c r="FSO3184" s="621"/>
      <c r="FSP3184" s="621"/>
      <c r="FSQ3184" s="621"/>
      <c r="FSR3184" s="621"/>
      <c r="FSS3184" s="621"/>
      <c r="FST3184" s="622"/>
      <c r="FSU3184" s="593"/>
      <c r="FSV3184" s="621"/>
      <c r="FSW3184" s="621"/>
      <c r="FSX3184" s="621"/>
      <c r="FSY3184" s="621"/>
      <c r="FSZ3184" s="621"/>
      <c r="FTA3184" s="621"/>
      <c r="FTB3184" s="621"/>
      <c r="FTC3184" s="622"/>
      <c r="FTD3184" s="593"/>
      <c r="FTE3184" s="621"/>
      <c r="FTF3184" s="621"/>
      <c r="FTG3184" s="621"/>
      <c r="FTH3184" s="621"/>
      <c r="FTI3184" s="621"/>
      <c r="FTJ3184" s="621"/>
      <c r="FTK3184" s="621"/>
      <c r="FTL3184" s="622"/>
      <c r="FTM3184" s="593"/>
      <c r="FTN3184" s="621"/>
      <c r="FTO3184" s="621"/>
      <c r="FTP3184" s="621"/>
      <c r="FTQ3184" s="621"/>
      <c r="FTR3184" s="621"/>
      <c r="FTS3184" s="621"/>
      <c r="FTT3184" s="621"/>
      <c r="FTU3184" s="622"/>
      <c r="FTV3184" s="593"/>
      <c r="FTW3184" s="621"/>
      <c r="FTX3184" s="621"/>
      <c r="FTY3184" s="621"/>
      <c r="FTZ3184" s="621"/>
      <c r="FUA3184" s="621"/>
      <c r="FUB3184" s="621"/>
      <c r="FUC3184" s="621"/>
      <c r="FUD3184" s="622"/>
      <c r="FUE3184" s="593"/>
      <c r="FUF3184" s="621"/>
      <c r="FUG3184" s="621"/>
      <c r="FUH3184" s="621"/>
      <c r="FUI3184" s="621"/>
      <c r="FUJ3184" s="621"/>
      <c r="FUK3184" s="621"/>
      <c r="FUL3184" s="621"/>
      <c r="FUM3184" s="622"/>
      <c r="FUN3184" s="593"/>
      <c r="FUO3184" s="621"/>
      <c r="FUP3184" s="621"/>
      <c r="FUQ3184" s="621"/>
      <c r="FUR3184" s="621"/>
      <c r="FUS3184" s="621"/>
      <c r="FUT3184" s="621"/>
      <c r="FUU3184" s="621"/>
      <c r="FUV3184" s="622"/>
      <c r="FUW3184" s="593"/>
      <c r="FUX3184" s="621"/>
      <c r="FUY3184" s="621"/>
      <c r="FUZ3184" s="621"/>
      <c r="FVA3184" s="621"/>
      <c r="FVB3184" s="621"/>
      <c r="FVC3184" s="621"/>
      <c r="FVD3184" s="621"/>
      <c r="FVE3184" s="622"/>
      <c r="FVF3184" s="593"/>
      <c r="FVG3184" s="621"/>
      <c r="FVH3184" s="621"/>
      <c r="FVI3184" s="621"/>
      <c r="FVJ3184" s="621"/>
      <c r="FVK3184" s="621"/>
      <c r="FVL3184" s="621"/>
      <c r="FVM3184" s="621"/>
      <c r="FVN3184" s="622"/>
      <c r="FVO3184" s="593"/>
      <c r="FVP3184" s="621"/>
      <c r="FVQ3184" s="621"/>
      <c r="FVR3184" s="621"/>
      <c r="FVS3184" s="621"/>
      <c r="FVT3184" s="621"/>
      <c r="FVU3184" s="621"/>
      <c r="FVV3184" s="621"/>
      <c r="FVW3184" s="622"/>
      <c r="FVX3184" s="593"/>
      <c r="FVY3184" s="621"/>
      <c r="FVZ3184" s="621"/>
      <c r="FWA3184" s="621"/>
      <c r="FWB3184" s="621"/>
      <c r="FWC3184" s="621"/>
      <c r="FWD3184" s="621"/>
      <c r="FWE3184" s="621"/>
      <c r="FWF3184" s="622"/>
      <c r="FWG3184" s="593"/>
      <c r="FWH3184" s="621"/>
      <c r="FWI3184" s="621"/>
      <c r="FWJ3184" s="621"/>
      <c r="FWK3184" s="621"/>
      <c r="FWL3184" s="621"/>
      <c r="FWM3184" s="621"/>
      <c r="FWN3184" s="621"/>
      <c r="FWO3184" s="622"/>
      <c r="FWP3184" s="593"/>
      <c r="FWQ3184" s="621"/>
      <c r="FWR3184" s="621"/>
      <c r="FWS3184" s="621"/>
      <c r="FWT3184" s="621"/>
      <c r="FWU3184" s="621"/>
      <c r="FWV3184" s="621"/>
      <c r="FWW3184" s="621"/>
      <c r="FWX3184" s="622"/>
      <c r="FWY3184" s="593"/>
      <c r="FWZ3184" s="621"/>
      <c r="FXA3184" s="621"/>
      <c r="FXB3184" s="621"/>
      <c r="FXC3184" s="621"/>
      <c r="FXD3184" s="621"/>
      <c r="FXE3184" s="621"/>
      <c r="FXF3184" s="621"/>
      <c r="FXG3184" s="622"/>
      <c r="FXH3184" s="593"/>
      <c r="FXI3184" s="621"/>
      <c r="FXJ3184" s="621"/>
      <c r="FXK3184" s="621"/>
      <c r="FXL3184" s="621"/>
      <c r="FXM3184" s="621"/>
      <c r="FXN3184" s="621"/>
      <c r="FXO3184" s="621"/>
      <c r="FXP3184" s="622"/>
      <c r="FXQ3184" s="593"/>
      <c r="FXR3184" s="621"/>
      <c r="FXS3184" s="621"/>
      <c r="FXT3184" s="621"/>
      <c r="FXU3184" s="621"/>
      <c r="FXV3184" s="621"/>
      <c r="FXW3184" s="621"/>
      <c r="FXX3184" s="621"/>
      <c r="FXY3184" s="622"/>
      <c r="FXZ3184" s="593"/>
      <c r="FYA3184" s="621"/>
      <c r="FYB3184" s="621"/>
      <c r="FYC3184" s="621"/>
      <c r="FYD3184" s="621"/>
      <c r="FYE3184" s="621"/>
      <c r="FYF3184" s="621"/>
      <c r="FYG3184" s="621"/>
      <c r="FYH3184" s="622"/>
      <c r="FYI3184" s="593"/>
      <c r="FYJ3184" s="621"/>
      <c r="FYK3184" s="621"/>
      <c r="FYL3184" s="621"/>
      <c r="FYM3184" s="621"/>
      <c r="FYN3184" s="621"/>
      <c r="FYO3184" s="621"/>
      <c r="FYP3184" s="621"/>
      <c r="FYQ3184" s="622"/>
      <c r="FYR3184" s="593"/>
      <c r="FYS3184" s="621"/>
      <c r="FYT3184" s="621"/>
      <c r="FYU3184" s="621"/>
      <c r="FYV3184" s="621"/>
      <c r="FYW3184" s="621"/>
      <c r="FYX3184" s="621"/>
      <c r="FYY3184" s="621"/>
      <c r="FYZ3184" s="622"/>
      <c r="FZA3184" s="593"/>
      <c r="FZB3184" s="621"/>
      <c r="FZC3184" s="621"/>
      <c r="FZD3184" s="621"/>
      <c r="FZE3184" s="621"/>
      <c r="FZF3184" s="621"/>
      <c r="FZG3184" s="621"/>
      <c r="FZH3184" s="621"/>
      <c r="FZI3184" s="622"/>
      <c r="FZJ3184" s="593"/>
      <c r="FZK3184" s="621"/>
      <c r="FZL3184" s="621"/>
      <c r="FZM3184" s="621"/>
      <c r="FZN3184" s="621"/>
      <c r="FZO3184" s="621"/>
      <c r="FZP3184" s="621"/>
      <c r="FZQ3184" s="621"/>
      <c r="FZR3184" s="622"/>
      <c r="FZS3184" s="593"/>
      <c r="FZT3184" s="621"/>
      <c r="FZU3184" s="621"/>
      <c r="FZV3184" s="621"/>
      <c r="FZW3184" s="621"/>
      <c r="FZX3184" s="621"/>
      <c r="FZY3184" s="621"/>
      <c r="FZZ3184" s="621"/>
      <c r="GAA3184" s="622"/>
      <c r="GAB3184" s="593"/>
      <c r="GAC3184" s="621"/>
      <c r="GAD3184" s="621"/>
      <c r="GAE3184" s="621"/>
      <c r="GAF3184" s="621"/>
      <c r="GAG3184" s="621"/>
      <c r="GAH3184" s="621"/>
      <c r="GAI3184" s="621"/>
      <c r="GAJ3184" s="622"/>
      <c r="GAK3184" s="593"/>
      <c r="GAL3184" s="621"/>
      <c r="GAM3184" s="621"/>
      <c r="GAN3184" s="621"/>
      <c r="GAO3184" s="621"/>
      <c r="GAP3184" s="621"/>
      <c r="GAQ3184" s="621"/>
      <c r="GAR3184" s="621"/>
      <c r="GAS3184" s="622"/>
      <c r="GAT3184" s="593"/>
      <c r="GAU3184" s="621"/>
      <c r="GAV3184" s="621"/>
      <c r="GAW3184" s="621"/>
      <c r="GAX3184" s="621"/>
      <c r="GAY3184" s="621"/>
      <c r="GAZ3184" s="621"/>
      <c r="GBA3184" s="621"/>
      <c r="GBB3184" s="622"/>
      <c r="GBC3184" s="593"/>
      <c r="GBD3184" s="621"/>
      <c r="GBE3184" s="621"/>
      <c r="GBF3184" s="621"/>
      <c r="GBG3184" s="621"/>
      <c r="GBH3184" s="621"/>
      <c r="GBI3184" s="621"/>
      <c r="GBJ3184" s="621"/>
      <c r="GBK3184" s="622"/>
      <c r="GBL3184" s="593"/>
      <c r="GBM3184" s="621"/>
      <c r="GBN3184" s="621"/>
      <c r="GBO3184" s="621"/>
      <c r="GBP3184" s="621"/>
      <c r="GBQ3184" s="621"/>
      <c r="GBR3184" s="621"/>
      <c r="GBS3184" s="621"/>
      <c r="GBT3184" s="622"/>
      <c r="GBU3184" s="593"/>
      <c r="GBV3184" s="621"/>
      <c r="GBW3184" s="621"/>
      <c r="GBX3184" s="621"/>
      <c r="GBY3184" s="621"/>
      <c r="GBZ3184" s="621"/>
      <c r="GCA3184" s="621"/>
      <c r="GCB3184" s="621"/>
      <c r="GCC3184" s="622"/>
      <c r="GCD3184" s="593"/>
      <c r="GCE3184" s="621"/>
      <c r="GCF3184" s="621"/>
      <c r="GCG3184" s="621"/>
      <c r="GCH3184" s="621"/>
      <c r="GCI3184" s="621"/>
      <c r="GCJ3184" s="621"/>
      <c r="GCK3184" s="621"/>
      <c r="GCL3184" s="622"/>
      <c r="GCM3184" s="593"/>
      <c r="GCN3184" s="621"/>
      <c r="GCO3184" s="621"/>
      <c r="GCP3184" s="621"/>
      <c r="GCQ3184" s="621"/>
      <c r="GCR3184" s="621"/>
      <c r="GCS3184" s="621"/>
      <c r="GCT3184" s="621"/>
      <c r="GCU3184" s="622"/>
      <c r="GCV3184" s="593"/>
      <c r="GCW3184" s="621"/>
      <c r="GCX3184" s="621"/>
      <c r="GCY3184" s="621"/>
      <c r="GCZ3184" s="621"/>
      <c r="GDA3184" s="621"/>
      <c r="GDB3184" s="621"/>
      <c r="GDC3184" s="621"/>
      <c r="GDD3184" s="622"/>
      <c r="GDE3184" s="593"/>
      <c r="GDF3184" s="621"/>
      <c r="GDG3184" s="621"/>
      <c r="GDH3184" s="621"/>
      <c r="GDI3184" s="621"/>
      <c r="GDJ3184" s="621"/>
      <c r="GDK3184" s="621"/>
      <c r="GDL3184" s="621"/>
      <c r="GDM3184" s="622"/>
      <c r="GDN3184" s="593"/>
      <c r="GDO3184" s="621"/>
      <c r="GDP3184" s="621"/>
      <c r="GDQ3184" s="621"/>
      <c r="GDR3184" s="621"/>
      <c r="GDS3184" s="621"/>
      <c r="GDT3184" s="621"/>
      <c r="GDU3184" s="621"/>
      <c r="GDV3184" s="622"/>
      <c r="GDW3184" s="593"/>
      <c r="GDX3184" s="621"/>
      <c r="GDY3184" s="621"/>
      <c r="GDZ3184" s="621"/>
      <c r="GEA3184" s="621"/>
      <c r="GEB3184" s="621"/>
      <c r="GEC3184" s="621"/>
      <c r="GED3184" s="621"/>
      <c r="GEE3184" s="622"/>
      <c r="GEF3184" s="593"/>
      <c r="GEG3184" s="621"/>
      <c r="GEH3184" s="621"/>
      <c r="GEI3184" s="621"/>
      <c r="GEJ3184" s="621"/>
      <c r="GEK3184" s="621"/>
      <c r="GEL3184" s="621"/>
      <c r="GEM3184" s="621"/>
      <c r="GEN3184" s="622"/>
      <c r="GEO3184" s="593"/>
      <c r="GEP3184" s="621"/>
      <c r="GEQ3184" s="621"/>
      <c r="GER3184" s="621"/>
      <c r="GES3184" s="621"/>
      <c r="GET3184" s="621"/>
      <c r="GEU3184" s="621"/>
      <c r="GEV3184" s="621"/>
      <c r="GEW3184" s="622"/>
      <c r="GEX3184" s="593"/>
      <c r="GEY3184" s="621"/>
      <c r="GEZ3184" s="621"/>
      <c r="GFA3184" s="621"/>
      <c r="GFB3184" s="621"/>
      <c r="GFC3184" s="621"/>
      <c r="GFD3184" s="621"/>
      <c r="GFE3184" s="621"/>
      <c r="GFF3184" s="622"/>
      <c r="GFG3184" s="593"/>
      <c r="GFH3184" s="621"/>
      <c r="GFI3184" s="621"/>
      <c r="GFJ3184" s="621"/>
      <c r="GFK3184" s="621"/>
      <c r="GFL3184" s="621"/>
      <c r="GFM3184" s="621"/>
      <c r="GFN3184" s="621"/>
      <c r="GFO3184" s="622"/>
      <c r="GFP3184" s="593"/>
      <c r="GFQ3184" s="621"/>
      <c r="GFR3184" s="621"/>
      <c r="GFS3184" s="621"/>
      <c r="GFT3184" s="621"/>
      <c r="GFU3184" s="621"/>
      <c r="GFV3184" s="621"/>
      <c r="GFW3184" s="621"/>
      <c r="GFX3184" s="622"/>
      <c r="GFY3184" s="593"/>
      <c r="GFZ3184" s="621"/>
      <c r="GGA3184" s="621"/>
      <c r="GGB3184" s="621"/>
      <c r="GGC3184" s="621"/>
      <c r="GGD3184" s="621"/>
      <c r="GGE3184" s="621"/>
      <c r="GGF3184" s="621"/>
      <c r="GGG3184" s="622"/>
      <c r="GGH3184" s="593"/>
      <c r="GGI3184" s="621"/>
      <c r="GGJ3184" s="621"/>
      <c r="GGK3184" s="621"/>
      <c r="GGL3184" s="621"/>
      <c r="GGM3184" s="621"/>
      <c r="GGN3184" s="621"/>
      <c r="GGO3184" s="621"/>
      <c r="GGP3184" s="622"/>
      <c r="GGQ3184" s="593"/>
      <c r="GGR3184" s="621"/>
      <c r="GGS3184" s="621"/>
      <c r="GGT3184" s="621"/>
      <c r="GGU3184" s="621"/>
      <c r="GGV3184" s="621"/>
      <c r="GGW3184" s="621"/>
      <c r="GGX3184" s="621"/>
      <c r="GGY3184" s="622"/>
      <c r="GGZ3184" s="593"/>
      <c r="GHA3184" s="621"/>
      <c r="GHB3184" s="621"/>
      <c r="GHC3184" s="621"/>
      <c r="GHD3184" s="621"/>
      <c r="GHE3184" s="621"/>
      <c r="GHF3184" s="621"/>
      <c r="GHG3184" s="621"/>
      <c r="GHH3184" s="622"/>
      <c r="GHI3184" s="593"/>
      <c r="GHJ3184" s="621"/>
      <c r="GHK3184" s="621"/>
      <c r="GHL3184" s="621"/>
      <c r="GHM3184" s="621"/>
      <c r="GHN3184" s="621"/>
      <c r="GHO3184" s="621"/>
      <c r="GHP3184" s="621"/>
      <c r="GHQ3184" s="622"/>
      <c r="GHR3184" s="593"/>
      <c r="GHS3184" s="621"/>
      <c r="GHT3184" s="621"/>
      <c r="GHU3184" s="621"/>
      <c r="GHV3184" s="621"/>
      <c r="GHW3184" s="621"/>
      <c r="GHX3184" s="621"/>
      <c r="GHY3184" s="621"/>
      <c r="GHZ3184" s="622"/>
      <c r="GIA3184" s="593"/>
      <c r="GIB3184" s="621"/>
      <c r="GIC3184" s="621"/>
      <c r="GID3184" s="621"/>
      <c r="GIE3184" s="621"/>
      <c r="GIF3184" s="621"/>
      <c r="GIG3184" s="621"/>
      <c r="GIH3184" s="621"/>
      <c r="GII3184" s="622"/>
      <c r="GIJ3184" s="593"/>
      <c r="GIK3184" s="621"/>
      <c r="GIL3184" s="621"/>
      <c r="GIM3184" s="621"/>
      <c r="GIN3184" s="621"/>
      <c r="GIO3184" s="621"/>
      <c r="GIP3184" s="621"/>
      <c r="GIQ3184" s="621"/>
      <c r="GIR3184" s="622"/>
      <c r="GIS3184" s="593"/>
      <c r="GIT3184" s="621"/>
      <c r="GIU3184" s="621"/>
      <c r="GIV3184" s="621"/>
      <c r="GIW3184" s="621"/>
      <c r="GIX3184" s="621"/>
      <c r="GIY3184" s="621"/>
      <c r="GIZ3184" s="621"/>
      <c r="GJA3184" s="622"/>
      <c r="GJB3184" s="593"/>
      <c r="GJC3184" s="621"/>
      <c r="GJD3184" s="621"/>
      <c r="GJE3184" s="621"/>
      <c r="GJF3184" s="621"/>
      <c r="GJG3184" s="621"/>
      <c r="GJH3184" s="621"/>
      <c r="GJI3184" s="621"/>
      <c r="GJJ3184" s="622"/>
      <c r="GJK3184" s="593"/>
      <c r="GJL3184" s="621"/>
      <c r="GJM3184" s="621"/>
      <c r="GJN3184" s="621"/>
      <c r="GJO3184" s="621"/>
      <c r="GJP3184" s="621"/>
      <c r="GJQ3184" s="621"/>
      <c r="GJR3184" s="621"/>
      <c r="GJS3184" s="622"/>
      <c r="GJT3184" s="593"/>
      <c r="GJU3184" s="621"/>
      <c r="GJV3184" s="621"/>
      <c r="GJW3184" s="621"/>
      <c r="GJX3184" s="621"/>
      <c r="GJY3184" s="621"/>
      <c r="GJZ3184" s="621"/>
      <c r="GKA3184" s="621"/>
      <c r="GKB3184" s="622"/>
      <c r="GKC3184" s="593"/>
      <c r="GKD3184" s="621"/>
      <c r="GKE3184" s="621"/>
      <c r="GKF3184" s="621"/>
      <c r="GKG3184" s="621"/>
      <c r="GKH3184" s="621"/>
      <c r="GKI3184" s="621"/>
      <c r="GKJ3184" s="621"/>
      <c r="GKK3184" s="622"/>
      <c r="GKL3184" s="593"/>
      <c r="GKM3184" s="621"/>
      <c r="GKN3184" s="621"/>
      <c r="GKO3184" s="621"/>
      <c r="GKP3184" s="621"/>
      <c r="GKQ3184" s="621"/>
      <c r="GKR3184" s="621"/>
      <c r="GKS3184" s="621"/>
      <c r="GKT3184" s="622"/>
      <c r="GKU3184" s="593"/>
      <c r="GKV3184" s="621"/>
      <c r="GKW3184" s="621"/>
      <c r="GKX3184" s="621"/>
      <c r="GKY3184" s="621"/>
      <c r="GKZ3184" s="621"/>
      <c r="GLA3184" s="621"/>
      <c r="GLB3184" s="621"/>
      <c r="GLC3184" s="622"/>
      <c r="GLD3184" s="593"/>
      <c r="GLE3184" s="621"/>
      <c r="GLF3184" s="621"/>
      <c r="GLG3184" s="621"/>
      <c r="GLH3184" s="621"/>
      <c r="GLI3184" s="621"/>
      <c r="GLJ3184" s="621"/>
      <c r="GLK3184" s="621"/>
      <c r="GLL3184" s="622"/>
      <c r="GLM3184" s="593"/>
      <c r="GLN3184" s="621"/>
      <c r="GLO3184" s="621"/>
      <c r="GLP3184" s="621"/>
      <c r="GLQ3184" s="621"/>
      <c r="GLR3184" s="621"/>
      <c r="GLS3184" s="621"/>
      <c r="GLT3184" s="621"/>
      <c r="GLU3184" s="622"/>
      <c r="GLV3184" s="593"/>
      <c r="GLW3184" s="621"/>
      <c r="GLX3184" s="621"/>
      <c r="GLY3184" s="621"/>
      <c r="GLZ3184" s="621"/>
      <c r="GMA3184" s="621"/>
      <c r="GMB3184" s="621"/>
      <c r="GMC3184" s="621"/>
      <c r="GMD3184" s="622"/>
      <c r="GME3184" s="593"/>
      <c r="GMF3184" s="621"/>
      <c r="GMG3184" s="621"/>
      <c r="GMH3184" s="621"/>
      <c r="GMI3184" s="621"/>
      <c r="GMJ3184" s="621"/>
      <c r="GMK3184" s="621"/>
      <c r="GML3184" s="621"/>
      <c r="GMM3184" s="622"/>
      <c r="GMN3184" s="593"/>
      <c r="GMO3184" s="621"/>
      <c r="GMP3184" s="621"/>
      <c r="GMQ3184" s="621"/>
      <c r="GMR3184" s="621"/>
      <c r="GMS3184" s="621"/>
      <c r="GMT3184" s="621"/>
      <c r="GMU3184" s="621"/>
      <c r="GMV3184" s="622"/>
      <c r="GMW3184" s="593"/>
      <c r="GMX3184" s="621"/>
      <c r="GMY3184" s="621"/>
      <c r="GMZ3184" s="621"/>
      <c r="GNA3184" s="621"/>
      <c r="GNB3184" s="621"/>
      <c r="GNC3184" s="621"/>
      <c r="GND3184" s="621"/>
      <c r="GNE3184" s="622"/>
      <c r="GNF3184" s="593"/>
      <c r="GNG3184" s="621"/>
      <c r="GNH3184" s="621"/>
      <c r="GNI3184" s="621"/>
      <c r="GNJ3184" s="621"/>
      <c r="GNK3184" s="621"/>
      <c r="GNL3184" s="621"/>
      <c r="GNM3184" s="621"/>
      <c r="GNN3184" s="622"/>
      <c r="GNO3184" s="593"/>
      <c r="GNP3184" s="621"/>
      <c r="GNQ3184" s="621"/>
      <c r="GNR3184" s="621"/>
      <c r="GNS3184" s="621"/>
      <c r="GNT3184" s="621"/>
      <c r="GNU3184" s="621"/>
      <c r="GNV3184" s="621"/>
      <c r="GNW3184" s="622"/>
      <c r="GNX3184" s="593"/>
      <c r="GNY3184" s="621"/>
      <c r="GNZ3184" s="621"/>
      <c r="GOA3184" s="621"/>
      <c r="GOB3184" s="621"/>
      <c r="GOC3184" s="621"/>
      <c r="GOD3184" s="621"/>
      <c r="GOE3184" s="621"/>
      <c r="GOF3184" s="622"/>
      <c r="GOG3184" s="593"/>
      <c r="GOH3184" s="621"/>
      <c r="GOI3184" s="621"/>
      <c r="GOJ3184" s="621"/>
      <c r="GOK3184" s="621"/>
      <c r="GOL3184" s="621"/>
      <c r="GOM3184" s="621"/>
      <c r="GON3184" s="621"/>
      <c r="GOO3184" s="622"/>
      <c r="GOP3184" s="593"/>
      <c r="GOQ3184" s="621"/>
      <c r="GOR3184" s="621"/>
      <c r="GOS3184" s="621"/>
      <c r="GOT3184" s="621"/>
      <c r="GOU3184" s="621"/>
      <c r="GOV3184" s="621"/>
      <c r="GOW3184" s="621"/>
      <c r="GOX3184" s="622"/>
      <c r="GOY3184" s="593"/>
      <c r="GOZ3184" s="621"/>
      <c r="GPA3184" s="621"/>
      <c r="GPB3184" s="621"/>
      <c r="GPC3184" s="621"/>
      <c r="GPD3184" s="621"/>
      <c r="GPE3184" s="621"/>
      <c r="GPF3184" s="621"/>
      <c r="GPG3184" s="622"/>
      <c r="GPH3184" s="593"/>
      <c r="GPI3184" s="621"/>
      <c r="GPJ3184" s="621"/>
      <c r="GPK3184" s="621"/>
      <c r="GPL3184" s="621"/>
      <c r="GPM3184" s="621"/>
      <c r="GPN3184" s="621"/>
      <c r="GPO3184" s="621"/>
      <c r="GPP3184" s="622"/>
      <c r="GPQ3184" s="593"/>
      <c r="GPR3184" s="621"/>
      <c r="GPS3184" s="621"/>
      <c r="GPT3184" s="621"/>
      <c r="GPU3184" s="621"/>
      <c r="GPV3184" s="621"/>
      <c r="GPW3184" s="621"/>
      <c r="GPX3184" s="621"/>
      <c r="GPY3184" s="622"/>
      <c r="GPZ3184" s="593"/>
      <c r="GQA3184" s="621"/>
      <c r="GQB3184" s="621"/>
      <c r="GQC3184" s="621"/>
      <c r="GQD3184" s="621"/>
      <c r="GQE3184" s="621"/>
      <c r="GQF3184" s="621"/>
      <c r="GQG3184" s="621"/>
      <c r="GQH3184" s="622"/>
      <c r="GQI3184" s="593"/>
      <c r="GQJ3184" s="621"/>
      <c r="GQK3184" s="621"/>
      <c r="GQL3184" s="621"/>
      <c r="GQM3184" s="621"/>
      <c r="GQN3184" s="621"/>
      <c r="GQO3184" s="621"/>
      <c r="GQP3184" s="621"/>
      <c r="GQQ3184" s="622"/>
      <c r="GQR3184" s="593"/>
      <c r="GQS3184" s="621"/>
      <c r="GQT3184" s="621"/>
      <c r="GQU3184" s="621"/>
      <c r="GQV3184" s="621"/>
      <c r="GQW3184" s="621"/>
      <c r="GQX3184" s="621"/>
      <c r="GQY3184" s="621"/>
      <c r="GQZ3184" s="622"/>
      <c r="GRA3184" s="593"/>
      <c r="GRB3184" s="621"/>
      <c r="GRC3184" s="621"/>
      <c r="GRD3184" s="621"/>
      <c r="GRE3184" s="621"/>
      <c r="GRF3184" s="621"/>
      <c r="GRG3184" s="621"/>
      <c r="GRH3184" s="621"/>
      <c r="GRI3184" s="622"/>
      <c r="GRJ3184" s="593"/>
      <c r="GRK3184" s="621"/>
      <c r="GRL3184" s="621"/>
      <c r="GRM3184" s="621"/>
      <c r="GRN3184" s="621"/>
      <c r="GRO3184" s="621"/>
      <c r="GRP3184" s="621"/>
      <c r="GRQ3184" s="621"/>
      <c r="GRR3184" s="622"/>
      <c r="GRS3184" s="593"/>
      <c r="GRT3184" s="621"/>
      <c r="GRU3184" s="621"/>
      <c r="GRV3184" s="621"/>
      <c r="GRW3184" s="621"/>
      <c r="GRX3184" s="621"/>
      <c r="GRY3184" s="621"/>
      <c r="GRZ3184" s="621"/>
      <c r="GSA3184" s="622"/>
      <c r="GSB3184" s="593"/>
      <c r="GSC3184" s="621"/>
      <c r="GSD3184" s="621"/>
      <c r="GSE3184" s="621"/>
      <c r="GSF3184" s="621"/>
      <c r="GSG3184" s="621"/>
      <c r="GSH3184" s="621"/>
      <c r="GSI3184" s="621"/>
      <c r="GSJ3184" s="622"/>
      <c r="GSK3184" s="593"/>
      <c r="GSL3184" s="621"/>
      <c r="GSM3184" s="621"/>
      <c r="GSN3184" s="621"/>
      <c r="GSO3184" s="621"/>
      <c r="GSP3184" s="621"/>
      <c r="GSQ3184" s="621"/>
      <c r="GSR3184" s="621"/>
      <c r="GSS3184" s="622"/>
      <c r="GST3184" s="593"/>
      <c r="GSU3184" s="621"/>
      <c r="GSV3184" s="621"/>
      <c r="GSW3184" s="621"/>
      <c r="GSX3184" s="621"/>
      <c r="GSY3184" s="621"/>
      <c r="GSZ3184" s="621"/>
      <c r="GTA3184" s="621"/>
      <c r="GTB3184" s="622"/>
      <c r="GTC3184" s="593"/>
      <c r="GTD3184" s="621"/>
      <c r="GTE3184" s="621"/>
      <c r="GTF3184" s="621"/>
      <c r="GTG3184" s="621"/>
      <c r="GTH3184" s="621"/>
      <c r="GTI3184" s="621"/>
      <c r="GTJ3184" s="621"/>
      <c r="GTK3184" s="622"/>
      <c r="GTL3184" s="593"/>
      <c r="GTM3184" s="621"/>
      <c r="GTN3184" s="621"/>
      <c r="GTO3184" s="621"/>
      <c r="GTP3184" s="621"/>
      <c r="GTQ3184" s="621"/>
      <c r="GTR3184" s="621"/>
      <c r="GTS3184" s="621"/>
      <c r="GTT3184" s="622"/>
      <c r="GTU3184" s="593"/>
      <c r="GTV3184" s="621"/>
      <c r="GTW3184" s="621"/>
      <c r="GTX3184" s="621"/>
      <c r="GTY3184" s="621"/>
      <c r="GTZ3184" s="621"/>
      <c r="GUA3184" s="621"/>
      <c r="GUB3184" s="621"/>
      <c r="GUC3184" s="622"/>
      <c r="GUD3184" s="593"/>
      <c r="GUE3184" s="621"/>
      <c r="GUF3184" s="621"/>
      <c r="GUG3184" s="621"/>
      <c r="GUH3184" s="621"/>
      <c r="GUI3184" s="621"/>
      <c r="GUJ3184" s="621"/>
      <c r="GUK3184" s="621"/>
      <c r="GUL3184" s="622"/>
      <c r="GUM3184" s="593"/>
      <c r="GUN3184" s="621"/>
      <c r="GUO3184" s="621"/>
      <c r="GUP3184" s="621"/>
      <c r="GUQ3184" s="621"/>
      <c r="GUR3184" s="621"/>
      <c r="GUS3184" s="621"/>
      <c r="GUT3184" s="621"/>
      <c r="GUU3184" s="622"/>
      <c r="GUV3184" s="593"/>
      <c r="GUW3184" s="621"/>
      <c r="GUX3184" s="621"/>
      <c r="GUY3184" s="621"/>
      <c r="GUZ3184" s="621"/>
      <c r="GVA3184" s="621"/>
      <c r="GVB3184" s="621"/>
      <c r="GVC3184" s="621"/>
      <c r="GVD3184" s="622"/>
      <c r="GVE3184" s="593"/>
      <c r="GVF3184" s="621"/>
      <c r="GVG3184" s="621"/>
      <c r="GVH3184" s="621"/>
      <c r="GVI3184" s="621"/>
      <c r="GVJ3184" s="621"/>
      <c r="GVK3184" s="621"/>
      <c r="GVL3184" s="621"/>
      <c r="GVM3184" s="622"/>
      <c r="GVN3184" s="593"/>
      <c r="GVO3184" s="621"/>
      <c r="GVP3184" s="621"/>
      <c r="GVQ3184" s="621"/>
      <c r="GVR3184" s="621"/>
      <c r="GVS3184" s="621"/>
      <c r="GVT3184" s="621"/>
      <c r="GVU3184" s="621"/>
      <c r="GVV3184" s="622"/>
      <c r="GVW3184" s="593"/>
      <c r="GVX3184" s="621"/>
      <c r="GVY3184" s="621"/>
      <c r="GVZ3184" s="621"/>
      <c r="GWA3184" s="621"/>
      <c r="GWB3184" s="621"/>
      <c r="GWC3184" s="621"/>
      <c r="GWD3184" s="621"/>
      <c r="GWE3184" s="622"/>
      <c r="GWF3184" s="593"/>
      <c r="GWG3184" s="621"/>
      <c r="GWH3184" s="621"/>
      <c r="GWI3184" s="621"/>
      <c r="GWJ3184" s="621"/>
      <c r="GWK3184" s="621"/>
      <c r="GWL3184" s="621"/>
      <c r="GWM3184" s="621"/>
      <c r="GWN3184" s="622"/>
      <c r="GWO3184" s="593"/>
      <c r="GWP3184" s="621"/>
      <c r="GWQ3184" s="621"/>
      <c r="GWR3184" s="621"/>
      <c r="GWS3184" s="621"/>
      <c r="GWT3184" s="621"/>
      <c r="GWU3184" s="621"/>
      <c r="GWV3184" s="621"/>
      <c r="GWW3184" s="622"/>
      <c r="GWX3184" s="593"/>
      <c r="GWY3184" s="621"/>
      <c r="GWZ3184" s="621"/>
      <c r="GXA3184" s="621"/>
      <c r="GXB3184" s="621"/>
      <c r="GXC3184" s="621"/>
      <c r="GXD3184" s="621"/>
      <c r="GXE3184" s="621"/>
      <c r="GXF3184" s="622"/>
      <c r="GXG3184" s="593"/>
      <c r="GXH3184" s="621"/>
      <c r="GXI3184" s="621"/>
      <c r="GXJ3184" s="621"/>
      <c r="GXK3184" s="621"/>
      <c r="GXL3184" s="621"/>
      <c r="GXM3184" s="621"/>
      <c r="GXN3184" s="621"/>
      <c r="GXO3184" s="622"/>
      <c r="GXP3184" s="593"/>
      <c r="GXQ3184" s="621"/>
      <c r="GXR3184" s="621"/>
      <c r="GXS3184" s="621"/>
      <c r="GXT3184" s="621"/>
      <c r="GXU3184" s="621"/>
      <c r="GXV3184" s="621"/>
      <c r="GXW3184" s="621"/>
      <c r="GXX3184" s="622"/>
      <c r="GXY3184" s="593"/>
      <c r="GXZ3184" s="621"/>
      <c r="GYA3184" s="621"/>
      <c r="GYB3184" s="621"/>
      <c r="GYC3184" s="621"/>
      <c r="GYD3184" s="621"/>
      <c r="GYE3184" s="621"/>
      <c r="GYF3184" s="621"/>
      <c r="GYG3184" s="622"/>
      <c r="GYH3184" s="593"/>
      <c r="GYI3184" s="621"/>
      <c r="GYJ3184" s="621"/>
      <c r="GYK3184" s="621"/>
      <c r="GYL3184" s="621"/>
      <c r="GYM3184" s="621"/>
      <c r="GYN3184" s="621"/>
      <c r="GYO3184" s="621"/>
      <c r="GYP3184" s="622"/>
      <c r="GYQ3184" s="593"/>
      <c r="GYR3184" s="621"/>
      <c r="GYS3184" s="621"/>
      <c r="GYT3184" s="621"/>
      <c r="GYU3184" s="621"/>
      <c r="GYV3184" s="621"/>
      <c r="GYW3184" s="621"/>
      <c r="GYX3184" s="621"/>
      <c r="GYY3184" s="622"/>
      <c r="GYZ3184" s="593"/>
      <c r="GZA3184" s="621"/>
      <c r="GZB3184" s="621"/>
      <c r="GZC3184" s="621"/>
      <c r="GZD3184" s="621"/>
      <c r="GZE3184" s="621"/>
      <c r="GZF3184" s="621"/>
      <c r="GZG3184" s="621"/>
      <c r="GZH3184" s="622"/>
      <c r="GZI3184" s="593"/>
      <c r="GZJ3184" s="621"/>
      <c r="GZK3184" s="621"/>
      <c r="GZL3184" s="621"/>
      <c r="GZM3184" s="621"/>
      <c r="GZN3184" s="621"/>
      <c r="GZO3184" s="621"/>
      <c r="GZP3184" s="621"/>
      <c r="GZQ3184" s="622"/>
      <c r="GZR3184" s="593"/>
      <c r="GZS3184" s="621"/>
      <c r="GZT3184" s="621"/>
      <c r="GZU3184" s="621"/>
      <c r="GZV3184" s="621"/>
      <c r="GZW3184" s="621"/>
      <c r="GZX3184" s="621"/>
      <c r="GZY3184" s="621"/>
      <c r="GZZ3184" s="622"/>
      <c r="HAA3184" s="593"/>
      <c r="HAB3184" s="621"/>
      <c r="HAC3184" s="621"/>
      <c r="HAD3184" s="621"/>
      <c r="HAE3184" s="621"/>
      <c r="HAF3184" s="621"/>
      <c r="HAG3184" s="621"/>
      <c r="HAH3184" s="621"/>
      <c r="HAI3184" s="622"/>
      <c r="HAJ3184" s="593"/>
      <c r="HAK3184" s="621"/>
      <c r="HAL3184" s="621"/>
      <c r="HAM3184" s="621"/>
      <c r="HAN3184" s="621"/>
      <c r="HAO3184" s="621"/>
      <c r="HAP3184" s="621"/>
      <c r="HAQ3184" s="621"/>
      <c r="HAR3184" s="622"/>
      <c r="HAS3184" s="593"/>
      <c r="HAT3184" s="621"/>
      <c r="HAU3184" s="621"/>
      <c r="HAV3184" s="621"/>
      <c r="HAW3184" s="621"/>
      <c r="HAX3184" s="621"/>
      <c r="HAY3184" s="621"/>
      <c r="HAZ3184" s="621"/>
      <c r="HBA3184" s="622"/>
      <c r="HBB3184" s="593"/>
      <c r="HBC3184" s="621"/>
      <c r="HBD3184" s="621"/>
      <c r="HBE3184" s="621"/>
      <c r="HBF3184" s="621"/>
      <c r="HBG3184" s="621"/>
      <c r="HBH3184" s="621"/>
      <c r="HBI3184" s="621"/>
      <c r="HBJ3184" s="622"/>
      <c r="HBK3184" s="593"/>
      <c r="HBL3184" s="621"/>
      <c r="HBM3184" s="621"/>
      <c r="HBN3184" s="621"/>
      <c r="HBO3184" s="621"/>
      <c r="HBP3184" s="621"/>
      <c r="HBQ3184" s="621"/>
      <c r="HBR3184" s="621"/>
      <c r="HBS3184" s="622"/>
      <c r="HBT3184" s="593"/>
      <c r="HBU3184" s="621"/>
      <c r="HBV3184" s="621"/>
      <c r="HBW3184" s="621"/>
      <c r="HBX3184" s="621"/>
      <c r="HBY3184" s="621"/>
      <c r="HBZ3184" s="621"/>
      <c r="HCA3184" s="621"/>
      <c r="HCB3184" s="622"/>
      <c r="HCC3184" s="593"/>
      <c r="HCD3184" s="621"/>
      <c r="HCE3184" s="621"/>
      <c r="HCF3184" s="621"/>
      <c r="HCG3184" s="621"/>
      <c r="HCH3184" s="621"/>
      <c r="HCI3184" s="621"/>
      <c r="HCJ3184" s="621"/>
      <c r="HCK3184" s="622"/>
      <c r="HCL3184" s="593"/>
      <c r="HCM3184" s="621"/>
      <c r="HCN3184" s="621"/>
      <c r="HCO3184" s="621"/>
      <c r="HCP3184" s="621"/>
      <c r="HCQ3184" s="621"/>
      <c r="HCR3184" s="621"/>
      <c r="HCS3184" s="621"/>
      <c r="HCT3184" s="622"/>
      <c r="HCU3184" s="593"/>
      <c r="HCV3184" s="621"/>
      <c r="HCW3184" s="621"/>
      <c r="HCX3184" s="621"/>
      <c r="HCY3184" s="621"/>
      <c r="HCZ3184" s="621"/>
      <c r="HDA3184" s="621"/>
      <c r="HDB3184" s="621"/>
      <c r="HDC3184" s="622"/>
      <c r="HDD3184" s="593"/>
      <c r="HDE3184" s="621"/>
      <c r="HDF3184" s="621"/>
      <c r="HDG3184" s="621"/>
      <c r="HDH3184" s="621"/>
      <c r="HDI3184" s="621"/>
      <c r="HDJ3184" s="621"/>
      <c r="HDK3184" s="621"/>
      <c r="HDL3184" s="622"/>
      <c r="HDM3184" s="593"/>
      <c r="HDN3184" s="621"/>
      <c r="HDO3184" s="621"/>
      <c r="HDP3184" s="621"/>
      <c r="HDQ3184" s="621"/>
      <c r="HDR3184" s="621"/>
      <c r="HDS3184" s="621"/>
      <c r="HDT3184" s="621"/>
      <c r="HDU3184" s="622"/>
      <c r="HDV3184" s="593"/>
      <c r="HDW3184" s="621"/>
      <c r="HDX3184" s="621"/>
      <c r="HDY3184" s="621"/>
      <c r="HDZ3184" s="621"/>
      <c r="HEA3184" s="621"/>
      <c r="HEB3184" s="621"/>
      <c r="HEC3184" s="621"/>
      <c r="HED3184" s="622"/>
      <c r="HEE3184" s="593"/>
      <c r="HEF3184" s="621"/>
      <c r="HEG3184" s="621"/>
      <c r="HEH3184" s="621"/>
      <c r="HEI3184" s="621"/>
      <c r="HEJ3184" s="621"/>
      <c r="HEK3184" s="621"/>
      <c r="HEL3184" s="621"/>
      <c r="HEM3184" s="622"/>
      <c r="HEN3184" s="593"/>
      <c r="HEO3184" s="621"/>
      <c r="HEP3184" s="621"/>
      <c r="HEQ3184" s="621"/>
      <c r="HER3184" s="621"/>
      <c r="HES3184" s="621"/>
      <c r="HET3184" s="621"/>
      <c r="HEU3184" s="621"/>
      <c r="HEV3184" s="622"/>
      <c r="HEW3184" s="593"/>
      <c r="HEX3184" s="621"/>
      <c r="HEY3184" s="621"/>
      <c r="HEZ3184" s="621"/>
      <c r="HFA3184" s="621"/>
      <c r="HFB3184" s="621"/>
      <c r="HFC3184" s="621"/>
      <c r="HFD3184" s="621"/>
      <c r="HFE3184" s="622"/>
      <c r="HFF3184" s="593"/>
      <c r="HFG3184" s="621"/>
      <c r="HFH3184" s="621"/>
      <c r="HFI3184" s="621"/>
      <c r="HFJ3184" s="621"/>
      <c r="HFK3184" s="621"/>
      <c r="HFL3184" s="621"/>
      <c r="HFM3184" s="621"/>
      <c r="HFN3184" s="622"/>
      <c r="HFO3184" s="593"/>
      <c r="HFP3184" s="621"/>
      <c r="HFQ3184" s="621"/>
      <c r="HFR3184" s="621"/>
      <c r="HFS3184" s="621"/>
      <c r="HFT3184" s="621"/>
      <c r="HFU3184" s="621"/>
      <c r="HFV3184" s="621"/>
      <c r="HFW3184" s="622"/>
      <c r="HFX3184" s="593"/>
      <c r="HFY3184" s="621"/>
      <c r="HFZ3184" s="621"/>
      <c r="HGA3184" s="621"/>
      <c r="HGB3184" s="621"/>
      <c r="HGC3184" s="621"/>
      <c r="HGD3184" s="621"/>
      <c r="HGE3184" s="621"/>
      <c r="HGF3184" s="622"/>
      <c r="HGG3184" s="593"/>
      <c r="HGH3184" s="621"/>
      <c r="HGI3184" s="621"/>
      <c r="HGJ3184" s="621"/>
      <c r="HGK3184" s="621"/>
      <c r="HGL3184" s="621"/>
      <c r="HGM3184" s="621"/>
      <c r="HGN3184" s="621"/>
      <c r="HGO3184" s="622"/>
      <c r="HGP3184" s="593"/>
      <c r="HGQ3184" s="621"/>
      <c r="HGR3184" s="621"/>
      <c r="HGS3184" s="621"/>
      <c r="HGT3184" s="621"/>
      <c r="HGU3184" s="621"/>
      <c r="HGV3184" s="621"/>
      <c r="HGW3184" s="621"/>
      <c r="HGX3184" s="622"/>
      <c r="HGY3184" s="593"/>
      <c r="HGZ3184" s="621"/>
      <c r="HHA3184" s="621"/>
      <c r="HHB3184" s="621"/>
      <c r="HHC3184" s="621"/>
      <c r="HHD3184" s="621"/>
      <c r="HHE3184" s="621"/>
      <c r="HHF3184" s="621"/>
      <c r="HHG3184" s="622"/>
      <c r="HHH3184" s="593"/>
      <c r="HHI3184" s="621"/>
      <c r="HHJ3184" s="621"/>
      <c r="HHK3184" s="621"/>
      <c r="HHL3184" s="621"/>
      <c r="HHM3184" s="621"/>
      <c r="HHN3184" s="621"/>
      <c r="HHO3184" s="621"/>
      <c r="HHP3184" s="622"/>
      <c r="HHQ3184" s="593"/>
      <c r="HHR3184" s="621"/>
      <c r="HHS3184" s="621"/>
      <c r="HHT3184" s="621"/>
      <c r="HHU3184" s="621"/>
      <c r="HHV3184" s="621"/>
      <c r="HHW3184" s="621"/>
      <c r="HHX3184" s="621"/>
      <c r="HHY3184" s="622"/>
      <c r="HHZ3184" s="593"/>
      <c r="HIA3184" s="621"/>
      <c r="HIB3184" s="621"/>
      <c r="HIC3184" s="621"/>
      <c r="HID3184" s="621"/>
      <c r="HIE3184" s="621"/>
      <c r="HIF3184" s="621"/>
      <c r="HIG3184" s="621"/>
      <c r="HIH3184" s="622"/>
      <c r="HII3184" s="593"/>
      <c r="HIJ3184" s="621"/>
      <c r="HIK3184" s="621"/>
      <c r="HIL3184" s="621"/>
      <c r="HIM3184" s="621"/>
      <c r="HIN3184" s="621"/>
      <c r="HIO3184" s="621"/>
      <c r="HIP3184" s="621"/>
      <c r="HIQ3184" s="622"/>
      <c r="HIR3184" s="593"/>
      <c r="HIS3184" s="621"/>
      <c r="HIT3184" s="621"/>
      <c r="HIU3184" s="621"/>
      <c r="HIV3184" s="621"/>
      <c r="HIW3184" s="621"/>
      <c r="HIX3184" s="621"/>
      <c r="HIY3184" s="621"/>
      <c r="HIZ3184" s="622"/>
      <c r="HJA3184" s="593"/>
      <c r="HJB3184" s="621"/>
      <c r="HJC3184" s="621"/>
      <c r="HJD3184" s="621"/>
      <c r="HJE3184" s="621"/>
      <c r="HJF3184" s="621"/>
      <c r="HJG3184" s="621"/>
      <c r="HJH3184" s="621"/>
      <c r="HJI3184" s="622"/>
      <c r="HJJ3184" s="593"/>
      <c r="HJK3184" s="621"/>
      <c r="HJL3184" s="621"/>
      <c r="HJM3184" s="621"/>
      <c r="HJN3184" s="621"/>
      <c r="HJO3184" s="621"/>
      <c r="HJP3184" s="621"/>
      <c r="HJQ3184" s="621"/>
      <c r="HJR3184" s="622"/>
      <c r="HJS3184" s="593"/>
      <c r="HJT3184" s="621"/>
      <c r="HJU3184" s="621"/>
      <c r="HJV3184" s="621"/>
      <c r="HJW3184" s="621"/>
      <c r="HJX3184" s="621"/>
      <c r="HJY3184" s="621"/>
      <c r="HJZ3184" s="621"/>
      <c r="HKA3184" s="622"/>
      <c r="HKB3184" s="593"/>
      <c r="HKC3184" s="621"/>
      <c r="HKD3184" s="621"/>
      <c r="HKE3184" s="621"/>
      <c r="HKF3184" s="621"/>
      <c r="HKG3184" s="621"/>
      <c r="HKH3184" s="621"/>
      <c r="HKI3184" s="621"/>
      <c r="HKJ3184" s="622"/>
      <c r="HKK3184" s="593"/>
      <c r="HKL3184" s="621"/>
      <c r="HKM3184" s="621"/>
      <c r="HKN3184" s="621"/>
      <c r="HKO3184" s="621"/>
      <c r="HKP3184" s="621"/>
      <c r="HKQ3184" s="621"/>
      <c r="HKR3184" s="621"/>
      <c r="HKS3184" s="622"/>
      <c r="HKT3184" s="593"/>
      <c r="HKU3184" s="621"/>
      <c r="HKV3184" s="621"/>
      <c r="HKW3184" s="621"/>
      <c r="HKX3184" s="621"/>
      <c r="HKY3184" s="621"/>
      <c r="HKZ3184" s="621"/>
      <c r="HLA3184" s="621"/>
      <c r="HLB3184" s="622"/>
      <c r="HLC3184" s="593"/>
      <c r="HLD3184" s="621"/>
      <c r="HLE3184" s="621"/>
      <c r="HLF3184" s="621"/>
      <c r="HLG3184" s="621"/>
      <c r="HLH3184" s="621"/>
      <c r="HLI3184" s="621"/>
      <c r="HLJ3184" s="621"/>
      <c r="HLK3184" s="622"/>
      <c r="HLL3184" s="593"/>
      <c r="HLM3184" s="621"/>
      <c r="HLN3184" s="621"/>
      <c r="HLO3184" s="621"/>
      <c r="HLP3184" s="621"/>
      <c r="HLQ3184" s="621"/>
      <c r="HLR3184" s="621"/>
      <c r="HLS3184" s="621"/>
      <c r="HLT3184" s="622"/>
      <c r="HLU3184" s="593"/>
      <c r="HLV3184" s="621"/>
      <c r="HLW3184" s="621"/>
      <c r="HLX3184" s="621"/>
      <c r="HLY3184" s="621"/>
      <c r="HLZ3184" s="621"/>
      <c r="HMA3184" s="621"/>
      <c r="HMB3184" s="621"/>
      <c r="HMC3184" s="622"/>
      <c r="HMD3184" s="593"/>
      <c r="HME3184" s="621"/>
      <c r="HMF3184" s="621"/>
      <c r="HMG3184" s="621"/>
      <c r="HMH3184" s="621"/>
      <c r="HMI3184" s="621"/>
      <c r="HMJ3184" s="621"/>
      <c r="HMK3184" s="621"/>
      <c r="HML3184" s="622"/>
      <c r="HMM3184" s="593"/>
      <c r="HMN3184" s="621"/>
      <c r="HMO3184" s="621"/>
      <c r="HMP3184" s="621"/>
      <c r="HMQ3184" s="621"/>
      <c r="HMR3184" s="621"/>
      <c r="HMS3184" s="621"/>
      <c r="HMT3184" s="621"/>
      <c r="HMU3184" s="622"/>
      <c r="HMV3184" s="593"/>
      <c r="HMW3184" s="621"/>
      <c r="HMX3184" s="621"/>
      <c r="HMY3184" s="621"/>
      <c r="HMZ3184" s="621"/>
      <c r="HNA3184" s="621"/>
      <c r="HNB3184" s="621"/>
      <c r="HNC3184" s="621"/>
      <c r="HND3184" s="622"/>
      <c r="HNE3184" s="593"/>
      <c r="HNF3184" s="621"/>
      <c r="HNG3184" s="621"/>
      <c r="HNH3184" s="621"/>
      <c r="HNI3184" s="621"/>
      <c r="HNJ3184" s="621"/>
      <c r="HNK3184" s="621"/>
      <c r="HNL3184" s="621"/>
      <c r="HNM3184" s="622"/>
      <c r="HNN3184" s="593"/>
      <c r="HNO3184" s="621"/>
      <c r="HNP3184" s="621"/>
      <c r="HNQ3184" s="621"/>
      <c r="HNR3184" s="621"/>
      <c r="HNS3184" s="621"/>
      <c r="HNT3184" s="621"/>
      <c r="HNU3184" s="621"/>
      <c r="HNV3184" s="622"/>
      <c r="HNW3184" s="593"/>
      <c r="HNX3184" s="621"/>
      <c r="HNY3184" s="621"/>
      <c r="HNZ3184" s="621"/>
      <c r="HOA3184" s="621"/>
      <c r="HOB3184" s="621"/>
      <c r="HOC3184" s="621"/>
      <c r="HOD3184" s="621"/>
      <c r="HOE3184" s="622"/>
      <c r="HOF3184" s="593"/>
      <c r="HOG3184" s="621"/>
      <c r="HOH3184" s="621"/>
      <c r="HOI3184" s="621"/>
      <c r="HOJ3184" s="621"/>
      <c r="HOK3184" s="621"/>
      <c r="HOL3184" s="621"/>
      <c r="HOM3184" s="621"/>
      <c r="HON3184" s="622"/>
      <c r="HOO3184" s="593"/>
      <c r="HOP3184" s="621"/>
      <c r="HOQ3184" s="621"/>
      <c r="HOR3184" s="621"/>
      <c r="HOS3184" s="621"/>
      <c r="HOT3184" s="621"/>
      <c r="HOU3184" s="621"/>
      <c r="HOV3184" s="621"/>
      <c r="HOW3184" s="622"/>
      <c r="HOX3184" s="593"/>
      <c r="HOY3184" s="621"/>
      <c r="HOZ3184" s="621"/>
      <c r="HPA3184" s="621"/>
      <c r="HPB3184" s="621"/>
      <c r="HPC3184" s="621"/>
      <c r="HPD3184" s="621"/>
      <c r="HPE3184" s="621"/>
      <c r="HPF3184" s="622"/>
      <c r="HPG3184" s="593"/>
      <c r="HPH3184" s="621"/>
      <c r="HPI3184" s="621"/>
      <c r="HPJ3184" s="621"/>
      <c r="HPK3184" s="621"/>
      <c r="HPL3184" s="621"/>
      <c r="HPM3184" s="621"/>
      <c r="HPN3184" s="621"/>
      <c r="HPO3184" s="622"/>
      <c r="HPP3184" s="593"/>
      <c r="HPQ3184" s="621"/>
      <c r="HPR3184" s="621"/>
      <c r="HPS3184" s="621"/>
      <c r="HPT3184" s="621"/>
      <c r="HPU3184" s="621"/>
      <c r="HPV3184" s="621"/>
      <c r="HPW3184" s="621"/>
      <c r="HPX3184" s="622"/>
      <c r="HPY3184" s="593"/>
      <c r="HPZ3184" s="621"/>
      <c r="HQA3184" s="621"/>
      <c r="HQB3184" s="621"/>
      <c r="HQC3184" s="621"/>
      <c r="HQD3184" s="621"/>
      <c r="HQE3184" s="621"/>
      <c r="HQF3184" s="621"/>
      <c r="HQG3184" s="622"/>
      <c r="HQH3184" s="593"/>
      <c r="HQI3184" s="621"/>
      <c r="HQJ3184" s="621"/>
      <c r="HQK3184" s="621"/>
      <c r="HQL3184" s="621"/>
      <c r="HQM3184" s="621"/>
      <c r="HQN3184" s="621"/>
      <c r="HQO3184" s="621"/>
      <c r="HQP3184" s="622"/>
      <c r="HQQ3184" s="593"/>
      <c r="HQR3184" s="621"/>
      <c r="HQS3184" s="621"/>
      <c r="HQT3184" s="621"/>
      <c r="HQU3184" s="621"/>
      <c r="HQV3184" s="621"/>
      <c r="HQW3184" s="621"/>
      <c r="HQX3184" s="621"/>
      <c r="HQY3184" s="622"/>
      <c r="HQZ3184" s="593"/>
      <c r="HRA3184" s="621"/>
      <c r="HRB3184" s="621"/>
      <c r="HRC3184" s="621"/>
      <c r="HRD3184" s="621"/>
      <c r="HRE3184" s="621"/>
      <c r="HRF3184" s="621"/>
      <c r="HRG3184" s="621"/>
      <c r="HRH3184" s="622"/>
      <c r="HRI3184" s="593"/>
      <c r="HRJ3184" s="621"/>
      <c r="HRK3184" s="621"/>
      <c r="HRL3184" s="621"/>
      <c r="HRM3184" s="621"/>
      <c r="HRN3184" s="621"/>
      <c r="HRO3184" s="621"/>
      <c r="HRP3184" s="621"/>
      <c r="HRQ3184" s="622"/>
      <c r="HRR3184" s="593"/>
      <c r="HRS3184" s="621"/>
      <c r="HRT3184" s="621"/>
      <c r="HRU3184" s="621"/>
      <c r="HRV3184" s="621"/>
      <c r="HRW3184" s="621"/>
      <c r="HRX3184" s="621"/>
      <c r="HRY3184" s="621"/>
      <c r="HRZ3184" s="622"/>
      <c r="HSA3184" s="593"/>
      <c r="HSB3184" s="621"/>
      <c r="HSC3184" s="621"/>
      <c r="HSD3184" s="621"/>
      <c r="HSE3184" s="621"/>
      <c r="HSF3184" s="621"/>
      <c r="HSG3184" s="621"/>
      <c r="HSH3184" s="621"/>
      <c r="HSI3184" s="622"/>
      <c r="HSJ3184" s="593"/>
      <c r="HSK3184" s="621"/>
      <c r="HSL3184" s="621"/>
      <c r="HSM3184" s="621"/>
      <c r="HSN3184" s="621"/>
      <c r="HSO3184" s="621"/>
      <c r="HSP3184" s="621"/>
      <c r="HSQ3184" s="621"/>
      <c r="HSR3184" s="622"/>
      <c r="HSS3184" s="593"/>
      <c r="HST3184" s="621"/>
      <c r="HSU3184" s="621"/>
      <c r="HSV3184" s="621"/>
      <c r="HSW3184" s="621"/>
      <c r="HSX3184" s="621"/>
      <c r="HSY3184" s="621"/>
      <c r="HSZ3184" s="621"/>
      <c r="HTA3184" s="622"/>
      <c r="HTB3184" s="593"/>
      <c r="HTC3184" s="621"/>
      <c r="HTD3184" s="621"/>
      <c r="HTE3184" s="621"/>
      <c r="HTF3184" s="621"/>
      <c r="HTG3184" s="621"/>
      <c r="HTH3184" s="621"/>
      <c r="HTI3184" s="621"/>
      <c r="HTJ3184" s="622"/>
      <c r="HTK3184" s="593"/>
      <c r="HTL3184" s="621"/>
      <c r="HTM3184" s="621"/>
      <c r="HTN3184" s="621"/>
      <c r="HTO3184" s="621"/>
      <c r="HTP3184" s="621"/>
      <c r="HTQ3184" s="621"/>
      <c r="HTR3184" s="621"/>
      <c r="HTS3184" s="622"/>
      <c r="HTT3184" s="593"/>
      <c r="HTU3184" s="621"/>
      <c r="HTV3184" s="621"/>
      <c r="HTW3184" s="621"/>
      <c r="HTX3184" s="621"/>
      <c r="HTY3184" s="621"/>
      <c r="HTZ3184" s="621"/>
      <c r="HUA3184" s="621"/>
      <c r="HUB3184" s="622"/>
      <c r="HUC3184" s="593"/>
      <c r="HUD3184" s="621"/>
      <c r="HUE3184" s="621"/>
      <c r="HUF3184" s="621"/>
      <c r="HUG3184" s="621"/>
      <c r="HUH3184" s="621"/>
      <c r="HUI3184" s="621"/>
      <c r="HUJ3184" s="621"/>
      <c r="HUK3184" s="622"/>
      <c r="HUL3184" s="593"/>
      <c r="HUM3184" s="621"/>
      <c r="HUN3184" s="621"/>
      <c r="HUO3184" s="621"/>
      <c r="HUP3184" s="621"/>
      <c r="HUQ3184" s="621"/>
      <c r="HUR3184" s="621"/>
      <c r="HUS3184" s="621"/>
      <c r="HUT3184" s="622"/>
      <c r="HUU3184" s="593"/>
      <c r="HUV3184" s="621"/>
      <c r="HUW3184" s="621"/>
      <c r="HUX3184" s="621"/>
      <c r="HUY3184" s="621"/>
      <c r="HUZ3184" s="621"/>
      <c r="HVA3184" s="621"/>
      <c r="HVB3184" s="621"/>
      <c r="HVC3184" s="622"/>
      <c r="HVD3184" s="593"/>
      <c r="HVE3184" s="621"/>
      <c r="HVF3184" s="621"/>
      <c r="HVG3184" s="621"/>
      <c r="HVH3184" s="621"/>
      <c r="HVI3184" s="621"/>
      <c r="HVJ3184" s="621"/>
      <c r="HVK3184" s="621"/>
      <c r="HVL3184" s="622"/>
      <c r="HVM3184" s="593"/>
      <c r="HVN3184" s="621"/>
      <c r="HVO3184" s="621"/>
      <c r="HVP3184" s="621"/>
      <c r="HVQ3184" s="621"/>
      <c r="HVR3184" s="621"/>
      <c r="HVS3184" s="621"/>
      <c r="HVT3184" s="621"/>
      <c r="HVU3184" s="622"/>
      <c r="HVV3184" s="593"/>
      <c r="HVW3184" s="621"/>
      <c r="HVX3184" s="621"/>
      <c r="HVY3184" s="621"/>
      <c r="HVZ3184" s="621"/>
      <c r="HWA3184" s="621"/>
      <c r="HWB3184" s="621"/>
      <c r="HWC3184" s="621"/>
      <c r="HWD3184" s="622"/>
      <c r="HWE3184" s="593"/>
      <c r="HWF3184" s="621"/>
      <c r="HWG3184" s="621"/>
      <c r="HWH3184" s="621"/>
      <c r="HWI3184" s="621"/>
      <c r="HWJ3184" s="621"/>
      <c r="HWK3184" s="621"/>
      <c r="HWL3184" s="621"/>
      <c r="HWM3184" s="622"/>
      <c r="HWN3184" s="593"/>
      <c r="HWO3184" s="621"/>
      <c r="HWP3184" s="621"/>
      <c r="HWQ3184" s="621"/>
      <c r="HWR3184" s="621"/>
      <c r="HWS3184" s="621"/>
      <c r="HWT3184" s="621"/>
      <c r="HWU3184" s="621"/>
      <c r="HWV3184" s="622"/>
      <c r="HWW3184" s="593"/>
      <c r="HWX3184" s="621"/>
      <c r="HWY3184" s="621"/>
      <c r="HWZ3184" s="621"/>
      <c r="HXA3184" s="621"/>
      <c r="HXB3184" s="621"/>
      <c r="HXC3184" s="621"/>
      <c r="HXD3184" s="621"/>
      <c r="HXE3184" s="622"/>
      <c r="HXF3184" s="593"/>
      <c r="HXG3184" s="621"/>
      <c r="HXH3184" s="621"/>
      <c r="HXI3184" s="621"/>
      <c r="HXJ3184" s="621"/>
      <c r="HXK3184" s="621"/>
      <c r="HXL3184" s="621"/>
      <c r="HXM3184" s="621"/>
      <c r="HXN3184" s="622"/>
      <c r="HXO3184" s="593"/>
      <c r="HXP3184" s="621"/>
      <c r="HXQ3184" s="621"/>
      <c r="HXR3184" s="621"/>
      <c r="HXS3184" s="621"/>
      <c r="HXT3184" s="621"/>
      <c r="HXU3184" s="621"/>
      <c r="HXV3184" s="621"/>
      <c r="HXW3184" s="622"/>
      <c r="HXX3184" s="593"/>
      <c r="HXY3184" s="621"/>
      <c r="HXZ3184" s="621"/>
      <c r="HYA3184" s="621"/>
      <c r="HYB3184" s="621"/>
      <c r="HYC3184" s="621"/>
      <c r="HYD3184" s="621"/>
      <c r="HYE3184" s="621"/>
      <c r="HYF3184" s="622"/>
      <c r="HYG3184" s="593"/>
      <c r="HYH3184" s="621"/>
      <c r="HYI3184" s="621"/>
      <c r="HYJ3184" s="621"/>
      <c r="HYK3184" s="621"/>
      <c r="HYL3184" s="621"/>
      <c r="HYM3184" s="621"/>
      <c r="HYN3184" s="621"/>
      <c r="HYO3184" s="622"/>
      <c r="HYP3184" s="593"/>
      <c r="HYQ3184" s="621"/>
      <c r="HYR3184" s="621"/>
      <c r="HYS3184" s="621"/>
      <c r="HYT3184" s="621"/>
      <c r="HYU3184" s="621"/>
      <c r="HYV3184" s="621"/>
      <c r="HYW3184" s="621"/>
      <c r="HYX3184" s="622"/>
      <c r="HYY3184" s="593"/>
      <c r="HYZ3184" s="621"/>
      <c r="HZA3184" s="621"/>
      <c r="HZB3184" s="621"/>
      <c r="HZC3184" s="621"/>
      <c r="HZD3184" s="621"/>
      <c r="HZE3184" s="621"/>
      <c r="HZF3184" s="621"/>
      <c r="HZG3184" s="622"/>
      <c r="HZH3184" s="593"/>
      <c r="HZI3184" s="621"/>
      <c r="HZJ3184" s="621"/>
      <c r="HZK3184" s="621"/>
      <c r="HZL3184" s="621"/>
      <c r="HZM3184" s="621"/>
      <c r="HZN3184" s="621"/>
      <c r="HZO3184" s="621"/>
      <c r="HZP3184" s="622"/>
      <c r="HZQ3184" s="593"/>
      <c r="HZR3184" s="621"/>
      <c r="HZS3184" s="621"/>
      <c r="HZT3184" s="621"/>
      <c r="HZU3184" s="621"/>
      <c r="HZV3184" s="621"/>
      <c r="HZW3184" s="621"/>
      <c r="HZX3184" s="621"/>
      <c r="HZY3184" s="622"/>
      <c r="HZZ3184" s="593"/>
      <c r="IAA3184" s="621"/>
      <c r="IAB3184" s="621"/>
      <c r="IAC3184" s="621"/>
      <c r="IAD3184" s="621"/>
      <c r="IAE3184" s="621"/>
      <c r="IAF3184" s="621"/>
      <c r="IAG3184" s="621"/>
      <c r="IAH3184" s="622"/>
      <c r="IAI3184" s="593"/>
      <c r="IAJ3184" s="621"/>
      <c r="IAK3184" s="621"/>
      <c r="IAL3184" s="621"/>
      <c r="IAM3184" s="621"/>
      <c r="IAN3184" s="621"/>
      <c r="IAO3184" s="621"/>
      <c r="IAP3184" s="621"/>
      <c r="IAQ3184" s="622"/>
      <c r="IAR3184" s="593"/>
      <c r="IAS3184" s="621"/>
      <c r="IAT3184" s="621"/>
      <c r="IAU3184" s="621"/>
      <c r="IAV3184" s="621"/>
      <c r="IAW3184" s="621"/>
      <c r="IAX3184" s="621"/>
      <c r="IAY3184" s="621"/>
      <c r="IAZ3184" s="622"/>
      <c r="IBA3184" s="593"/>
      <c r="IBB3184" s="621"/>
      <c r="IBC3184" s="621"/>
      <c r="IBD3184" s="621"/>
      <c r="IBE3184" s="621"/>
      <c r="IBF3184" s="621"/>
      <c r="IBG3184" s="621"/>
      <c r="IBH3184" s="621"/>
      <c r="IBI3184" s="622"/>
      <c r="IBJ3184" s="593"/>
      <c r="IBK3184" s="621"/>
      <c r="IBL3184" s="621"/>
      <c r="IBM3184" s="621"/>
      <c r="IBN3184" s="621"/>
      <c r="IBO3184" s="621"/>
      <c r="IBP3184" s="621"/>
      <c r="IBQ3184" s="621"/>
      <c r="IBR3184" s="622"/>
      <c r="IBS3184" s="593"/>
      <c r="IBT3184" s="621"/>
      <c r="IBU3184" s="621"/>
      <c r="IBV3184" s="621"/>
      <c r="IBW3184" s="621"/>
      <c r="IBX3184" s="621"/>
      <c r="IBY3184" s="621"/>
      <c r="IBZ3184" s="621"/>
      <c r="ICA3184" s="622"/>
      <c r="ICB3184" s="593"/>
      <c r="ICC3184" s="621"/>
      <c r="ICD3184" s="621"/>
      <c r="ICE3184" s="621"/>
      <c r="ICF3184" s="621"/>
      <c r="ICG3184" s="621"/>
      <c r="ICH3184" s="621"/>
      <c r="ICI3184" s="621"/>
      <c r="ICJ3184" s="622"/>
      <c r="ICK3184" s="593"/>
      <c r="ICL3184" s="621"/>
      <c r="ICM3184" s="621"/>
      <c r="ICN3184" s="621"/>
      <c r="ICO3184" s="621"/>
      <c r="ICP3184" s="621"/>
      <c r="ICQ3184" s="621"/>
      <c r="ICR3184" s="621"/>
      <c r="ICS3184" s="622"/>
      <c r="ICT3184" s="593"/>
      <c r="ICU3184" s="621"/>
      <c r="ICV3184" s="621"/>
      <c r="ICW3184" s="621"/>
      <c r="ICX3184" s="621"/>
      <c r="ICY3184" s="621"/>
      <c r="ICZ3184" s="621"/>
      <c r="IDA3184" s="621"/>
      <c r="IDB3184" s="622"/>
      <c r="IDC3184" s="593"/>
      <c r="IDD3184" s="621"/>
      <c r="IDE3184" s="621"/>
      <c r="IDF3184" s="621"/>
      <c r="IDG3184" s="621"/>
      <c r="IDH3184" s="621"/>
      <c r="IDI3184" s="621"/>
      <c r="IDJ3184" s="621"/>
      <c r="IDK3184" s="622"/>
      <c r="IDL3184" s="593"/>
      <c r="IDM3184" s="621"/>
      <c r="IDN3184" s="621"/>
      <c r="IDO3184" s="621"/>
      <c r="IDP3184" s="621"/>
      <c r="IDQ3184" s="621"/>
      <c r="IDR3184" s="621"/>
      <c r="IDS3184" s="621"/>
      <c r="IDT3184" s="622"/>
      <c r="IDU3184" s="593"/>
      <c r="IDV3184" s="621"/>
      <c r="IDW3184" s="621"/>
      <c r="IDX3184" s="621"/>
      <c r="IDY3184" s="621"/>
      <c r="IDZ3184" s="621"/>
      <c r="IEA3184" s="621"/>
      <c r="IEB3184" s="621"/>
      <c r="IEC3184" s="622"/>
      <c r="IED3184" s="593"/>
      <c r="IEE3184" s="621"/>
      <c r="IEF3184" s="621"/>
      <c r="IEG3184" s="621"/>
      <c r="IEH3184" s="621"/>
      <c r="IEI3184" s="621"/>
      <c r="IEJ3184" s="621"/>
      <c r="IEK3184" s="621"/>
      <c r="IEL3184" s="622"/>
      <c r="IEM3184" s="593"/>
      <c r="IEN3184" s="621"/>
      <c r="IEO3184" s="621"/>
      <c r="IEP3184" s="621"/>
      <c r="IEQ3184" s="621"/>
      <c r="IER3184" s="621"/>
      <c r="IES3184" s="621"/>
      <c r="IET3184" s="621"/>
      <c r="IEU3184" s="622"/>
      <c r="IEV3184" s="593"/>
      <c r="IEW3184" s="621"/>
      <c r="IEX3184" s="621"/>
      <c r="IEY3184" s="621"/>
      <c r="IEZ3184" s="621"/>
      <c r="IFA3184" s="621"/>
      <c r="IFB3184" s="621"/>
      <c r="IFC3184" s="621"/>
      <c r="IFD3184" s="622"/>
      <c r="IFE3184" s="593"/>
      <c r="IFF3184" s="621"/>
      <c r="IFG3184" s="621"/>
      <c r="IFH3184" s="621"/>
      <c r="IFI3184" s="621"/>
      <c r="IFJ3184" s="621"/>
      <c r="IFK3184" s="621"/>
      <c r="IFL3184" s="621"/>
      <c r="IFM3184" s="622"/>
      <c r="IFN3184" s="593"/>
      <c r="IFO3184" s="621"/>
      <c r="IFP3184" s="621"/>
      <c r="IFQ3184" s="621"/>
      <c r="IFR3184" s="621"/>
      <c r="IFS3184" s="621"/>
      <c r="IFT3184" s="621"/>
      <c r="IFU3184" s="621"/>
      <c r="IFV3184" s="622"/>
      <c r="IFW3184" s="593"/>
      <c r="IFX3184" s="621"/>
      <c r="IFY3184" s="621"/>
      <c r="IFZ3184" s="621"/>
      <c r="IGA3184" s="621"/>
      <c r="IGB3184" s="621"/>
      <c r="IGC3184" s="621"/>
      <c r="IGD3184" s="621"/>
      <c r="IGE3184" s="622"/>
      <c r="IGF3184" s="593"/>
      <c r="IGG3184" s="621"/>
      <c r="IGH3184" s="621"/>
      <c r="IGI3184" s="621"/>
      <c r="IGJ3184" s="621"/>
      <c r="IGK3184" s="621"/>
      <c r="IGL3184" s="621"/>
      <c r="IGM3184" s="621"/>
      <c r="IGN3184" s="622"/>
      <c r="IGO3184" s="593"/>
      <c r="IGP3184" s="621"/>
      <c r="IGQ3184" s="621"/>
      <c r="IGR3184" s="621"/>
      <c r="IGS3184" s="621"/>
      <c r="IGT3184" s="621"/>
      <c r="IGU3184" s="621"/>
      <c r="IGV3184" s="621"/>
      <c r="IGW3184" s="622"/>
      <c r="IGX3184" s="593"/>
      <c r="IGY3184" s="621"/>
      <c r="IGZ3184" s="621"/>
      <c r="IHA3184" s="621"/>
      <c r="IHB3184" s="621"/>
      <c r="IHC3184" s="621"/>
      <c r="IHD3184" s="621"/>
      <c r="IHE3184" s="621"/>
      <c r="IHF3184" s="622"/>
      <c r="IHG3184" s="593"/>
      <c r="IHH3184" s="621"/>
      <c r="IHI3184" s="621"/>
      <c r="IHJ3184" s="621"/>
      <c r="IHK3184" s="621"/>
      <c r="IHL3184" s="621"/>
      <c r="IHM3184" s="621"/>
      <c r="IHN3184" s="621"/>
      <c r="IHO3184" s="622"/>
      <c r="IHP3184" s="593"/>
      <c r="IHQ3184" s="621"/>
      <c r="IHR3184" s="621"/>
      <c r="IHS3184" s="621"/>
      <c r="IHT3184" s="621"/>
      <c r="IHU3184" s="621"/>
      <c r="IHV3184" s="621"/>
      <c r="IHW3184" s="621"/>
      <c r="IHX3184" s="622"/>
      <c r="IHY3184" s="593"/>
      <c r="IHZ3184" s="621"/>
      <c r="IIA3184" s="621"/>
      <c r="IIB3184" s="621"/>
      <c r="IIC3184" s="621"/>
      <c r="IID3184" s="621"/>
      <c r="IIE3184" s="621"/>
      <c r="IIF3184" s="621"/>
      <c r="IIG3184" s="622"/>
      <c r="IIH3184" s="593"/>
      <c r="III3184" s="621"/>
      <c r="IIJ3184" s="621"/>
      <c r="IIK3184" s="621"/>
      <c r="IIL3184" s="621"/>
      <c r="IIM3184" s="621"/>
      <c r="IIN3184" s="621"/>
      <c r="IIO3184" s="621"/>
      <c r="IIP3184" s="622"/>
      <c r="IIQ3184" s="593"/>
      <c r="IIR3184" s="621"/>
      <c r="IIS3184" s="621"/>
      <c r="IIT3184" s="621"/>
      <c r="IIU3184" s="621"/>
      <c r="IIV3184" s="621"/>
      <c r="IIW3184" s="621"/>
      <c r="IIX3184" s="621"/>
      <c r="IIY3184" s="622"/>
      <c r="IIZ3184" s="593"/>
      <c r="IJA3184" s="621"/>
      <c r="IJB3184" s="621"/>
      <c r="IJC3184" s="621"/>
      <c r="IJD3184" s="621"/>
      <c r="IJE3184" s="621"/>
      <c r="IJF3184" s="621"/>
      <c r="IJG3184" s="621"/>
      <c r="IJH3184" s="622"/>
      <c r="IJI3184" s="593"/>
      <c r="IJJ3184" s="621"/>
      <c r="IJK3184" s="621"/>
      <c r="IJL3184" s="621"/>
      <c r="IJM3184" s="621"/>
      <c r="IJN3184" s="621"/>
      <c r="IJO3184" s="621"/>
      <c r="IJP3184" s="621"/>
      <c r="IJQ3184" s="622"/>
      <c r="IJR3184" s="593"/>
      <c r="IJS3184" s="621"/>
      <c r="IJT3184" s="621"/>
      <c r="IJU3184" s="621"/>
      <c r="IJV3184" s="621"/>
      <c r="IJW3184" s="621"/>
      <c r="IJX3184" s="621"/>
      <c r="IJY3184" s="621"/>
      <c r="IJZ3184" s="622"/>
      <c r="IKA3184" s="593"/>
      <c r="IKB3184" s="621"/>
      <c r="IKC3184" s="621"/>
      <c r="IKD3184" s="621"/>
      <c r="IKE3184" s="621"/>
      <c r="IKF3184" s="621"/>
      <c r="IKG3184" s="621"/>
      <c r="IKH3184" s="621"/>
      <c r="IKI3184" s="622"/>
      <c r="IKJ3184" s="593"/>
      <c r="IKK3184" s="621"/>
      <c r="IKL3184" s="621"/>
      <c r="IKM3184" s="621"/>
      <c r="IKN3184" s="621"/>
      <c r="IKO3184" s="621"/>
      <c r="IKP3184" s="621"/>
      <c r="IKQ3184" s="621"/>
      <c r="IKR3184" s="622"/>
      <c r="IKS3184" s="593"/>
      <c r="IKT3184" s="621"/>
      <c r="IKU3184" s="621"/>
      <c r="IKV3184" s="621"/>
      <c r="IKW3184" s="621"/>
      <c r="IKX3184" s="621"/>
      <c r="IKY3184" s="621"/>
      <c r="IKZ3184" s="621"/>
      <c r="ILA3184" s="622"/>
      <c r="ILB3184" s="593"/>
      <c r="ILC3184" s="621"/>
      <c r="ILD3184" s="621"/>
      <c r="ILE3184" s="621"/>
      <c r="ILF3184" s="621"/>
      <c r="ILG3184" s="621"/>
      <c r="ILH3184" s="621"/>
      <c r="ILI3184" s="621"/>
      <c r="ILJ3184" s="622"/>
      <c r="ILK3184" s="593"/>
      <c r="ILL3184" s="621"/>
      <c r="ILM3184" s="621"/>
      <c r="ILN3184" s="621"/>
      <c r="ILO3184" s="621"/>
      <c r="ILP3184" s="621"/>
      <c r="ILQ3184" s="621"/>
      <c r="ILR3184" s="621"/>
      <c r="ILS3184" s="622"/>
      <c r="ILT3184" s="593"/>
      <c r="ILU3184" s="621"/>
      <c r="ILV3184" s="621"/>
      <c r="ILW3184" s="621"/>
      <c r="ILX3184" s="621"/>
      <c r="ILY3184" s="621"/>
      <c r="ILZ3184" s="621"/>
      <c r="IMA3184" s="621"/>
      <c r="IMB3184" s="622"/>
      <c r="IMC3184" s="593"/>
      <c r="IMD3184" s="621"/>
      <c r="IME3184" s="621"/>
      <c r="IMF3184" s="621"/>
      <c r="IMG3184" s="621"/>
      <c r="IMH3184" s="621"/>
      <c r="IMI3184" s="621"/>
      <c r="IMJ3184" s="621"/>
      <c r="IMK3184" s="622"/>
      <c r="IML3184" s="593"/>
      <c r="IMM3184" s="621"/>
      <c r="IMN3184" s="621"/>
      <c r="IMO3184" s="621"/>
      <c r="IMP3184" s="621"/>
      <c r="IMQ3184" s="621"/>
      <c r="IMR3184" s="621"/>
      <c r="IMS3184" s="621"/>
      <c r="IMT3184" s="622"/>
      <c r="IMU3184" s="593"/>
      <c r="IMV3184" s="621"/>
      <c r="IMW3184" s="621"/>
      <c r="IMX3184" s="621"/>
      <c r="IMY3184" s="621"/>
      <c r="IMZ3184" s="621"/>
      <c r="INA3184" s="621"/>
      <c r="INB3184" s="621"/>
      <c r="INC3184" s="622"/>
      <c r="IND3184" s="593"/>
      <c r="INE3184" s="621"/>
      <c r="INF3184" s="621"/>
      <c r="ING3184" s="621"/>
      <c r="INH3184" s="621"/>
      <c r="INI3184" s="621"/>
      <c r="INJ3184" s="621"/>
      <c r="INK3184" s="621"/>
      <c r="INL3184" s="622"/>
      <c r="INM3184" s="593"/>
      <c r="INN3184" s="621"/>
      <c r="INO3184" s="621"/>
      <c r="INP3184" s="621"/>
      <c r="INQ3184" s="621"/>
      <c r="INR3184" s="621"/>
      <c r="INS3184" s="621"/>
      <c r="INT3184" s="621"/>
      <c r="INU3184" s="622"/>
      <c r="INV3184" s="593"/>
      <c r="INW3184" s="621"/>
      <c r="INX3184" s="621"/>
      <c r="INY3184" s="621"/>
      <c r="INZ3184" s="621"/>
      <c r="IOA3184" s="621"/>
      <c r="IOB3184" s="621"/>
      <c r="IOC3184" s="621"/>
      <c r="IOD3184" s="622"/>
      <c r="IOE3184" s="593"/>
      <c r="IOF3184" s="621"/>
      <c r="IOG3184" s="621"/>
      <c r="IOH3184" s="621"/>
      <c r="IOI3184" s="621"/>
      <c r="IOJ3184" s="621"/>
      <c r="IOK3184" s="621"/>
      <c r="IOL3184" s="621"/>
      <c r="IOM3184" s="622"/>
      <c r="ION3184" s="593"/>
      <c r="IOO3184" s="621"/>
      <c r="IOP3184" s="621"/>
      <c r="IOQ3184" s="621"/>
      <c r="IOR3184" s="621"/>
      <c r="IOS3184" s="621"/>
      <c r="IOT3184" s="621"/>
      <c r="IOU3184" s="621"/>
      <c r="IOV3184" s="622"/>
      <c r="IOW3184" s="593"/>
      <c r="IOX3184" s="621"/>
      <c r="IOY3184" s="621"/>
      <c r="IOZ3184" s="621"/>
      <c r="IPA3184" s="621"/>
      <c r="IPB3184" s="621"/>
      <c r="IPC3184" s="621"/>
      <c r="IPD3184" s="621"/>
      <c r="IPE3184" s="622"/>
      <c r="IPF3184" s="593"/>
      <c r="IPG3184" s="621"/>
      <c r="IPH3184" s="621"/>
      <c r="IPI3184" s="621"/>
      <c r="IPJ3184" s="621"/>
      <c r="IPK3184" s="621"/>
      <c r="IPL3184" s="621"/>
      <c r="IPM3184" s="621"/>
      <c r="IPN3184" s="622"/>
      <c r="IPO3184" s="593"/>
      <c r="IPP3184" s="621"/>
      <c r="IPQ3184" s="621"/>
      <c r="IPR3184" s="621"/>
      <c r="IPS3184" s="621"/>
      <c r="IPT3184" s="621"/>
      <c r="IPU3184" s="621"/>
      <c r="IPV3184" s="621"/>
      <c r="IPW3184" s="622"/>
      <c r="IPX3184" s="593"/>
      <c r="IPY3184" s="621"/>
      <c r="IPZ3184" s="621"/>
      <c r="IQA3184" s="621"/>
      <c r="IQB3184" s="621"/>
      <c r="IQC3184" s="621"/>
      <c r="IQD3184" s="621"/>
      <c r="IQE3184" s="621"/>
      <c r="IQF3184" s="622"/>
      <c r="IQG3184" s="593"/>
      <c r="IQH3184" s="621"/>
      <c r="IQI3184" s="621"/>
      <c r="IQJ3184" s="621"/>
      <c r="IQK3184" s="621"/>
      <c r="IQL3184" s="621"/>
      <c r="IQM3184" s="621"/>
      <c r="IQN3184" s="621"/>
      <c r="IQO3184" s="622"/>
      <c r="IQP3184" s="593"/>
      <c r="IQQ3184" s="621"/>
      <c r="IQR3184" s="621"/>
      <c r="IQS3184" s="621"/>
      <c r="IQT3184" s="621"/>
      <c r="IQU3184" s="621"/>
      <c r="IQV3184" s="621"/>
      <c r="IQW3184" s="621"/>
      <c r="IQX3184" s="622"/>
      <c r="IQY3184" s="593"/>
      <c r="IQZ3184" s="621"/>
      <c r="IRA3184" s="621"/>
      <c r="IRB3184" s="621"/>
      <c r="IRC3184" s="621"/>
      <c r="IRD3184" s="621"/>
      <c r="IRE3184" s="621"/>
      <c r="IRF3184" s="621"/>
      <c r="IRG3184" s="622"/>
      <c r="IRH3184" s="593"/>
      <c r="IRI3184" s="621"/>
      <c r="IRJ3184" s="621"/>
      <c r="IRK3184" s="621"/>
      <c r="IRL3184" s="621"/>
      <c r="IRM3184" s="621"/>
      <c r="IRN3184" s="621"/>
      <c r="IRO3184" s="621"/>
      <c r="IRP3184" s="622"/>
      <c r="IRQ3184" s="593"/>
      <c r="IRR3184" s="621"/>
      <c r="IRS3184" s="621"/>
      <c r="IRT3184" s="621"/>
      <c r="IRU3184" s="621"/>
      <c r="IRV3184" s="621"/>
      <c r="IRW3184" s="621"/>
      <c r="IRX3184" s="621"/>
      <c r="IRY3184" s="622"/>
      <c r="IRZ3184" s="593"/>
      <c r="ISA3184" s="621"/>
      <c r="ISB3184" s="621"/>
      <c r="ISC3184" s="621"/>
      <c r="ISD3184" s="621"/>
      <c r="ISE3184" s="621"/>
      <c r="ISF3184" s="621"/>
      <c r="ISG3184" s="621"/>
      <c r="ISH3184" s="622"/>
      <c r="ISI3184" s="593"/>
      <c r="ISJ3184" s="621"/>
      <c r="ISK3184" s="621"/>
      <c r="ISL3184" s="621"/>
      <c r="ISM3184" s="621"/>
      <c r="ISN3184" s="621"/>
      <c r="ISO3184" s="621"/>
      <c r="ISP3184" s="621"/>
      <c r="ISQ3184" s="622"/>
      <c r="ISR3184" s="593"/>
      <c r="ISS3184" s="621"/>
      <c r="IST3184" s="621"/>
      <c r="ISU3184" s="621"/>
      <c r="ISV3184" s="621"/>
      <c r="ISW3184" s="621"/>
      <c r="ISX3184" s="621"/>
      <c r="ISY3184" s="621"/>
      <c r="ISZ3184" s="622"/>
      <c r="ITA3184" s="593"/>
      <c r="ITB3184" s="621"/>
      <c r="ITC3184" s="621"/>
      <c r="ITD3184" s="621"/>
      <c r="ITE3184" s="621"/>
      <c r="ITF3184" s="621"/>
      <c r="ITG3184" s="621"/>
      <c r="ITH3184" s="621"/>
      <c r="ITI3184" s="622"/>
      <c r="ITJ3184" s="593"/>
      <c r="ITK3184" s="621"/>
      <c r="ITL3184" s="621"/>
      <c r="ITM3184" s="621"/>
      <c r="ITN3184" s="621"/>
      <c r="ITO3184" s="621"/>
      <c r="ITP3184" s="621"/>
      <c r="ITQ3184" s="621"/>
      <c r="ITR3184" s="622"/>
      <c r="ITS3184" s="593"/>
      <c r="ITT3184" s="621"/>
      <c r="ITU3184" s="621"/>
      <c r="ITV3184" s="621"/>
      <c r="ITW3184" s="621"/>
      <c r="ITX3184" s="621"/>
      <c r="ITY3184" s="621"/>
      <c r="ITZ3184" s="621"/>
      <c r="IUA3184" s="622"/>
      <c r="IUB3184" s="593"/>
      <c r="IUC3184" s="621"/>
      <c r="IUD3184" s="621"/>
      <c r="IUE3184" s="621"/>
      <c r="IUF3184" s="621"/>
      <c r="IUG3184" s="621"/>
      <c r="IUH3184" s="621"/>
      <c r="IUI3184" s="621"/>
      <c r="IUJ3184" s="622"/>
      <c r="IUK3184" s="593"/>
      <c r="IUL3184" s="621"/>
      <c r="IUM3184" s="621"/>
      <c r="IUN3184" s="621"/>
      <c r="IUO3184" s="621"/>
      <c r="IUP3184" s="621"/>
      <c r="IUQ3184" s="621"/>
      <c r="IUR3184" s="621"/>
      <c r="IUS3184" s="622"/>
      <c r="IUT3184" s="593"/>
      <c r="IUU3184" s="621"/>
      <c r="IUV3184" s="621"/>
      <c r="IUW3184" s="621"/>
      <c r="IUX3184" s="621"/>
      <c r="IUY3184" s="621"/>
      <c r="IUZ3184" s="621"/>
      <c r="IVA3184" s="621"/>
      <c r="IVB3184" s="622"/>
      <c r="IVC3184" s="593"/>
      <c r="IVD3184" s="621"/>
      <c r="IVE3184" s="621"/>
      <c r="IVF3184" s="621"/>
      <c r="IVG3184" s="621"/>
      <c r="IVH3184" s="621"/>
      <c r="IVI3184" s="621"/>
      <c r="IVJ3184" s="621"/>
      <c r="IVK3184" s="622"/>
      <c r="IVL3184" s="593"/>
      <c r="IVM3184" s="621"/>
      <c r="IVN3184" s="621"/>
      <c r="IVO3184" s="621"/>
      <c r="IVP3184" s="621"/>
      <c r="IVQ3184" s="621"/>
      <c r="IVR3184" s="621"/>
      <c r="IVS3184" s="621"/>
      <c r="IVT3184" s="622"/>
      <c r="IVU3184" s="593"/>
      <c r="IVV3184" s="621"/>
      <c r="IVW3184" s="621"/>
      <c r="IVX3184" s="621"/>
      <c r="IVY3184" s="621"/>
      <c r="IVZ3184" s="621"/>
      <c r="IWA3184" s="621"/>
      <c r="IWB3184" s="621"/>
      <c r="IWC3184" s="622"/>
      <c r="IWD3184" s="593"/>
      <c r="IWE3184" s="621"/>
      <c r="IWF3184" s="621"/>
      <c r="IWG3184" s="621"/>
      <c r="IWH3184" s="621"/>
      <c r="IWI3184" s="621"/>
      <c r="IWJ3184" s="621"/>
      <c r="IWK3184" s="621"/>
      <c r="IWL3184" s="622"/>
      <c r="IWM3184" s="593"/>
      <c r="IWN3184" s="621"/>
      <c r="IWO3184" s="621"/>
      <c r="IWP3184" s="621"/>
      <c r="IWQ3184" s="621"/>
      <c r="IWR3184" s="621"/>
      <c r="IWS3184" s="621"/>
      <c r="IWT3184" s="621"/>
      <c r="IWU3184" s="622"/>
      <c r="IWV3184" s="593"/>
      <c r="IWW3184" s="621"/>
      <c r="IWX3184" s="621"/>
      <c r="IWY3184" s="621"/>
      <c r="IWZ3184" s="621"/>
      <c r="IXA3184" s="621"/>
      <c r="IXB3184" s="621"/>
      <c r="IXC3184" s="621"/>
      <c r="IXD3184" s="622"/>
      <c r="IXE3184" s="593"/>
      <c r="IXF3184" s="621"/>
      <c r="IXG3184" s="621"/>
      <c r="IXH3184" s="621"/>
      <c r="IXI3184" s="621"/>
      <c r="IXJ3184" s="621"/>
      <c r="IXK3184" s="621"/>
      <c r="IXL3184" s="621"/>
      <c r="IXM3184" s="622"/>
      <c r="IXN3184" s="593"/>
      <c r="IXO3184" s="621"/>
      <c r="IXP3184" s="621"/>
      <c r="IXQ3184" s="621"/>
      <c r="IXR3184" s="621"/>
      <c r="IXS3184" s="621"/>
      <c r="IXT3184" s="621"/>
      <c r="IXU3184" s="621"/>
      <c r="IXV3184" s="622"/>
      <c r="IXW3184" s="593"/>
      <c r="IXX3184" s="621"/>
      <c r="IXY3184" s="621"/>
      <c r="IXZ3184" s="621"/>
      <c r="IYA3184" s="621"/>
      <c r="IYB3184" s="621"/>
      <c r="IYC3184" s="621"/>
      <c r="IYD3184" s="621"/>
      <c r="IYE3184" s="622"/>
      <c r="IYF3184" s="593"/>
      <c r="IYG3184" s="621"/>
      <c r="IYH3184" s="621"/>
      <c r="IYI3184" s="621"/>
      <c r="IYJ3184" s="621"/>
      <c r="IYK3184" s="621"/>
      <c r="IYL3184" s="621"/>
      <c r="IYM3184" s="621"/>
      <c r="IYN3184" s="622"/>
      <c r="IYO3184" s="593"/>
      <c r="IYP3184" s="621"/>
      <c r="IYQ3184" s="621"/>
      <c r="IYR3184" s="621"/>
      <c r="IYS3184" s="621"/>
      <c r="IYT3184" s="621"/>
      <c r="IYU3184" s="621"/>
      <c r="IYV3184" s="621"/>
      <c r="IYW3184" s="622"/>
      <c r="IYX3184" s="593"/>
      <c r="IYY3184" s="621"/>
      <c r="IYZ3184" s="621"/>
      <c r="IZA3184" s="621"/>
      <c r="IZB3184" s="621"/>
      <c r="IZC3184" s="621"/>
      <c r="IZD3184" s="621"/>
      <c r="IZE3184" s="621"/>
      <c r="IZF3184" s="622"/>
      <c r="IZG3184" s="593"/>
      <c r="IZH3184" s="621"/>
      <c r="IZI3184" s="621"/>
      <c r="IZJ3184" s="621"/>
      <c r="IZK3184" s="621"/>
      <c r="IZL3184" s="621"/>
      <c r="IZM3184" s="621"/>
      <c r="IZN3184" s="621"/>
      <c r="IZO3184" s="622"/>
      <c r="IZP3184" s="593"/>
      <c r="IZQ3184" s="621"/>
      <c r="IZR3184" s="621"/>
      <c r="IZS3184" s="621"/>
      <c r="IZT3184" s="621"/>
      <c r="IZU3184" s="621"/>
      <c r="IZV3184" s="621"/>
      <c r="IZW3184" s="621"/>
      <c r="IZX3184" s="622"/>
      <c r="IZY3184" s="593"/>
      <c r="IZZ3184" s="621"/>
      <c r="JAA3184" s="621"/>
      <c r="JAB3184" s="621"/>
      <c r="JAC3184" s="621"/>
      <c r="JAD3184" s="621"/>
      <c r="JAE3184" s="621"/>
      <c r="JAF3184" s="621"/>
      <c r="JAG3184" s="622"/>
      <c r="JAH3184" s="593"/>
      <c r="JAI3184" s="621"/>
      <c r="JAJ3184" s="621"/>
      <c r="JAK3184" s="621"/>
      <c r="JAL3184" s="621"/>
      <c r="JAM3184" s="621"/>
      <c r="JAN3184" s="621"/>
      <c r="JAO3184" s="621"/>
      <c r="JAP3184" s="622"/>
      <c r="JAQ3184" s="593"/>
      <c r="JAR3184" s="621"/>
      <c r="JAS3184" s="621"/>
      <c r="JAT3184" s="621"/>
      <c r="JAU3184" s="621"/>
      <c r="JAV3184" s="621"/>
      <c r="JAW3184" s="621"/>
      <c r="JAX3184" s="621"/>
      <c r="JAY3184" s="622"/>
      <c r="JAZ3184" s="593"/>
      <c r="JBA3184" s="621"/>
      <c r="JBB3184" s="621"/>
      <c r="JBC3184" s="621"/>
      <c r="JBD3184" s="621"/>
      <c r="JBE3184" s="621"/>
      <c r="JBF3184" s="621"/>
      <c r="JBG3184" s="621"/>
      <c r="JBH3184" s="622"/>
      <c r="JBI3184" s="593"/>
      <c r="JBJ3184" s="621"/>
      <c r="JBK3184" s="621"/>
      <c r="JBL3184" s="621"/>
      <c r="JBM3184" s="621"/>
      <c r="JBN3184" s="621"/>
      <c r="JBO3184" s="621"/>
      <c r="JBP3184" s="621"/>
      <c r="JBQ3184" s="622"/>
      <c r="JBR3184" s="593"/>
      <c r="JBS3184" s="621"/>
      <c r="JBT3184" s="621"/>
      <c r="JBU3184" s="621"/>
      <c r="JBV3184" s="621"/>
      <c r="JBW3184" s="621"/>
      <c r="JBX3184" s="621"/>
      <c r="JBY3184" s="621"/>
      <c r="JBZ3184" s="622"/>
      <c r="JCA3184" s="593"/>
      <c r="JCB3184" s="621"/>
      <c r="JCC3184" s="621"/>
      <c r="JCD3184" s="621"/>
      <c r="JCE3184" s="621"/>
      <c r="JCF3184" s="621"/>
      <c r="JCG3184" s="621"/>
      <c r="JCH3184" s="621"/>
      <c r="JCI3184" s="622"/>
      <c r="JCJ3184" s="593"/>
      <c r="JCK3184" s="621"/>
      <c r="JCL3184" s="621"/>
      <c r="JCM3184" s="621"/>
      <c r="JCN3184" s="621"/>
      <c r="JCO3184" s="621"/>
      <c r="JCP3184" s="621"/>
      <c r="JCQ3184" s="621"/>
      <c r="JCR3184" s="622"/>
      <c r="JCS3184" s="593"/>
      <c r="JCT3184" s="621"/>
      <c r="JCU3184" s="621"/>
      <c r="JCV3184" s="621"/>
      <c r="JCW3184" s="621"/>
      <c r="JCX3184" s="621"/>
      <c r="JCY3184" s="621"/>
      <c r="JCZ3184" s="621"/>
      <c r="JDA3184" s="622"/>
      <c r="JDB3184" s="593"/>
      <c r="JDC3184" s="621"/>
      <c r="JDD3184" s="621"/>
      <c r="JDE3184" s="621"/>
      <c r="JDF3184" s="621"/>
      <c r="JDG3184" s="621"/>
      <c r="JDH3184" s="621"/>
      <c r="JDI3184" s="621"/>
      <c r="JDJ3184" s="622"/>
      <c r="JDK3184" s="593"/>
      <c r="JDL3184" s="621"/>
      <c r="JDM3184" s="621"/>
      <c r="JDN3184" s="621"/>
      <c r="JDO3184" s="621"/>
      <c r="JDP3184" s="621"/>
      <c r="JDQ3184" s="621"/>
      <c r="JDR3184" s="621"/>
      <c r="JDS3184" s="622"/>
      <c r="JDT3184" s="593"/>
      <c r="JDU3184" s="621"/>
      <c r="JDV3184" s="621"/>
      <c r="JDW3184" s="621"/>
      <c r="JDX3184" s="621"/>
      <c r="JDY3184" s="621"/>
      <c r="JDZ3184" s="621"/>
      <c r="JEA3184" s="621"/>
      <c r="JEB3184" s="622"/>
      <c r="JEC3184" s="593"/>
      <c r="JED3184" s="621"/>
      <c r="JEE3184" s="621"/>
      <c r="JEF3184" s="621"/>
      <c r="JEG3184" s="621"/>
      <c r="JEH3184" s="621"/>
      <c r="JEI3184" s="621"/>
      <c r="JEJ3184" s="621"/>
      <c r="JEK3184" s="622"/>
      <c r="JEL3184" s="593"/>
      <c r="JEM3184" s="621"/>
      <c r="JEN3184" s="621"/>
      <c r="JEO3184" s="621"/>
      <c r="JEP3184" s="621"/>
      <c r="JEQ3184" s="621"/>
      <c r="JER3184" s="621"/>
      <c r="JES3184" s="621"/>
      <c r="JET3184" s="622"/>
      <c r="JEU3184" s="593"/>
      <c r="JEV3184" s="621"/>
      <c r="JEW3184" s="621"/>
      <c r="JEX3184" s="621"/>
      <c r="JEY3184" s="621"/>
      <c r="JEZ3184" s="621"/>
      <c r="JFA3184" s="621"/>
      <c r="JFB3184" s="621"/>
      <c r="JFC3184" s="622"/>
      <c r="JFD3184" s="593"/>
      <c r="JFE3184" s="621"/>
      <c r="JFF3184" s="621"/>
      <c r="JFG3184" s="621"/>
      <c r="JFH3184" s="621"/>
      <c r="JFI3184" s="621"/>
      <c r="JFJ3184" s="621"/>
      <c r="JFK3184" s="621"/>
      <c r="JFL3184" s="622"/>
      <c r="JFM3184" s="593"/>
      <c r="JFN3184" s="621"/>
      <c r="JFO3184" s="621"/>
      <c r="JFP3184" s="621"/>
      <c r="JFQ3184" s="621"/>
      <c r="JFR3184" s="621"/>
      <c r="JFS3184" s="621"/>
      <c r="JFT3184" s="621"/>
      <c r="JFU3184" s="622"/>
      <c r="JFV3184" s="593"/>
      <c r="JFW3184" s="621"/>
      <c r="JFX3184" s="621"/>
      <c r="JFY3184" s="621"/>
      <c r="JFZ3184" s="621"/>
      <c r="JGA3184" s="621"/>
      <c r="JGB3184" s="621"/>
      <c r="JGC3184" s="621"/>
      <c r="JGD3184" s="622"/>
      <c r="JGE3184" s="593"/>
      <c r="JGF3184" s="621"/>
      <c r="JGG3184" s="621"/>
      <c r="JGH3184" s="621"/>
      <c r="JGI3184" s="621"/>
      <c r="JGJ3184" s="621"/>
      <c r="JGK3184" s="621"/>
      <c r="JGL3184" s="621"/>
      <c r="JGM3184" s="622"/>
      <c r="JGN3184" s="593"/>
      <c r="JGO3184" s="621"/>
      <c r="JGP3184" s="621"/>
      <c r="JGQ3184" s="621"/>
      <c r="JGR3184" s="621"/>
      <c r="JGS3184" s="621"/>
      <c r="JGT3184" s="621"/>
      <c r="JGU3184" s="621"/>
      <c r="JGV3184" s="622"/>
      <c r="JGW3184" s="593"/>
      <c r="JGX3184" s="621"/>
      <c r="JGY3184" s="621"/>
      <c r="JGZ3184" s="621"/>
      <c r="JHA3184" s="621"/>
      <c r="JHB3184" s="621"/>
      <c r="JHC3184" s="621"/>
      <c r="JHD3184" s="621"/>
      <c r="JHE3184" s="622"/>
      <c r="JHF3184" s="593"/>
      <c r="JHG3184" s="621"/>
      <c r="JHH3184" s="621"/>
      <c r="JHI3184" s="621"/>
      <c r="JHJ3184" s="621"/>
      <c r="JHK3184" s="621"/>
      <c r="JHL3184" s="621"/>
      <c r="JHM3184" s="621"/>
      <c r="JHN3184" s="622"/>
      <c r="JHO3184" s="593"/>
      <c r="JHP3184" s="621"/>
      <c r="JHQ3184" s="621"/>
      <c r="JHR3184" s="621"/>
      <c r="JHS3184" s="621"/>
      <c r="JHT3184" s="621"/>
      <c r="JHU3184" s="621"/>
      <c r="JHV3184" s="621"/>
      <c r="JHW3184" s="622"/>
      <c r="JHX3184" s="593"/>
      <c r="JHY3184" s="621"/>
      <c r="JHZ3184" s="621"/>
      <c r="JIA3184" s="621"/>
      <c r="JIB3184" s="621"/>
      <c r="JIC3184" s="621"/>
      <c r="JID3184" s="621"/>
      <c r="JIE3184" s="621"/>
      <c r="JIF3184" s="622"/>
      <c r="JIG3184" s="593"/>
      <c r="JIH3184" s="621"/>
      <c r="JII3184" s="621"/>
      <c r="JIJ3184" s="621"/>
      <c r="JIK3184" s="621"/>
      <c r="JIL3184" s="621"/>
      <c r="JIM3184" s="621"/>
      <c r="JIN3184" s="621"/>
      <c r="JIO3184" s="622"/>
      <c r="JIP3184" s="593"/>
      <c r="JIQ3184" s="621"/>
      <c r="JIR3184" s="621"/>
      <c r="JIS3184" s="621"/>
      <c r="JIT3184" s="621"/>
      <c r="JIU3184" s="621"/>
      <c r="JIV3184" s="621"/>
      <c r="JIW3184" s="621"/>
      <c r="JIX3184" s="622"/>
      <c r="JIY3184" s="593"/>
      <c r="JIZ3184" s="621"/>
      <c r="JJA3184" s="621"/>
      <c r="JJB3184" s="621"/>
      <c r="JJC3184" s="621"/>
      <c r="JJD3184" s="621"/>
      <c r="JJE3184" s="621"/>
      <c r="JJF3184" s="621"/>
      <c r="JJG3184" s="622"/>
      <c r="JJH3184" s="593"/>
      <c r="JJI3184" s="621"/>
      <c r="JJJ3184" s="621"/>
      <c r="JJK3184" s="621"/>
      <c r="JJL3184" s="621"/>
      <c r="JJM3184" s="621"/>
      <c r="JJN3184" s="621"/>
      <c r="JJO3184" s="621"/>
      <c r="JJP3184" s="622"/>
      <c r="JJQ3184" s="593"/>
      <c r="JJR3184" s="621"/>
      <c r="JJS3184" s="621"/>
      <c r="JJT3184" s="621"/>
      <c r="JJU3184" s="621"/>
      <c r="JJV3184" s="621"/>
      <c r="JJW3184" s="621"/>
      <c r="JJX3184" s="621"/>
      <c r="JJY3184" s="622"/>
      <c r="JJZ3184" s="593"/>
      <c r="JKA3184" s="621"/>
      <c r="JKB3184" s="621"/>
      <c r="JKC3184" s="621"/>
      <c r="JKD3184" s="621"/>
      <c r="JKE3184" s="621"/>
      <c r="JKF3184" s="621"/>
      <c r="JKG3184" s="621"/>
      <c r="JKH3184" s="622"/>
      <c r="JKI3184" s="593"/>
      <c r="JKJ3184" s="621"/>
      <c r="JKK3184" s="621"/>
      <c r="JKL3184" s="621"/>
      <c r="JKM3184" s="621"/>
      <c r="JKN3184" s="621"/>
      <c r="JKO3184" s="621"/>
      <c r="JKP3184" s="621"/>
      <c r="JKQ3184" s="622"/>
      <c r="JKR3184" s="593"/>
      <c r="JKS3184" s="621"/>
      <c r="JKT3184" s="621"/>
      <c r="JKU3184" s="621"/>
      <c r="JKV3184" s="621"/>
      <c r="JKW3184" s="621"/>
      <c r="JKX3184" s="621"/>
      <c r="JKY3184" s="621"/>
      <c r="JKZ3184" s="622"/>
      <c r="JLA3184" s="593"/>
      <c r="JLB3184" s="621"/>
      <c r="JLC3184" s="621"/>
      <c r="JLD3184" s="621"/>
      <c r="JLE3184" s="621"/>
      <c r="JLF3184" s="621"/>
      <c r="JLG3184" s="621"/>
      <c r="JLH3184" s="621"/>
      <c r="JLI3184" s="622"/>
      <c r="JLJ3184" s="593"/>
      <c r="JLK3184" s="621"/>
      <c r="JLL3184" s="621"/>
      <c r="JLM3184" s="621"/>
      <c r="JLN3184" s="621"/>
      <c r="JLO3184" s="621"/>
      <c r="JLP3184" s="621"/>
      <c r="JLQ3184" s="621"/>
      <c r="JLR3184" s="622"/>
      <c r="JLS3184" s="593"/>
      <c r="JLT3184" s="621"/>
      <c r="JLU3184" s="621"/>
      <c r="JLV3184" s="621"/>
      <c r="JLW3184" s="621"/>
      <c r="JLX3184" s="621"/>
      <c r="JLY3184" s="621"/>
      <c r="JLZ3184" s="621"/>
      <c r="JMA3184" s="622"/>
      <c r="JMB3184" s="593"/>
      <c r="JMC3184" s="621"/>
      <c r="JMD3184" s="621"/>
      <c r="JME3184" s="621"/>
      <c r="JMF3184" s="621"/>
      <c r="JMG3184" s="621"/>
      <c r="JMH3184" s="621"/>
      <c r="JMI3184" s="621"/>
      <c r="JMJ3184" s="622"/>
      <c r="JMK3184" s="593"/>
      <c r="JML3184" s="621"/>
      <c r="JMM3184" s="621"/>
      <c r="JMN3184" s="621"/>
      <c r="JMO3184" s="621"/>
      <c r="JMP3184" s="621"/>
      <c r="JMQ3184" s="621"/>
      <c r="JMR3184" s="621"/>
      <c r="JMS3184" s="622"/>
      <c r="JMT3184" s="593"/>
      <c r="JMU3184" s="621"/>
      <c r="JMV3184" s="621"/>
      <c r="JMW3184" s="621"/>
      <c r="JMX3184" s="621"/>
      <c r="JMY3184" s="621"/>
      <c r="JMZ3184" s="621"/>
      <c r="JNA3184" s="621"/>
      <c r="JNB3184" s="622"/>
      <c r="JNC3184" s="593"/>
      <c r="JND3184" s="621"/>
      <c r="JNE3184" s="621"/>
      <c r="JNF3184" s="621"/>
      <c r="JNG3184" s="621"/>
      <c r="JNH3184" s="621"/>
      <c r="JNI3184" s="621"/>
      <c r="JNJ3184" s="621"/>
      <c r="JNK3184" s="622"/>
      <c r="JNL3184" s="593"/>
      <c r="JNM3184" s="621"/>
      <c r="JNN3184" s="621"/>
      <c r="JNO3184" s="621"/>
      <c r="JNP3184" s="621"/>
      <c r="JNQ3184" s="621"/>
      <c r="JNR3184" s="621"/>
      <c r="JNS3184" s="621"/>
      <c r="JNT3184" s="622"/>
      <c r="JNU3184" s="593"/>
      <c r="JNV3184" s="621"/>
      <c r="JNW3184" s="621"/>
      <c r="JNX3184" s="621"/>
      <c r="JNY3184" s="621"/>
      <c r="JNZ3184" s="621"/>
      <c r="JOA3184" s="621"/>
      <c r="JOB3184" s="621"/>
      <c r="JOC3184" s="622"/>
      <c r="JOD3184" s="593"/>
      <c r="JOE3184" s="621"/>
      <c r="JOF3184" s="621"/>
      <c r="JOG3184" s="621"/>
      <c r="JOH3184" s="621"/>
      <c r="JOI3184" s="621"/>
      <c r="JOJ3184" s="621"/>
      <c r="JOK3184" s="621"/>
      <c r="JOL3184" s="622"/>
      <c r="JOM3184" s="593"/>
      <c r="JON3184" s="621"/>
      <c r="JOO3184" s="621"/>
      <c r="JOP3184" s="621"/>
      <c r="JOQ3184" s="621"/>
      <c r="JOR3184" s="621"/>
      <c r="JOS3184" s="621"/>
      <c r="JOT3184" s="621"/>
      <c r="JOU3184" s="622"/>
      <c r="JOV3184" s="593"/>
      <c r="JOW3184" s="621"/>
      <c r="JOX3184" s="621"/>
      <c r="JOY3184" s="621"/>
      <c r="JOZ3184" s="621"/>
      <c r="JPA3184" s="621"/>
      <c r="JPB3184" s="621"/>
      <c r="JPC3184" s="621"/>
      <c r="JPD3184" s="622"/>
      <c r="JPE3184" s="593"/>
      <c r="JPF3184" s="621"/>
      <c r="JPG3184" s="621"/>
      <c r="JPH3184" s="621"/>
      <c r="JPI3184" s="621"/>
      <c r="JPJ3184" s="621"/>
      <c r="JPK3184" s="621"/>
      <c r="JPL3184" s="621"/>
      <c r="JPM3184" s="622"/>
      <c r="JPN3184" s="593"/>
      <c r="JPO3184" s="621"/>
      <c r="JPP3184" s="621"/>
      <c r="JPQ3184" s="621"/>
      <c r="JPR3184" s="621"/>
      <c r="JPS3184" s="621"/>
      <c r="JPT3184" s="621"/>
      <c r="JPU3184" s="621"/>
      <c r="JPV3184" s="622"/>
      <c r="JPW3184" s="593"/>
      <c r="JPX3184" s="621"/>
      <c r="JPY3184" s="621"/>
      <c r="JPZ3184" s="621"/>
      <c r="JQA3184" s="621"/>
      <c r="JQB3184" s="621"/>
      <c r="JQC3184" s="621"/>
      <c r="JQD3184" s="621"/>
      <c r="JQE3184" s="622"/>
      <c r="JQF3184" s="593"/>
      <c r="JQG3184" s="621"/>
      <c r="JQH3184" s="621"/>
      <c r="JQI3184" s="621"/>
      <c r="JQJ3184" s="621"/>
      <c r="JQK3184" s="621"/>
      <c r="JQL3184" s="621"/>
      <c r="JQM3184" s="621"/>
      <c r="JQN3184" s="622"/>
      <c r="JQO3184" s="593"/>
      <c r="JQP3184" s="621"/>
      <c r="JQQ3184" s="621"/>
      <c r="JQR3184" s="621"/>
      <c r="JQS3184" s="621"/>
      <c r="JQT3184" s="621"/>
      <c r="JQU3184" s="621"/>
      <c r="JQV3184" s="621"/>
      <c r="JQW3184" s="622"/>
      <c r="JQX3184" s="593"/>
      <c r="JQY3184" s="621"/>
      <c r="JQZ3184" s="621"/>
      <c r="JRA3184" s="621"/>
      <c r="JRB3184" s="621"/>
      <c r="JRC3184" s="621"/>
      <c r="JRD3184" s="621"/>
      <c r="JRE3184" s="621"/>
      <c r="JRF3184" s="622"/>
      <c r="JRG3184" s="593"/>
      <c r="JRH3184" s="621"/>
      <c r="JRI3184" s="621"/>
      <c r="JRJ3184" s="621"/>
      <c r="JRK3184" s="621"/>
      <c r="JRL3184" s="621"/>
      <c r="JRM3184" s="621"/>
      <c r="JRN3184" s="621"/>
      <c r="JRO3184" s="622"/>
      <c r="JRP3184" s="593"/>
      <c r="JRQ3184" s="621"/>
      <c r="JRR3184" s="621"/>
      <c r="JRS3184" s="621"/>
      <c r="JRT3184" s="621"/>
      <c r="JRU3184" s="621"/>
      <c r="JRV3184" s="621"/>
      <c r="JRW3184" s="621"/>
      <c r="JRX3184" s="622"/>
      <c r="JRY3184" s="593"/>
      <c r="JRZ3184" s="621"/>
      <c r="JSA3184" s="621"/>
      <c r="JSB3184" s="621"/>
      <c r="JSC3184" s="621"/>
      <c r="JSD3184" s="621"/>
      <c r="JSE3184" s="621"/>
      <c r="JSF3184" s="621"/>
      <c r="JSG3184" s="622"/>
      <c r="JSH3184" s="593"/>
      <c r="JSI3184" s="621"/>
      <c r="JSJ3184" s="621"/>
      <c r="JSK3184" s="621"/>
      <c r="JSL3184" s="621"/>
      <c r="JSM3184" s="621"/>
      <c r="JSN3184" s="621"/>
      <c r="JSO3184" s="621"/>
      <c r="JSP3184" s="622"/>
      <c r="JSQ3184" s="593"/>
      <c r="JSR3184" s="621"/>
      <c r="JSS3184" s="621"/>
      <c r="JST3184" s="621"/>
      <c r="JSU3184" s="621"/>
      <c r="JSV3184" s="621"/>
      <c r="JSW3184" s="621"/>
      <c r="JSX3184" s="621"/>
      <c r="JSY3184" s="622"/>
      <c r="JSZ3184" s="593"/>
      <c r="JTA3184" s="621"/>
      <c r="JTB3184" s="621"/>
      <c r="JTC3184" s="621"/>
      <c r="JTD3184" s="621"/>
      <c r="JTE3184" s="621"/>
      <c r="JTF3184" s="621"/>
      <c r="JTG3184" s="621"/>
      <c r="JTH3184" s="622"/>
      <c r="JTI3184" s="593"/>
      <c r="JTJ3184" s="621"/>
      <c r="JTK3184" s="621"/>
      <c r="JTL3184" s="621"/>
      <c r="JTM3184" s="621"/>
      <c r="JTN3184" s="621"/>
      <c r="JTO3184" s="621"/>
      <c r="JTP3184" s="621"/>
      <c r="JTQ3184" s="622"/>
      <c r="JTR3184" s="593"/>
      <c r="JTS3184" s="621"/>
      <c r="JTT3184" s="621"/>
      <c r="JTU3184" s="621"/>
      <c r="JTV3184" s="621"/>
      <c r="JTW3184" s="621"/>
      <c r="JTX3184" s="621"/>
      <c r="JTY3184" s="621"/>
      <c r="JTZ3184" s="622"/>
      <c r="JUA3184" s="593"/>
      <c r="JUB3184" s="621"/>
      <c r="JUC3184" s="621"/>
      <c r="JUD3184" s="621"/>
      <c r="JUE3184" s="621"/>
      <c r="JUF3184" s="621"/>
      <c r="JUG3184" s="621"/>
      <c r="JUH3184" s="621"/>
      <c r="JUI3184" s="622"/>
      <c r="JUJ3184" s="593"/>
      <c r="JUK3184" s="621"/>
      <c r="JUL3184" s="621"/>
      <c r="JUM3184" s="621"/>
      <c r="JUN3184" s="621"/>
      <c r="JUO3184" s="621"/>
      <c r="JUP3184" s="621"/>
      <c r="JUQ3184" s="621"/>
      <c r="JUR3184" s="622"/>
      <c r="JUS3184" s="593"/>
      <c r="JUT3184" s="621"/>
      <c r="JUU3184" s="621"/>
      <c r="JUV3184" s="621"/>
      <c r="JUW3184" s="621"/>
      <c r="JUX3184" s="621"/>
      <c r="JUY3184" s="621"/>
      <c r="JUZ3184" s="621"/>
      <c r="JVA3184" s="622"/>
      <c r="JVB3184" s="593"/>
      <c r="JVC3184" s="621"/>
      <c r="JVD3184" s="621"/>
      <c r="JVE3184" s="621"/>
      <c r="JVF3184" s="621"/>
      <c r="JVG3184" s="621"/>
      <c r="JVH3184" s="621"/>
      <c r="JVI3184" s="621"/>
      <c r="JVJ3184" s="622"/>
      <c r="JVK3184" s="593"/>
      <c r="JVL3184" s="621"/>
      <c r="JVM3184" s="621"/>
      <c r="JVN3184" s="621"/>
      <c r="JVO3184" s="621"/>
      <c r="JVP3184" s="621"/>
      <c r="JVQ3184" s="621"/>
      <c r="JVR3184" s="621"/>
      <c r="JVS3184" s="622"/>
      <c r="JVT3184" s="593"/>
      <c r="JVU3184" s="621"/>
      <c r="JVV3184" s="621"/>
      <c r="JVW3184" s="621"/>
      <c r="JVX3184" s="621"/>
      <c r="JVY3184" s="621"/>
      <c r="JVZ3184" s="621"/>
      <c r="JWA3184" s="621"/>
      <c r="JWB3184" s="622"/>
      <c r="JWC3184" s="593"/>
      <c r="JWD3184" s="621"/>
      <c r="JWE3184" s="621"/>
      <c r="JWF3184" s="621"/>
      <c r="JWG3184" s="621"/>
      <c r="JWH3184" s="621"/>
      <c r="JWI3184" s="621"/>
      <c r="JWJ3184" s="621"/>
      <c r="JWK3184" s="622"/>
      <c r="JWL3184" s="593"/>
      <c r="JWM3184" s="621"/>
      <c r="JWN3184" s="621"/>
      <c r="JWO3184" s="621"/>
      <c r="JWP3184" s="621"/>
      <c r="JWQ3184" s="621"/>
      <c r="JWR3184" s="621"/>
      <c r="JWS3184" s="621"/>
      <c r="JWT3184" s="622"/>
      <c r="JWU3184" s="593"/>
      <c r="JWV3184" s="621"/>
      <c r="JWW3184" s="621"/>
      <c r="JWX3184" s="621"/>
      <c r="JWY3184" s="621"/>
      <c r="JWZ3184" s="621"/>
      <c r="JXA3184" s="621"/>
      <c r="JXB3184" s="621"/>
      <c r="JXC3184" s="622"/>
      <c r="JXD3184" s="593"/>
      <c r="JXE3184" s="621"/>
      <c r="JXF3184" s="621"/>
      <c r="JXG3184" s="621"/>
      <c r="JXH3184" s="621"/>
      <c r="JXI3184" s="621"/>
      <c r="JXJ3184" s="621"/>
      <c r="JXK3184" s="621"/>
      <c r="JXL3184" s="622"/>
      <c r="JXM3184" s="593"/>
      <c r="JXN3184" s="621"/>
      <c r="JXO3184" s="621"/>
      <c r="JXP3184" s="621"/>
      <c r="JXQ3184" s="621"/>
      <c r="JXR3184" s="621"/>
      <c r="JXS3184" s="621"/>
      <c r="JXT3184" s="621"/>
      <c r="JXU3184" s="622"/>
      <c r="JXV3184" s="593"/>
      <c r="JXW3184" s="621"/>
      <c r="JXX3184" s="621"/>
      <c r="JXY3184" s="621"/>
      <c r="JXZ3184" s="621"/>
      <c r="JYA3184" s="621"/>
      <c r="JYB3184" s="621"/>
      <c r="JYC3184" s="621"/>
      <c r="JYD3184" s="622"/>
      <c r="JYE3184" s="593"/>
      <c r="JYF3184" s="621"/>
      <c r="JYG3184" s="621"/>
      <c r="JYH3184" s="621"/>
      <c r="JYI3184" s="621"/>
      <c r="JYJ3184" s="621"/>
      <c r="JYK3184" s="621"/>
      <c r="JYL3184" s="621"/>
      <c r="JYM3184" s="622"/>
      <c r="JYN3184" s="593"/>
      <c r="JYO3184" s="621"/>
      <c r="JYP3184" s="621"/>
      <c r="JYQ3184" s="621"/>
      <c r="JYR3184" s="621"/>
      <c r="JYS3184" s="621"/>
      <c r="JYT3184" s="621"/>
      <c r="JYU3184" s="621"/>
      <c r="JYV3184" s="622"/>
      <c r="JYW3184" s="593"/>
      <c r="JYX3184" s="621"/>
      <c r="JYY3184" s="621"/>
      <c r="JYZ3184" s="621"/>
      <c r="JZA3184" s="621"/>
      <c r="JZB3184" s="621"/>
      <c r="JZC3184" s="621"/>
      <c r="JZD3184" s="621"/>
      <c r="JZE3184" s="622"/>
      <c r="JZF3184" s="593"/>
      <c r="JZG3184" s="621"/>
      <c r="JZH3184" s="621"/>
      <c r="JZI3184" s="621"/>
      <c r="JZJ3184" s="621"/>
      <c r="JZK3184" s="621"/>
      <c r="JZL3184" s="621"/>
      <c r="JZM3184" s="621"/>
      <c r="JZN3184" s="622"/>
      <c r="JZO3184" s="593"/>
      <c r="JZP3184" s="621"/>
      <c r="JZQ3184" s="621"/>
      <c r="JZR3184" s="621"/>
      <c r="JZS3184" s="621"/>
      <c r="JZT3184" s="621"/>
      <c r="JZU3184" s="621"/>
      <c r="JZV3184" s="621"/>
      <c r="JZW3184" s="622"/>
      <c r="JZX3184" s="593"/>
      <c r="JZY3184" s="621"/>
      <c r="JZZ3184" s="621"/>
      <c r="KAA3184" s="621"/>
      <c r="KAB3184" s="621"/>
      <c r="KAC3184" s="621"/>
      <c r="KAD3184" s="621"/>
      <c r="KAE3184" s="621"/>
      <c r="KAF3184" s="622"/>
      <c r="KAG3184" s="593"/>
      <c r="KAH3184" s="621"/>
      <c r="KAI3184" s="621"/>
      <c r="KAJ3184" s="621"/>
      <c r="KAK3184" s="621"/>
      <c r="KAL3184" s="621"/>
      <c r="KAM3184" s="621"/>
      <c r="KAN3184" s="621"/>
      <c r="KAO3184" s="622"/>
      <c r="KAP3184" s="593"/>
      <c r="KAQ3184" s="621"/>
      <c r="KAR3184" s="621"/>
      <c r="KAS3184" s="621"/>
      <c r="KAT3184" s="621"/>
      <c r="KAU3184" s="621"/>
      <c r="KAV3184" s="621"/>
      <c r="KAW3184" s="621"/>
      <c r="KAX3184" s="622"/>
      <c r="KAY3184" s="593"/>
      <c r="KAZ3184" s="621"/>
      <c r="KBA3184" s="621"/>
      <c r="KBB3184" s="621"/>
      <c r="KBC3184" s="621"/>
      <c r="KBD3184" s="621"/>
      <c r="KBE3184" s="621"/>
      <c r="KBF3184" s="621"/>
      <c r="KBG3184" s="622"/>
      <c r="KBH3184" s="593"/>
      <c r="KBI3184" s="621"/>
      <c r="KBJ3184" s="621"/>
      <c r="KBK3184" s="621"/>
      <c r="KBL3184" s="621"/>
      <c r="KBM3184" s="621"/>
      <c r="KBN3184" s="621"/>
      <c r="KBO3184" s="621"/>
      <c r="KBP3184" s="622"/>
      <c r="KBQ3184" s="593"/>
      <c r="KBR3184" s="621"/>
      <c r="KBS3184" s="621"/>
      <c r="KBT3184" s="621"/>
      <c r="KBU3184" s="621"/>
      <c r="KBV3184" s="621"/>
      <c r="KBW3184" s="621"/>
      <c r="KBX3184" s="621"/>
      <c r="KBY3184" s="622"/>
      <c r="KBZ3184" s="593"/>
      <c r="KCA3184" s="621"/>
      <c r="KCB3184" s="621"/>
      <c r="KCC3184" s="621"/>
      <c r="KCD3184" s="621"/>
      <c r="KCE3184" s="621"/>
      <c r="KCF3184" s="621"/>
      <c r="KCG3184" s="621"/>
      <c r="KCH3184" s="622"/>
      <c r="KCI3184" s="593"/>
      <c r="KCJ3184" s="621"/>
      <c r="KCK3184" s="621"/>
      <c r="KCL3184" s="621"/>
      <c r="KCM3184" s="621"/>
      <c r="KCN3184" s="621"/>
      <c r="KCO3184" s="621"/>
      <c r="KCP3184" s="621"/>
      <c r="KCQ3184" s="622"/>
      <c r="KCR3184" s="593"/>
      <c r="KCS3184" s="621"/>
      <c r="KCT3184" s="621"/>
      <c r="KCU3184" s="621"/>
      <c r="KCV3184" s="621"/>
      <c r="KCW3184" s="621"/>
      <c r="KCX3184" s="621"/>
      <c r="KCY3184" s="621"/>
      <c r="KCZ3184" s="622"/>
      <c r="KDA3184" s="593"/>
      <c r="KDB3184" s="621"/>
      <c r="KDC3184" s="621"/>
      <c r="KDD3184" s="621"/>
      <c r="KDE3184" s="621"/>
      <c r="KDF3184" s="621"/>
      <c r="KDG3184" s="621"/>
      <c r="KDH3184" s="621"/>
      <c r="KDI3184" s="622"/>
      <c r="KDJ3184" s="593"/>
      <c r="KDK3184" s="621"/>
      <c r="KDL3184" s="621"/>
      <c r="KDM3184" s="621"/>
      <c r="KDN3184" s="621"/>
      <c r="KDO3184" s="621"/>
      <c r="KDP3184" s="621"/>
      <c r="KDQ3184" s="621"/>
      <c r="KDR3184" s="622"/>
      <c r="KDS3184" s="593"/>
      <c r="KDT3184" s="621"/>
      <c r="KDU3184" s="621"/>
      <c r="KDV3184" s="621"/>
      <c r="KDW3184" s="621"/>
      <c r="KDX3184" s="621"/>
      <c r="KDY3184" s="621"/>
      <c r="KDZ3184" s="621"/>
      <c r="KEA3184" s="622"/>
      <c r="KEB3184" s="593"/>
      <c r="KEC3184" s="621"/>
      <c r="KED3184" s="621"/>
      <c r="KEE3184" s="621"/>
      <c r="KEF3184" s="621"/>
      <c r="KEG3184" s="621"/>
      <c r="KEH3184" s="621"/>
      <c r="KEI3184" s="621"/>
      <c r="KEJ3184" s="622"/>
      <c r="KEK3184" s="593"/>
      <c r="KEL3184" s="621"/>
      <c r="KEM3184" s="621"/>
      <c r="KEN3184" s="621"/>
      <c r="KEO3184" s="621"/>
      <c r="KEP3184" s="621"/>
      <c r="KEQ3184" s="621"/>
      <c r="KER3184" s="621"/>
      <c r="KES3184" s="622"/>
      <c r="KET3184" s="593"/>
      <c r="KEU3184" s="621"/>
      <c r="KEV3184" s="621"/>
      <c r="KEW3184" s="621"/>
      <c r="KEX3184" s="621"/>
      <c r="KEY3184" s="621"/>
      <c r="KEZ3184" s="621"/>
      <c r="KFA3184" s="621"/>
      <c r="KFB3184" s="622"/>
      <c r="KFC3184" s="593"/>
      <c r="KFD3184" s="621"/>
      <c r="KFE3184" s="621"/>
      <c r="KFF3184" s="621"/>
      <c r="KFG3184" s="621"/>
      <c r="KFH3184" s="621"/>
      <c r="KFI3184" s="621"/>
      <c r="KFJ3184" s="621"/>
      <c r="KFK3184" s="622"/>
      <c r="KFL3184" s="593"/>
      <c r="KFM3184" s="621"/>
      <c r="KFN3184" s="621"/>
      <c r="KFO3184" s="621"/>
      <c r="KFP3184" s="621"/>
      <c r="KFQ3184" s="621"/>
      <c r="KFR3184" s="621"/>
      <c r="KFS3184" s="621"/>
      <c r="KFT3184" s="622"/>
      <c r="KFU3184" s="593"/>
      <c r="KFV3184" s="621"/>
      <c r="KFW3184" s="621"/>
      <c r="KFX3184" s="621"/>
      <c r="KFY3184" s="621"/>
      <c r="KFZ3184" s="621"/>
      <c r="KGA3184" s="621"/>
      <c r="KGB3184" s="621"/>
      <c r="KGC3184" s="622"/>
      <c r="KGD3184" s="593"/>
      <c r="KGE3184" s="621"/>
      <c r="KGF3184" s="621"/>
      <c r="KGG3184" s="621"/>
      <c r="KGH3184" s="621"/>
      <c r="KGI3184" s="621"/>
      <c r="KGJ3184" s="621"/>
      <c r="KGK3184" s="621"/>
      <c r="KGL3184" s="622"/>
      <c r="KGM3184" s="593"/>
      <c r="KGN3184" s="621"/>
      <c r="KGO3184" s="621"/>
      <c r="KGP3184" s="621"/>
      <c r="KGQ3184" s="621"/>
      <c r="KGR3184" s="621"/>
      <c r="KGS3184" s="621"/>
      <c r="KGT3184" s="621"/>
      <c r="KGU3184" s="622"/>
      <c r="KGV3184" s="593"/>
      <c r="KGW3184" s="621"/>
      <c r="KGX3184" s="621"/>
      <c r="KGY3184" s="621"/>
      <c r="KGZ3184" s="621"/>
      <c r="KHA3184" s="621"/>
      <c r="KHB3184" s="621"/>
      <c r="KHC3184" s="621"/>
      <c r="KHD3184" s="622"/>
      <c r="KHE3184" s="593"/>
      <c r="KHF3184" s="621"/>
      <c r="KHG3184" s="621"/>
      <c r="KHH3184" s="621"/>
      <c r="KHI3184" s="621"/>
      <c r="KHJ3184" s="621"/>
      <c r="KHK3184" s="621"/>
      <c r="KHL3184" s="621"/>
      <c r="KHM3184" s="622"/>
      <c r="KHN3184" s="593"/>
      <c r="KHO3184" s="621"/>
      <c r="KHP3184" s="621"/>
      <c r="KHQ3184" s="621"/>
      <c r="KHR3184" s="621"/>
      <c r="KHS3184" s="621"/>
      <c r="KHT3184" s="621"/>
      <c r="KHU3184" s="621"/>
      <c r="KHV3184" s="622"/>
      <c r="KHW3184" s="593"/>
      <c r="KHX3184" s="621"/>
      <c r="KHY3184" s="621"/>
      <c r="KHZ3184" s="621"/>
      <c r="KIA3184" s="621"/>
      <c r="KIB3184" s="621"/>
      <c r="KIC3184" s="621"/>
      <c r="KID3184" s="621"/>
      <c r="KIE3184" s="622"/>
      <c r="KIF3184" s="593"/>
      <c r="KIG3184" s="621"/>
      <c r="KIH3184" s="621"/>
      <c r="KII3184" s="621"/>
      <c r="KIJ3184" s="621"/>
      <c r="KIK3184" s="621"/>
      <c r="KIL3184" s="621"/>
      <c r="KIM3184" s="621"/>
      <c r="KIN3184" s="622"/>
      <c r="KIO3184" s="593"/>
      <c r="KIP3184" s="621"/>
      <c r="KIQ3184" s="621"/>
      <c r="KIR3184" s="621"/>
      <c r="KIS3184" s="621"/>
      <c r="KIT3184" s="621"/>
      <c r="KIU3184" s="621"/>
      <c r="KIV3184" s="621"/>
      <c r="KIW3184" s="622"/>
      <c r="KIX3184" s="593"/>
      <c r="KIY3184" s="621"/>
      <c r="KIZ3184" s="621"/>
      <c r="KJA3184" s="621"/>
      <c r="KJB3184" s="621"/>
      <c r="KJC3184" s="621"/>
      <c r="KJD3184" s="621"/>
      <c r="KJE3184" s="621"/>
      <c r="KJF3184" s="622"/>
      <c r="KJG3184" s="593"/>
      <c r="KJH3184" s="621"/>
      <c r="KJI3184" s="621"/>
      <c r="KJJ3184" s="621"/>
      <c r="KJK3184" s="621"/>
      <c r="KJL3184" s="621"/>
      <c r="KJM3184" s="621"/>
      <c r="KJN3184" s="621"/>
      <c r="KJO3184" s="622"/>
      <c r="KJP3184" s="593"/>
      <c r="KJQ3184" s="621"/>
      <c r="KJR3184" s="621"/>
      <c r="KJS3184" s="621"/>
      <c r="KJT3184" s="621"/>
      <c r="KJU3184" s="621"/>
      <c r="KJV3184" s="621"/>
      <c r="KJW3184" s="621"/>
      <c r="KJX3184" s="622"/>
      <c r="KJY3184" s="593"/>
      <c r="KJZ3184" s="621"/>
      <c r="KKA3184" s="621"/>
      <c r="KKB3184" s="621"/>
      <c r="KKC3184" s="621"/>
      <c r="KKD3184" s="621"/>
      <c r="KKE3184" s="621"/>
      <c r="KKF3184" s="621"/>
      <c r="KKG3184" s="622"/>
      <c r="KKH3184" s="593"/>
      <c r="KKI3184" s="621"/>
      <c r="KKJ3184" s="621"/>
      <c r="KKK3184" s="621"/>
      <c r="KKL3184" s="621"/>
      <c r="KKM3184" s="621"/>
      <c r="KKN3184" s="621"/>
      <c r="KKO3184" s="621"/>
      <c r="KKP3184" s="622"/>
      <c r="KKQ3184" s="593"/>
      <c r="KKR3184" s="621"/>
      <c r="KKS3184" s="621"/>
      <c r="KKT3184" s="621"/>
      <c r="KKU3184" s="621"/>
      <c r="KKV3184" s="621"/>
      <c r="KKW3184" s="621"/>
      <c r="KKX3184" s="621"/>
      <c r="KKY3184" s="622"/>
      <c r="KKZ3184" s="593"/>
      <c r="KLA3184" s="621"/>
      <c r="KLB3184" s="621"/>
      <c r="KLC3184" s="621"/>
      <c r="KLD3184" s="621"/>
      <c r="KLE3184" s="621"/>
      <c r="KLF3184" s="621"/>
      <c r="KLG3184" s="621"/>
      <c r="KLH3184" s="622"/>
      <c r="KLI3184" s="593"/>
      <c r="KLJ3184" s="621"/>
      <c r="KLK3184" s="621"/>
      <c r="KLL3184" s="621"/>
      <c r="KLM3184" s="621"/>
      <c r="KLN3184" s="621"/>
      <c r="KLO3184" s="621"/>
      <c r="KLP3184" s="621"/>
      <c r="KLQ3184" s="622"/>
      <c r="KLR3184" s="593"/>
      <c r="KLS3184" s="621"/>
      <c r="KLT3184" s="621"/>
      <c r="KLU3184" s="621"/>
      <c r="KLV3184" s="621"/>
      <c r="KLW3184" s="621"/>
      <c r="KLX3184" s="621"/>
      <c r="KLY3184" s="621"/>
      <c r="KLZ3184" s="622"/>
      <c r="KMA3184" s="593"/>
      <c r="KMB3184" s="621"/>
      <c r="KMC3184" s="621"/>
      <c r="KMD3184" s="621"/>
      <c r="KME3184" s="621"/>
      <c r="KMF3184" s="621"/>
      <c r="KMG3184" s="621"/>
      <c r="KMH3184" s="621"/>
      <c r="KMI3184" s="622"/>
      <c r="KMJ3184" s="593"/>
      <c r="KMK3184" s="621"/>
      <c r="KML3184" s="621"/>
      <c r="KMM3184" s="621"/>
      <c r="KMN3184" s="621"/>
      <c r="KMO3184" s="621"/>
      <c r="KMP3184" s="621"/>
      <c r="KMQ3184" s="621"/>
      <c r="KMR3184" s="622"/>
      <c r="KMS3184" s="593"/>
      <c r="KMT3184" s="621"/>
      <c r="KMU3184" s="621"/>
      <c r="KMV3184" s="621"/>
      <c r="KMW3184" s="621"/>
      <c r="KMX3184" s="621"/>
      <c r="KMY3184" s="621"/>
      <c r="KMZ3184" s="621"/>
      <c r="KNA3184" s="622"/>
      <c r="KNB3184" s="593"/>
      <c r="KNC3184" s="621"/>
      <c r="KND3184" s="621"/>
      <c r="KNE3184" s="621"/>
      <c r="KNF3184" s="621"/>
      <c r="KNG3184" s="621"/>
      <c r="KNH3184" s="621"/>
      <c r="KNI3184" s="621"/>
      <c r="KNJ3184" s="622"/>
      <c r="KNK3184" s="593"/>
      <c r="KNL3184" s="621"/>
      <c r="KNM3184" s="621"/>
      <c r="KNN3184" s="621"/>
      <c r="KNO3184" s="621"/>
      <c r="KNP3184" s="621"/>
      <c r="KNQ3184" s="621"/>
      <c r="KNR3184" s="621"/>
      <c r="KNS3184" s="622"/>
      <c r="KNT3184" s="593"/>
      <c r="KNU3184" s="621"/>
      <c r="KNV3184" s="621"/>
      <c r="KNW3184" s="621"/>
      <c r="KNX3184" s="621"/>
      <c r="KNY3184" s="621"/>
      <c r="KNZ3184" s="621"/>
      <c r="KOA3184" s="621"/>
      <c r="KOB3184" s="622"/>
      <c r="KOC3184" s="593"/>
      <c r="KOD3184" s="621"/>
      <c r="KOE3184" s="621"/>
      <c r="KOF3184" s="621"/>
      <c r="KOG3184" s="621"/>
      <c r="KOH3184" s="621"/>
      <c r="KOI3184" s="621"/>
      <c r="KOJ3184" s="621"/>
      <c r="KOK3184" s="622"/>
      <c r="KOL3184" s="593"/>
      <c r="KOM3184" s="621"/>
      <c r="KON3184" s="621"/>
      <c r="KOO3184" s="621"/>
      <c r="KOP3184" s="621"/>
      <c r="KOQ3184" s="621"/>
      <c r="KOR3184" s="621"/>
      <c r="KOS3184" s="621"/>
      <c r="KOT3184" s="622"/>
      <c r="KOU3184" s="593"/>
      <c r="KOV3184" s="621"/>
      <c r="KOW3184" s="621"/>
      <c r="KOX3184" s="621"/>
      <c r="KOY3184" s="621"/>
      <c r="KOZ3184" s="621"/>
      <c r="KPA3184" s="621"/>
      <c r="KPB3184" s="621"/>
      <c r="KPC3184" s="622"/>
      <c r="KPD3184" s="593"/>
      <c r="KPE3184" s="621"/>
      <c r="KPF3184" s="621"/>
      <c r="KPG3184" s="621"/>
      <c r="KPH3184" s="621"/>
      <c r="KPI3184" s="621"/>
      <c r="KPJ3184" s="621"/>
      <c r="KPK3184" s="621"/>
      <c r="KPL3184" s="622"/>
      <c r="KPM3184" s="593"/>
      <c r="KPN3184" s="621"/>
      <c r="KPO3184" s="621"/>
      <c r="KPP3184" s="621"/>
      <c r="KPQ3184" s="621"/>
      <c r="KPR3184" s="621"/>
      <c r="KPS3184" s="621"/>
      <c r="KPT3184" s="621"/>
      <c r="KPU3184" s="622"/>
      <c r="KPV3184" s="593"/>
      <c r="KPW3184" s="621"/>
      <c r="KPX3184" s="621"/>
      <c r="KPY3184" s="621"/>
      <c r="KPZ3184" s="621"/>
      <c r="KQA3184" s="621"/>
      <c r="KQB3184" s="621"/>
      <c r="KQC3184" s="621"/>
      <c r="KQD3184" s="622"/>
      <c r="KQE3184" s="593"/>
      <c r="KQF3184" s="621"/>
      <c r="KQG3184" s="621"/>
      <c r="KQH3184" s="621"/>
      <c r="KQI3184" s="621"/>
      <c r="KQJ3184" s="621"/>
      <c r="KQK3184" s="621"/>
      <c r="KQL3184" s="621"/>
      <c r="KQM3184" s="622"/>
      <c r="KQN3184" s="593"/>
      <c r="KQO3184" s="621"/>
      <c r="KQP3184" s="621"/>
      <c r="KQQ3184" s="621"/>
      <c r="KQR3184" s="621"/>
      <c r="KQS3184" s="621"/>
      <c r="KQT3184" s="621"/>
      <c r="KQU3184" s="621"/>
      <c r="KQV3184" s="622"/>
      <c r="KQW3184" s="593"/>
      <c r="KQX3184" s="621"/>
      <c r="KQY3184" s="621"/>
      <c r="KQZ3184" s="621"/>
      <c r="KRA3184" s="621"/>
      <c r="KRB3184" s="621"/>
      <c r="KRC3184" s="621"/>
      <c r="KRD3184" s="621"/>
      <c r="KRE3184" s="622"/>
      <c r="KRF3184" s="593"/>
      <c r="KRG3184" s="621"/>
      <c r="KRH3184" s="621"/>
      <c r="KRI3184" s="621"/>
      <c r="KRJ3184" s="621"/>
      <c r="KRK3184" s="621"/>
      <c r="KRL3184" s="621"/>
      <c r="KRM3184" s="621"/>
      <c r="KRN3184" s="622"/>
      <c r="KRO3184" s="593"/>
      <c r="KRP3184" s="621"/>
      <c r="KRQ3184" s="621"/>
      <c r="KRR3184" s="621"/>
      <c r="KRS3184" s="621"/>
      <c r="KRT3184" s="621"/>
      <c r="KRU3184" s="621"/>
      <c r="KRV3184" s="621"/>
      <c r="KRW3184" s="622"/>
      <c r="KRX3184" s="593"/>
      <c r="KRY3184" s="621"/>
      <c r="KRZ3184" s="621"/>
      <c r="KSA3184" s="621"/>
      <c r="KSB3184" s="621"/>
      <c r="KSC3184" s="621"/>
      <c r="KSD3184" s="621"/>
      <c r="KSE3184" s="621"/>
      <c r="KSF3184" s="622"/>
      <c r="KSG3184" s="593"/>
      <c r="KSH3184" s="621"/>
      <c r="KSI3184" s="621"/>
      <c r="KSJ3184" s="621"/>
      <c r="KSK3184" s="621"/>
      <c r="KSL3184" s="621"/>
      <c r="KSM3184" s="621"/>
      <c r="KSN3184" s="621"/>
      <c r="KSO3184" s="622"/>
      <c r="KSP3184" s="593"/>
      <c r="KSQ3184" s="621"/>
      <c r="KSR3184" s="621"/>
      <c r="KSS3184" s="621"/>
      <c r="KST3184" s="621"/>
      <c r="KSU3184" s="621"/>
      <c r="KSV3184" s="621"/>
      <c r="KSW3184" s="621"/>
      <c r="KSX3184" s="622"/>
      <c r="KSY3184" s="593"/>
      <c r="KSZ3184" s="621"/>
      <c r="KTA3184" s="621"/>
      <c r="KTB3184" s="621"/>
      <c r="KTC3184" s="621"/>
      <c r="KTD3184" s="621"/>
      <c r="KTE3184" s="621"/>
      <c r="KTF3184" s="621"/>
      <c r="KTG3184" s="622"/>
      <c r="KTH3184" s="593"/>
      <c r="KTI3184" s="621"/>
      <c r="KTJ3184" s="621"/>
      <c r="KTK3184" s="621"/>
      <c r="KTL3184" s="621"/>
      <c r="KTM3184" s="621"/>
      <c r="KTN3184" s="621"/>
      <c r="KTO3184" s="621"/>
      <c r="KTP3184" s="622"/>
      <c r="KTQ3184" s="593"/>
      <c r="KTR3184" s="621"/>
      <c r="KTS3184" s="621"/>
      <c r="KTT3184" s="621"/>
      <c r="KTU3184" s="621"/>
      <c r="KTV3184" s="621"/>
      <c r="KTW3184" s="621"/>
      <c r="KTX3184" s="621"/>
      <c r="KTY3184" s="622"/>
      <c r="KTZ3184" s="593"/>
      <c r="KUA3184" s="621"/>
      <c r="KUB3184" s="621"/>
      <c r="KUC3184" s="621"/>
      <c r="KUD3184" s="621"/>
      <c r="KUE3184" s="621"/>
      <c r="KUF3184" s="621"/>
      <c r="KUG3184" s="621"/>
      <c r="KUH3184" s="622"/>
      <c r="KUI3184" s="593"/>
      <c r="KUJ3184" s="621"/>
      <c r="KUK3184" s="621"/>
      <c r="KUL3184" s="621"/>
      <c r="KUM3184" s="621"/>
      <c r="KUN3184" s="621"/>
      <c r="KUO3184" s="621"/>
      <c r="KUP3184" s="621"/>
      <c r="KUQ3184" s="622"/>
      <c r="KUR3184" s="593"/>
      <c r="KUS3184" s="621"/>
      <c r="KUT3184" s="621"/>
      <c r="KUU3184" s="621"/>
      <c r="KUV3184" s="621"/>
      <c r="KUW3184" s="621"/>
      <c r="KUX3184" s="621"/>
      <c r="KUY3184" s="621"/>
      <c r="KUZ3184" s="622"/>
      <c r="KVA3184" s="593"/>
      <c r="KVB3184" s="621"/>
      <c r="KVC3184" s="621"/>
      <c r="KVD3184" s="621"/>
      <c r="KVE3184" s="621"/>
      <c r="KVF3184" s="621"/>
      <c r="KVG3184" s="621"/>
      <c r="KVH3184" s="621"/>
      <c r="KVI3184" s="622"/>
      <c r="KVJ3184" s="593"/>
      <c r="KVK3184" s="621"/>
      <c r="KVL3184" s="621"/>
      <c r="KVM3184" s="621"/>
      <c r="KVN3184" s="621"/>
      <c r="KVO3184" s="621"/>
      <c r="KVP3184" s="621"/>
      <c r="KVQ3184" s="621"/>
      <c r="KVR3184" s="622"/>
      <c r="KVS3184" s="593"/>
      <c r="KVT3184" s="621"/>
      <c r="KVU3184" s="621"/>
      <c r="KVV3184" s="621"/>
      <c r="KVW3184" s="621"/>
      <c r="KVX3184" s="621"/>
      <c r="KVY3184" s="621"/>
      <c r="KVZ3184" s="621"/>
      <c r="KWA3184" s="622"/>
      <c r="KWB3184" s="593"/>
      <c r="KWC3184" s="621"/>
      <c r="KWD3184" s="621"/>
      <c r="KWE3184" s="621"/>
      <c r="KWF3184" s="621"/>
      <c r="KWG3184" s="621"/>
      <c r="KWH3184" s="621"/>
      <c r="KWI3184" s="621"/>
      <c r="KWJ3184" s="622"/>
      <c r="KWK3184" s="593"/>
      <c r="KWL3184" s="621"/>
      <c r="KWM3184" s="621"/>
      <c r="KWN3184" s="621"/>
      <c r="KWO3184" s="621"/>
      <c r="KWP3184" s="621"/>
      <c r="KWQ3184" s="621"/>
      <c r="KWR3184" s="621"/>
      <c r="KWS3184" s="622"/>
      <c r="KWT3184" s="593"/>
      <c r="KWU3184" s="621"/>
      <c r="KWV3184" s="621"/>
      <c r="KWW3184" s="621"/>
      <c r="KWX3184" s="621"/>
      <c r="KWY3184" s="621"/>
      <c r="KWZ3184" s="621"/>
      <c r="KXA3184" s="621"/>
      <c r="KXB3184" s="622"/>
      <c r="KXC3184" s="593"/>
      <c r="KXD3184" s="621"/>
      <c r="KXE3184" s="621"/>
      <c r="KXF3184" s="621"/>
      <c r="KXG3184" s="621"/>
      <c r="KXH3184" s="621"/>
      <c r="KXI3184" s="621"/>
      <c r="KXJ3184" s="621"/>
      <c r="KXK3184" s="622"/>
      <c r="KXL3184" s="593"/>
      <c r="KXM3184" s="621"/>
      <c r="KXN3184" s="621"/>
      <c r="KXO3184" s="621"/>
      <c r="KXP3184" s="621"/>
      <c r="KXQ3184" s="621"/>
      <c r="KXR3184" s="621"/>
      <c r="KXS3184" s="621"/>
      <c r="KXT3184" s="622"/>
      <c r="KXU3184" s="593"/>
      <c r="KXV3184" s="621"/>
      <c r="KXW3184" s="621"/>
      <c r="KXX3184" s="621"/>
      <c r="KXY3184" s="621"/>
      <c r="KXZ3184" s="621"/>
      <c r="KYA3184" s="621"/>
      <c r="KYB3184" s="621"/>
      <c r="KYC3184" s="622"/>
      <c r="KYD3184" s="593"/>
      <c r="KYE3184" s="621"/>
      <c r="KYF3184" s="621"/>
      <c r="KYG3184" s="621"/>
      <c r="KYH3184" s="621"/>
      <c r="KYI3184" s="621"/>
      <c r="KYJ3184" s="621"/>
      <c r="KYK3184" s="621"/>
      <c r="KYL3184" s="622"/>
      <c r="KYM3184" s="593"/>
      <c r="KYN3184" s="621"/>
      <c r="KYO3184" s="621"/>
      <c r="KYP3184" s="621"/>
      <c r="KYQ3184" s="621"/>
      <c r="KYR3184" s="621"/>
      <c r="KYS3184" s="621"/>
      <c r="KYT3184" s="621"/>
      <c r="KYU3184" s="622"/>
      <c r="KYV3184" s="593"/>
      <c r="KYW3184" s="621"/>
      <c r="KYX3184" s="621"/>
      <c r="KYY3184" s="621"/>
      <c r="KYZ3184" s="621"/>
      <c r="KZA3184" s="621"/>
      <c r="KZB3184" s="621"/>
      <c r="KZC3184" s="621"/>
      <c r="KZD3184" s="622"/>
      <c r="KZE3184" s="593"/>
      <c r="KZF3184" s="621"/>
      <c r="KZG3184" s="621"/>
      <c r="KZH3184" s="621"/>
      <c r="KZI3184" s="621"/>
      <c r="KZJ3184" s="621"/>
      <c r="KZK3184" s="621"/>
      <c r="KZL3184" s="621"/>
      <c r="KZM3184" s="622"/>
      <c r="KZN3184" s="593"/>
      <c r="KZO3184" s="621"/>
      <c r="KZP3184" s="621"/>
      <c r="KZQ3184" s="621"/>
      <c r="KZR3184" s="621"/>
      <c r="KZS3184" s="621"/>
      <c r="KZT3184" s="621"/>
      <c r="KZU3184" s="621"/>
      <c r="KZV3184" s="622"/>
      <c r="KZW3184" s="593"/>
      <c r="KZX3184" s="621"/>
      <c r="KZY3184" s="621"/>
      <c r="KZZ3184" s="621"/>
      <c r="LAA3184" s="621"/>
      <c r="LAB3184" s="621"/>
      <c r="LAC3184" s="621"/>
      <c r="LAD3184" s="621"/>
      <c r="LAE3184" s="622"/>
      <c r="LAF3184" s="593"/>
      <c r="LAG3184" s="621"/>
      <c r="LAH3184" s="621"/>
      <c r="LAI3184" s="621"/>
      <c r="LAJ3184" s="621"/>
      <c r="LAK3184" s="621"/>
      <c r="LAL3184" s="621"/>
      <c r="LAM3184" s="621"/>
      <c r="LAN3184" s="622"/>
      <c r="LAO3184" s="593"/>
      <c r="LAP3184" s="621"/>
      <c r="LAQ3184" s="621"/>
      <c r="LAR3184" s="621"/>
      <c r="LAS3184" s="621"/>
      <c r="LAT3184" s="621"/>
      <c r="LAU3184" s="621"/>
      <c r="LAV3184" s="621"/>
      <c r="LAW3184" s="622"/>
      <c r="LAX3184" s="593"/>
      <c r="LAY3184" s="621"/>
      <c r="LAZ3184" s="621"/>
      <c r="LBA3184" s="621"/>
      <c r="LBB3184" s="621"/>
      <c r="LBC3184" s="621"/>
      <c r="LBD3184" s="621"/>
      <c r="LBE3184" s="621"/>
      <c r="LBF3184" s="622"/>
      <c r="LBG3184" s="593"/>
      <c r="LBH3184" s="621"/>
      <c r="LBI3184" s="621"/>
      <c r="LBJ3184" s="621"/>
      <c r="LBK3184" s="621"/>
      <c r="LBL3184" s="621"/>
      <c r="LBM3184" s="621"/>
      <c r="LBN3184" s="621"/>
      <c r="LBO3184" s="622"/>
      <c r="LBP3184" s="593"/>
      <c r="LBQ3184" s="621"/>
      <c r="LBR3184" s="621"/>
      <c r="LBS3184" s="621"/>
      <c r="LBT3184" s="621"/>
      <c r="LBU3184" s="621"/>
      <c r="LBV3184" s="621"/>
      <c r="LBW3184" s="621"/>
      <c r="LBX3184" s="622"/>
      <c r="LBY3184" s="593"/>
      <c r="LBZ3184" s="621"/>
      <c r="LCA3184" s="621"/>
      <c r="LCB3184" s="621"/>
      <c r="LCC3184" s="621"/>
      <c r="LCD3184" s="621"/>
      <c r="LCE3184" s="621"/>
      <c r="LCF3184" s="621"/>
      <c r="LCG3184" s="622"/>
      <c r="LCH3184" s="593"/>
      <c r="LCI3184" s="621"/>
      <c r="LCJ3184" s="621"/>
      <c r="LCK3184" s="621"/>
      <c r="LCL3184" s="621"/>
      <c r="LCM3184" s="621"/>
      <c r="LCN3184" s="621"/>
      <c r="LCO3184" s="621"/>
      <c r="LCP3184" s="622"/>
      <c r="LCQ3184" s="593"/>
      <c r="LCR3184" s="621"/>
      <c r="LCS3184" s="621"/>
      <c r="LCT3184" s="621"/>
      <c r="LCU3184" s="621"/>
      <c r="LCV3184" s="621"/>
      <c r="LCW3184" s="621"/>
      <c r="LCX3184" s="621"/>
      <c r="LCY3184" s="622"/>
      <c r="LCZ3184" s="593"/>
      <c r="LDA3184" s="621"/>
      <c r="LDB3184" s="621"/>
      <c r="LDC3184" s="621"/>
      <c r="LDD3184" s="621"/>
      <c r="LDE3184" s="621"/>
      <c r="LDF3184" s="621"/>
      <c r="LDG3184" s="621"/>
      <c r="LDH3184" s="622"/>
      <c r="LDI3184" s="593"/>
      <c r="LDJ3184" s="621"/>
      <c r="LDK3184" s="621"/>
      <c r="LDL3184" s="621"/>
      <c r="LDM3184" s="621"/>
      <c r="LDN3184" s="621"/>
      <c r="LDO3184" s="621"/>
      <c r="LDP3184" s="621"/>
      <c r="LDQ3184" s="622"/>
      <c r="LDR3184" s="593"/>
      <c r="LDS3184" s="621"/>
      <c r="LDT3184" s="621"/>
      <c r="LDU3184" s="621"/>
      <c r="LDV3184" s="621"/>
      <c r="LDW3184" s="621"/>
      <c r="LDX3184" s="621"/>
      <c r="LDY3184" s="621"/>
      <c r="LDZ3184" s="622"/>
      <c r="LEA3184" s="593"/>
      <c r="LEB3184" s="621"/>
      <c r="LEC3184" s="621"/>
      <c r="LED3184" s="621"/>
      <c r="LEE3184" s="621"/>
      <c r="LEF3184" s="621"/>
      <c r="LEG3184" s="621"/>
      <c r="LEH3184" s="621"/>
      <c r="LEI3184" s="622"/>
      <c r="LEJ3184" s="593"/>
      <c r="LEK3184" s="621"/>
      <c r="LEL3184" s="621"/>
      <c r="LEM3184" s="621"/>
      <c r="LEN3184" s="621"/>
      <c r="LEO3184" s="621"/>
      <c r="LEP3184" s="621"/>
      <c r="LEQ3184" s="621"/>
      <c r="LER3184" s="622"/>
      <c r="LES3184" s="593"/>
      <c r="LET3184" s="621"/>
      <c r="LEU3184" s="621"/>
      <c r="LEV3184" s="621"/>
      <c r="LEW3184" s="621"/>
      <c r="LEX3184" s="621"/>
      <c r="LEY3184" s="621"/>
      <c r="LEZ3184" s="621"/>
      <c r="LFA3184" s="622"/>
      <c r="LFB3184" s="593"/>
      <c r="LFC3184" s="621"/>
      <c r="LFD3184" s="621"/>
      <c r="LFE3184" s="621"/>
      <c r="LFF3184" s="621"/>
      <c r="LFG3184" s="621"/>
      <c r="LFH3184" s="621"/>
      <c r="LFI3184" s="621"/>
      <c r="LFJ3184" s="622"/>
      <c r="LFK3184" s="593"/>
      <c r="LFL3184" s="621"/>
      <c r="LFM3184" s="621"/>
      <c r="LFN3184" s="621"/>
      <c r="LFO3184" s="621"/>
      <c r="LFP3184" s="621"/>
      <c r="LFQ3184" s="621"/>
      <c r="LFR3184" s="621"/>
      <c r="LFS3184" s="622"/>
      <c r="LFT3184" s="593"/>
      <c r="LFU3184" s="621"/>
      <c r="LFV3184" s="621"/>
      <c r="LFW3184" s="621"/>
      <c r="LFX3184" s="621"/>
      <c r="LFY3184" s="621"/>
      <c r="LFZ3184" s="621"/>
      <c r="LGA3184" s="621"/>
      <c r="LGB3184" s="622"/>
      <c r="LGC3184" s="593"/>
      <c r="LGD3184" s="621"/>
      <c r="LGE3184" s="621"/>
      <c r="LGF3184" s="621"/>
      <c r="LGG3184" s="621"/>
      <c r="LGH3184" s="621"/>
      <c r="LGI3184" s="621"/>
      <c r="LGJ3184" s="621"/>
      <c r="LGK3184" s="622"/>
      <c r="LGL3184" s="593"/>
      <c r="LGM3184" s="621"/>
      <c r="LGN3184" s="621"/>
      <c r="LGO3184" s="621"/>
      <c r="LGP3184" s="621"/>
      <c r="LGQ3184" s="621"/>
      <c r="LGR3184" s="621"/>
      <c r="LGS3184" s="621"/>
      <c r="LGT3184" s="622"/>
      <c r="LGU3184" s="593"/>
      <c r="LGV3184" s="621"/>
      <c r="LGW3184" s="621"/>
      <c r="LGX3184" s="621"/>
      <c r="LGY3184" s="621"/>
      <c r="LGZ3184" s="621"/>
      <c r="LHA3184" s="621"/>
      <c r="LHB3184" s="621"/>
      <c r="LHC3184" s="622"/>
      <c r="LHD3184" s="593"/>
      <c r="LHE3184" s="621"/>
      <c r="LHF3184" s="621"/>
      <c r="LHG3184" s="621"/>
      <c r="LHH3184" s="621"/>
      <c r="LHI3184" s="621"/>
      <c r="LHJ3184" s="621"/>
      <c r="LHK3184" s="621"/>
      <c r="LHL3184" s="622"/>
      <c r="LHM3184" s="593"/>
      <c r="LHN3184" s="621"/>
      <c r="LHO3184" s="621"/>
      <c r="LHP3184" s="621"/>
      <c r="LHQ3184" s="621"/>
      <c r="LHR3184" s="621"/>
      <c r="LHS3184" s="621"/>
      <c r="LHT3184" s="621"/>
      <c r="LHU3184" s="622"/>
      <c r="LHV3184" s="593"/>
      <c r="LHW3184" s="621"/>
      <c r="LHX3184" s="621"/>
      <c r="LHY3184" s="621"/>
      <c r="LHZ3184" s="621"/>
      <c r="LIA3184" s="621"/>
      <c r="LIB3184" s="621"/>
      <c r="LIC3184" s="621"/>
      <c r="LID3184" s="622"/>
      <c r="LIE3184" s="593"/>
      <c r="LIF3184" s="621"/>
      <c r="LIG3184" s="621"/>
      <c r="LIH3184" s="621"/>
      <c r="LII3184" s="621"/>
      <c r="LIJ3184" s="621"/>
      <c r="LIK3184" s="621"/>
      <c r="LIL3184" s="621"/>
      <c r="LIM3184" s="622"/>
      <c r="LIN3184" s="593"/>
      <c r="LIO3184" s="621"/>
      <c r="LIP3184" s="621"/>
      <c r="LIQ3184" s="621"/>
      <c r="LIR3184" s="621"/>
      <c r="LIS3184" s="621"/>
      <c r="LIT3184" s="621"/>
      <c r="LIU3184" s="621"/>
      <c r="LIV3184" s="622"/>
      <c r="LIW3184" s="593"/>
      <c r="LIX3184" s="621"/>
      <c r="LIY3184" s="621"/>
      <c r="LIZ3184" s="621"/>
      <c r="LJA3184" s="621"/>
      <c r="LJB3184" s="621"/>
      <c r="LJC3184" s="621"/>
      <c r="LJD3184" s="621"/>
      <c r="LJE3184" s="622"/>
      <c r="LJF3184" s="593"/>
      <c r="LJG3184" s="621"/>
      <c r="LJH3184" s="621"/>
      <c r="LJI3184" s="621"/>
      <c r="LJJ3184" s="621"/>
      <c r="LJK3184" s="621"/>
      <c r="LJL3184" s="621"/>
      <c r="LJM3184" s="621"/>
      <c r="LJN3184" s="622"/>
      <c r="LJO3184" s="593"/>
      <c r="LJP3184" s="621"/>
      <c r="LJQ3184" s="621"/>
      <c r="LJR3184" s="621"/>
      <c r="LJS3184" s="621"/>
      <c r="LJT3184" s="621"/>
      <c r="LJU3184" s="621"/>
      <c r="LJV3184" s="621"/>
      <c r="LJW3184" s="622"/>
      <c r="LJX3184" s="593"/>
      <c r="LJY3184" s="621"/>
      <c r="LJZ3184" s="621"/>
      <c r="LKA3184" s="621"/>
      <c r="LKB3184" s="621"/>
      <c r="LKC3184" s="621"/>
      <c r="LKD3184" s="621"/>
      <c r="LKE3184" s="621"/>
      <c r="LKF3184" s="622"/>
      <c r="LKG3184" s="593"/>
      <c r="LKH3184" s="621"/>
      <c r="LKI3184" s="621"/>
      <c r="LKJ3184" s="621"/>
      <c r="LKK3184" s="621"/>
      <c r="LKL3184" s="621"/>
      <c r="LKM3184" s="621"/>
      <c r="LKN3184" s="621"/>
      <c r="LKO3184" s="622"/>
      <c r="LKP3184" s="593"/>
      <c r="LKQ3184" s="621"/>
      <c r="LKR3184" s="621"/>
      <c r="LKS3184" s="621"/>
      <c r="LKT3184" s="621"/>
      <c r="LKU3184" s="621"/>
      <c r="LKV3184" s="621"/>
      <c r="LKW3184" s="621"/>
      <c r="LKX3184" s="622"/>
      <c r="LKY3184" s="593"/>
      <c r="LKZ3184" s="621"/>
      <c r="LLA3184" s="621"/>
      <c r="LLB3184" s="621"/>
      <c r="LLC3184" s="621"/>
      <c r="LLD3184" s="621"/>
      <c r="LLE3184" s="621"/>
      <c r="LLF3184" s="621"/>
      <c r="LLG3184" s="622"/>
      <c r="LLH3184" s="593"/>
      <c r="LLI3184" s="621"/>
      <c r="LLJ3184" s="621"/>
      <c r="LLK3184" s="621"/>
      <c r="LLL3184" s="621"/>
      <c r="LLM3184" s="621"/>
      <c r="LLN3184" s="621"/>
      <c r="LLO3184" s="621"/>
      <c r="LLP3184" s="622"/>
      <c r="LLQ3184" s="593"/>
      <c r="LLR3184" s="621"/>
      <c r="LLS3184" s="621"/>
      <c r="LLT3184" s="621"/>
      <c r="LLU3184" s="621"/>
      <c r="LLV3184" s="621"/>
      <c r="LLW3184" s="621"/>
      <c r="LLX3184" s="621"/>
      <c r="LLY3184" s="622"/>
      <c r="LLZ3184" s="593"/>
      <c r="LMA3184" s="621"/>
      <c r="LMB3184" s="621"/>
      <c r="LMC3184" s="621"/>
      <c r="LMD3184" s="621"/>
      <c r="LME3184" s="621"/>
      <c r="LMF3184" s="621"/>
      <c r="LMG3184" s="621"/>
      <c r="LMH3184" s="622"/>
      <c r="LMI3184" s="593"/>
      <c r="LMJ3184" s="621"/>
      <c r="LMK3184" s="621"/>
      <c r="LML3184" s="621"/>
      <c r="LMM3184" s="621"/>
      <c r="LMN3184" s="621"/>
      <c r="LMO3184" s="621"/>
      <c r="LMP3184" s="621"/>
      <c r="LMQ3184" s="622"/>
      <c r="LMR3184" s="593"/>
      <c r="LMS3184" s="621"/>
      <c r="LMT3184" s="621"/>
      <c r="LMU3184" s="621"/>
      <c r="LMV3184" s="621"/>
      <c r="LMW3184" s="621"/>
      <c r="LMX3184" s="621"/>
      <c r="LMY3184" s="621"/>
      <c r="LMZ3184" s="622"/>
      <c r="LNA3184" s="593"/>
      <c r="LNB3184" s="621"/>
      <c r="LNC3184" s="621"/>
      <c r="LND3184" s="621"/>
      <c r="LNE3184" s="621"/>
      <c r="LNF3184" s="621"/>
      <c r="LNG3184" s="621"/>
      <c r="LNH3184" s="621"/>
      <c r="LNI3184" s="622"/>
      <c r="LNJ3184" s="593"/>
      <c r="LNK3184" s="621"/>
      <c r="LNL3184" s="621"/>
      <c r="LNM3184" s="621"/>
      <c r="LNN3184" s="621"/>
      <c r="LNO3184" s="621"/>
      <c r="LNP3184" s="621"/>
      <c r="LNQ3184" s="621"/>
      <c r="LNR3184" s="622"/>
      <c r="LNS3184" s="593"/>
      <c r="LNT3184" s="621"/>
      <c r="LNU3184" s="621"/>
      <c r="LNV3184" s="621"/>
      <c r="LNW3184" s="621"/>
      <c r="LNX3184" s="621"/>
      <c r="LNY3184" s="621"/>
      <c r="LNZ3184" s="621"/>
      <c r="LOA3184" s="622"/>
      <c r="LOB3184" s="593"/>
      <c r="LOC3184" s="621"/>
      <c r="LOD3184" s="621"/>
      <c r="LOE3184" s="621"/>
      <c r="LOF3184" s="621"/>
      <c r="LOG3184" s="621"/>
      <c r="LOH3184" s="621"/>
      <c r="LOI3184" s="621"/>
      <c r="LOJ3184" s="622"/>
      <c r="LOK3184" s="593"/>
      <c r="LOL3184" s="621"/>
      <c r="LOM3184" s="621"/>
      <c r="LON3184" s="621"/>
      <c r="LOO3184" s="621"/>
      <c r="LOP3184" s="621"/>
      <c r="LOQ3184" s="621"/>
      <c r="LOR3184" s="621"/>
      <c r="LOS3184" s="622"/>
      <c r="LOT3184" s="593"/>
      <c r="LOU3184" s="621"/>
      <c r="LOV3184" s="621"/>
      <c r="LOW3184" s="621"/>
      <c r="LOX3184" s="621"/>
      <c r="LOY3184" s="621"/>
      <c r="LOZ3184" s="621"/>
      <c r="LPA3184" s="621"/>
      <c r="LPB3184" s="622"/>
      <c r="LPC3184" s="593"/>
      <c r="LPD3184" s="621"/>
      <c r="LPE3184" s="621"/>
      <c r="LPF3184" s="621"/>
      <c r="LPG3184" s="621"/>
      <c r="LPH3184" s="621"/>
      <c r="LPI3184" s="621"/>
      <c r="LPJ3184" s="621"/>
      <c r="LPK3184" s="622"/>
      <c r="LPL3184" s="593"/>
      <c r="LPM3184" s="621"/>
      <c r="LPN3184" s="621"/>
      <c r="LPO3184" s="621"/>
      <c r="LPP3184" s="621"/>
      <c r="LPQ3184" s="621"/>
      <c r="LPR3184" s="621"/>
      <c r="LPS3184" s="621"/>
      <c r="LPT3184" s="622"/>
      <c r="LPU3184" s="593"/>
      <c r="LPV3184" s="621"/>
      <c r="LPW3184" s="621"/>
      <c r="LPX3184" s="621"/>
      <c r="LPY3184" s="621"/>
      <c r="LPZ3184" s="621"/>
      <c r="LQA3184" s="621"/>
      <c r="LQB3184" s="621"/>
      <c r="LQC3184" s="622"/>
      <c r="LQD3184" s="593"/>
      <c r="LQE3184" s="621"/>
      <c r="LQF3184" s="621"/>
      <c r="LQG3184" s="621"/>
      <c r="LQH3184" s="621"/>
      <c r="LQI3184" s="621"/>
      <c r="LQJ3184" s="621"/>
      <c r="LQK3184" s="621"/>
      <c r="LQL3184" s="622"/>
      <c r="LQM3184" s="593"/>
      <c r="LQN3184" s="621"/>
      <c r="LQO3184" s="621"/>
      <c r="LQP3184" s="621"/>
      <c r="LQQ3184" s="621"/>
      <c r="LQR3184" s="621"/>
      <c r="LQS3184" s="621"/>
      <c r="LQT3184" s="621"/>
      <c r="LQU3184" s="622"/>
      <c r="LQV3184" s="593"/>
      <c r="LQW3184" s="621"/>
      <c r="LQX3184" s="621"/>
      <c r="LQY3184" s="621"/>
      <c r="LQZ3184" s="621"/>
      <c r="LRA3184" s="621"/>
      <c r="LRB3184" s="621"/>
      <c r="LRC3184" s="621"/>
      <c r="LRD3184" s="622"/>
      <c r="LRE3184" s="593"/>
      <c r="LRF3184" s="621"/>
      <c r="LRG3184" s="621"/>
      <c r="LRH3184" s="621"/>
      <c r="LRI3184" s="621"/>
      <c r="LRJ3184" s="621"/>
      <c r="LRK3184" s="621"/>
      <c r="LRL3184" s="621"/>
      <c r="LRM3184" s="622"/>
      <c r="LRN3184" s="593"/>
      <c r="LRO3184" s="621"/>
      <c r="LRP3184" s="621"/>
      <c r="LRQ3184" s="621"/>
      <c r="LRR3184" s="621"/>
      <c r="LRS3184" s="621"/>
      <c r="LRT3184" s="621"/>
      <c r="LRU3184" s="621"/>
      <c r="LRV3184" s="622"/>
      <c r="LRW3184" s="593"/>
      <c r="LRX3184" s="621"/>
      <c r="LRY3184" s="621"/>
      <c r="LRZ3184" s="621"/>
      <c r="LSA3184" s="621"/>
      <c r="LSB3184" s="621"/>
      <c r="LSC3184" s="621"/>
      <c r="LSD3184" s="621"/>
      <c r="LSE3184" s="622"/>
      <c r="LSF3184" s="593"/>
      <c r="LSG3184" s="621"/>
      <c r="LSH3184" s="621"/>
      <c r="LSI3184" s="621"/>
      <c r="LSJ3184" s="621"/>
      <c r="LSK3184" s="621"/>
      <c r="LSL3184" s="621"/>
      <c r="LSM3184" s="621"/>
      <c r="LSN3184" s="622"/>
      <c r="LSO3184" s="593"/>
      <c r="LSP3184" s="621"/>
      <c r="LSQ3184" s="621"/>
      <c r="LSR3184" s="621"/>
      <c r="LSS3184" s="621"/>
      <c r="LST3184" s="621"/>
      <c r="LSU3184" s="621"/>
      <c r="LSV3184" s="621"/>
      <c r="LSW3184" s="622"/>
      <c r="LSX3184" s="593"/>
      <c r="LSY3184" s="621"/>
      <c r="LSZ3184" s="621"/>
      <c r="LTA3184" s="621"/>
      <c r="LTB3184" s="621"/>
      <c r="LTC3184" s="621"/>
      <c r="LTD3184" s="621"/>
      <c r="LTE3184" s="621"/>
      <c r="LTF3184" s="622"/>
      <c r="LTG3184" s="593"/>
      <c r="LTH3184" s="621"/>
      <c r="LTI3184" s="621"/>
      <c r="LTJ3184" s="621"/>
      <c r="LTK3184" s="621"/>
      <c r="LTL3184" s="621"/>
      <c r="LTM3184" s="621"/>
      <c r="LTN3184" s="621"/>
      <c r="LTO3184" s="622"/>
      <c r="LTP3184" s="593"/>
      <c r="LTQ3184" s="621"/>
      <c r="LTR3184" s="621"/>
      <c r="LTS3184" s="621"/>
      <c r="LTT3184" s="621"/>
      <c r="LTU3184" s="621"/>
      <c r="LTV3184" s="621"/>
      <c r="LTW3184" s="621"/>
      <c r="LTX3184" s="622"/>
      <c r="LTY3184" s="593"/>
      <c r="LTZ3184" s="621"/>
      <c r="LUA3184" s="621"/>
      <c r="LUB3184" s="621"/>
      <c r="LUC3184" s="621"/>
      <c r="LUD3184" s="621"/>
      <c r="LUE3184" s="621"/>
      <c r="LUF3184" s="621"/>
      <c r="LUG3184" s="622"/>
      <c r="LUH3184" s="593"/>
      <c r="LUI3184" s="621"/>
      <c r="LUJ3184" s="621"/>
      <c r="LUK3184" s="621"/>
      <c r="LUL3184" s="621"/>
      <c r="LUM3184" s="621"/>
      <c r="LUN3184" s="621"/>
      <c r="LUO3184" s="621"/>
      <c r="LUP3184" s="622"/>
      <c r="LUQ3184" s="593"/>
      <c r="LUR3184" s="621"/>
      <c r="LUS3184" s="621"/>
      <c r="LUT3184" s="621"/>
      <c r="LUU3184" s="621"/>
      <c r="LUV3184" s="621"/>
      <c r="LUW3184" s="621"/>
      <c r="LUX3184" s="621"/>
      <c r="LUY3184" s="622"/>
      <c r="LUZ3184" s="593"/>
      <c r="LVA3184" s="621"/>
      <c r="LVB3184" s="621"/>
      <c r="LVC3184" s="621"/>
      <c r="LVD3184" s="621"/>
      <c r="LVE3184" s="621"/>
      <c r="LVF3184" s="621"/>
      <c r="LVG3184" s="621"/>
      <c r="LVH3184" s="622"/>
      <c r="LVI3184" s="593"/>
      <c r="LVJ3184" s="621"/>
      <c r="LVK3184" s="621"/>
      <c r="LVL3184" s="621"/>
      <c r="LVM3184" s="621"/>
      <c r="LVN3184" s="621"/>
      <c r="LVO3184" s="621"/>
      <c r="LVP3184" s="621"/>
      <c r="LVQ3184" s="622"/>
      <c r="LVR3184" s="593"/>
      <c r="LVS3184" s="621"/>
      <c r="LVT3184" s="621"/>
      <c r="LVU3184" s="621"/>
      <c r="LVV3184" s="621"/>
      <c r="LVW3184" s="621"/>
      <c r="LVX3184" s="621"/>
      <c r="LVY3184" s="621"/>
      <c r="LVZ3184" s="622"/>
      <c r="LWA3184" s="593"/>
      <c r="LWB3184" s="621"/>
      <c r="LWC3184" s="621"/>
      <c r="LWD3184" s="621"/>
      <c r="LWE3184" s="621"/>
      <c r="LWF3184" s="621"/>
      <c r="LWG3184" s="621"/>
      <c r="LWH3184" s="621"/>
      <c r="LWI3184" s="622"/>
      <c r="LWJ3184" s="593"/>
      <c r="LWK3184" s="621"/>
      <c r="LWL3184" s="621"/>
      <c r="LWM3184" s="621"/>
      <c r="LWN3184" s="621"/>
      <c r="LWO3184" s="621"/>
      <c r="LWP3184" s="621"/>
      <c r="LWQ3184" s="621"/>
      <c r="LWR3184" s="622"/>
      <c r="LWS3184" s="593"/>
      <c r="LWT3184" s="621"/>
      <c r="LWU3184" s="621"/>
      <c r="LWV3184" s="621"/>
      <c r="LWW3184" s="621"/>
      <c r="LWX3184" s="621"/>
      <c r="LWY3184" s="621"/>
      <c r="LWZ3184" s="621"/>
      <c r="LXA3184" s="622"/>
      <c r="LXB3184" s="593"/>
      <c r="LXC3184" s="621"/>
      <c r="LXD3184" s="621"/>
      <c r="LXE3184" s="621"/>
      <c r="LXF3184" s="621"/>
      <c r="LXG3184" s="621"/>
      <c r="LXH3184" s="621"/>
      <c r="LXI3184" s="621"/>
      <c r="LXJ3184" s="622"/>
      <c r="LXK3184" s="593"/>
      <c r="LXL3184" s="621"/>
      <c r="LXM3184" s="621"/>
      <c r="LXN3184" s="621"/>
      <c r="LXO3184" s="621"/>
      <c r="LXP3184" s="621"/>
      <c r="LXQ3184" s="621"/>
      <c r="LXR3184" s="621"/>
      <c r="LXS3184" s="622"/>
      <c r="LXT3184" s="593"/>
      <c r="LXU3184" s="621"/>
      <c r="LXV3184" s="621"/>
      <c r="LXW3184" s="621"/>
      <c r="LXX3184" s="621"/>
      <c r="LXY3184" s="621"/>
      <c r="LXZ3184" s="621"/>
      <c r="LYA3184" s="621"/>
      <c r="LYB3184" s="622"/>
      <c r="LYC3184" s="593"/>
      <c r="LYD3184" s="621"/>
      <c r="LYE3184" s="621"/>
      <c r="LYF3184" s="621"/>
      <c r="LYG3184" s="621"/>
      <c r="LYH3184" s="621"/>
      <c r="LYI3184" s="621"/>
      <c r="LYJ3184" s="621"/>
      <c r="LYK3184" s="622"/>
      <c r="LYL3184" s="593"/>
      <c r="LYM3184" s="621"/>
      <c r="LYN3184" s="621"/>
      <c r="LYO3184" s="621"/>
      <c r="LYP3184" s="621"/>
      <c r="LYQ3184" s="621"/>
      <c r="LYR3184" s="621"/>
      <c r="LYS3184" s="621"/>
      <c r="LYT3184" s="622"/>
      <c r="LYU3184" s="593"/>
      <c r="LYV3184" s="621"/>
      <c r="LYW3184" s="621"/>
      <c r="LYX3184" s="621"/>
      <c r="LYY3184" s="621"/>
      <c r="LYZ3184" s="621"/>
      <c r="LZA3184" s="621"/>
      <c r="LZB3184" s="621"/>
      <c r="LZC3184" s="622"/>
      <c r="LZD3184" s="593"/>
      <c r="LZE3184" s="621"/>
      <c r="LZF3184" s="621"/>
      <c r="LZG3184" s="621"/>
      <c r="LZH3184" s="621"/>
      <c r="LZI3184" s="621"/>
      <c r="LZJ3184" s="621"/>
      <c r="LZK3184" s="621"/>
      <c r="LZL3184" s="622"/>
      <c r="LZM3184" s="593"/>
      <c r="LZN3184" s="621"/>
      <c r="LZO3184" s="621"/>
      <c r="LZP3184" s="621"/>
      <c r="LZQ3184" s="621"/>
      <c r="LZR3184" s="621"/>
      <c r="LZS3184" s="621"/>
      <c r="LZT3184" s="621"/>
      <c r="LZU3184" s="622"/>
      <c r="LZV3184" s="593"/>
      <c r="LZW3184" s="621"/>
      <c r="LZX3184" s="621"/>
      <c r="LZY3184" s="621"/>
      <c r="LZZ3184" s="621"/>
      <c r="MAA3184" s="621"/>
      <c r="MAB3184" s="621"/>
      <c r="MAC3184" s="621"/>
      <c r="MAD3184" s="622"/>
      <c r="MAE3184" s="593"/>
      <c r="MAF3184" s="621"/>
      <c r="MAG3184" s="621"/>
      <c r="MAH3184" s="621"/>
      <c r="MAI3184" s="621"/>
      <c r="MAJ3184" s="621"/>
      <c r="MAK3184" s="621"/>
      <c r="MAL3184" s="621"/>
      <c r="MAM3184" s="622"/>
      <c r="MAN3184" s="593"/>
      <c r="MAO3184" s="621"/>
      <c r="MAP3184" s="621"/>
      <c r="MAQ3184" s="621"/>
      <c r="MAR3184" s="621"/>
      <c r="MAS3184" s="621"/>
      <c r="MAT3184" s="621"/>
      <c r="MAU3184" s="621"/>
      <c r="MAV3184" s="622"/>
      <c r="MAW3184" s="593"/>
      <c r="MAX3184" s="621"/>
      <c r="MAY3184" s="621"/>
      <c r="MAZ3184" s="621"/>
      <c r="MBA3184" s="621"/>
      <c r="MBB3184" s="621"/>
      <c r="MBC3184" s="621"/>
      <c r="MBD3184" s="621"/>
      <c r="MBE3184" s="622"/>
      <c r="MBF3184" s="593"/>
      <c r="MBG3184" s="621"/>
      <c r="MBH3184" s="621"/>
      <c r="MBI3184" s="621"/>
      <c r="MBJ3184" s="621"/>
      <c r="MBK3184" s="621"/>
      <c r="MBL3184" s="621"/>
      <c r="MBM3184" s="621"/>
      <c r="MBN3184" s="622"/>
      <c r="MBO3184" s="593"/>
      <c r="MBP3184" s="621"/>
      <c r="MBQ3184" s="621"/>
      <c r="MBR3184" s="621"/>
      <c r="MBS3184" s="621"/>
      <c r="MBT3184" s="621"/>
      <c r="MBU3184" s="621"/>
      <c r="MBV3184" s="621"/>
      <c r="MBW3184" s="622"/>
      <c r="MBX3184" s="593"/>
      <c r="MBY3184" s="621"/>
      <c r="MBZ3184" s="621"/>
      <c r="MCA3184" s="621"/>
      <c r="MCB3184" s="621"/>
      <c r="MCC3184" s="621"/>
      <c r="MCD3184" s="621"/>
      <c r="MCE3184" s="621"/>
      <c r="MCF3184" s="622"/>
      <c r="MCG3184" s="593"/>
      <c r="MCH3184" s="621"/>
      <c r="MCI3184" s="621"/>
      <c r="MCJ3184" s="621"/>
      <c r="MCK3184" s="621"/>
      <c r="MCL3184" s="621"/>
      <c r="MCM3184" s="621"/>
      <c r="MCN3184" s="621"/>
      <c r="MCO3184" s="622"/>
      <c r="MCP3184" s="593"/>
      <c r="MCQ3184" s="621"/>
      <c r="MCR3184" s="621"/>
      <c r="MCS3184" s="621"/>
      <c r="MCT3184" s="621"/>
      <c r="MCU3184" s="621"/>
      <c r="MCV3184" s="621"/>
      <c r="MCW3184" s="621"/>
      <c r="MCX3184" s="622"/>
      <c r="MCY3184" s="593"/>
      <c r="MCZ3184" s="621"/>
      <c r="MDA3184" s="621"/>
      <c r="MDB3184" s="621"/>
      <c r="MDC3184" s="621"/>
      <c r="MDD3184" s="621"/>
      <c r="MDE3184" s="621"/>
      <c r="MDF3184" s="621"/>
      <c r="MDG3184" s="622"/>
      <c r="MDH3184" s="593"/>
      <c r="MDI3184" s="621"/>
      <c r="MDJ3184" s="621"/>
      <c r="MDK3184" s="621"/>
      <c r="MDL3184" s="621"/>
      <c r="MDM3184" s="621"/>
      <c r="MDN3184" s="621"/>
      <c r="MDO3184" s="621"/>
      <c r="MDP3184" s="622"/>
      <c r="MDQ3184" s="593"/>
      <c r="MDR3184" s="621"/>
      <c r="MDS3184" s="621"/>
      <c r="MDT3184" s="621"/>
      <c r="MDU3184" s="621"/>
      <c r="MDV3184" s="621"/>
      <c r="MDW3184" s="621"/>
      <c r="MDX3184" s="621"/>
      <c r="MDY3184" s="622"/>
      <c r="MDZ3184" s="593"/>
      <c r="MEA3184" s="621"/>
      <c r="MEB3184" s="621"/>
      <c r="MEC3184" s="621"/>
      <c r="MED3184" s="621"/>
      <c r="MEE3184" s="621"/>
      <c r="MEF3184" s="621"/>
      <c r="MEG3184" s="621"/>
      <c r="MEH3184" s="622"/>
      <c r="MEI3184" s="593"/>
      <c r="MEJ3184" s="621"/>
      <c r="MEK3184" s="621"/>
      <c r="MEL3184" s="621"/>
      <c r="MEM3184" s="621"/>
      <c r="MEN3184" s="621"/>
      <c r="MEO3184" s="621"/>
      <c r="MEP3184" s="621"/>
      <c r="MEQ3184" s="622"/>
      <c r="MER3184" s="593"/>
      <c r="MES3184" s="621"/>
      <c r="MET3184" s="621"/>
      <c r="MEU3184" s="621"/>
      <c r="MEV3184" s="621"/>
      <c r="MEW3184" s="621"/>
      <c r="MEX3184" s="621"/>
      <c r="MEY3184" s="621"/>
      <c r="MEZ3184" s="622"/>
      <c r="MFA3184" s="593"/>
      <c r="MFB3184" s="621"/>
      <c r="MFC3184" s="621"/>
      <c r="MFD3184" s="621"/>
      <c r="MFE3184" s="621"/>
      <c r="MFF3184" s="621"/>
      <c r="MFG3184" s="621"/>
      <c r="MFH3184" s="621"/>
      <c r="MFI3184" s="622"/>
      <c r="MFJ3184" s="593"/>
      <c r="MFK3184" s="621"/>
      <c r="MFL3184" s="621"/>
      <c r="MFM3184" s="621"/>
      <c r="MFN3184" s="621"/>
      <c r="MFO3184" s="621"/>
      <c r="MFP3184" s="621"/>
      <c r="MFQ3184" s="621"/>
      <c r="MFR3184" s="622"/>
      <c r="MFS3184" s="593"/>
      <c r="MFT3184" s="621"/>
      <c r="MFU3184" s="621"/>
      <c r="MFV3184" s="621"/>
      <c r="MFW3184" s="621"/>
      <c r="MFX3184" s="621"/>
      <c r="MFY3184" s="621"/>
      <c r="MFZ3184" s="621"/>
      <c r="MGA3184" s="622"/>
      <c r="MGB3184" s="593"/>
      <c r="MGC3184" s="621"/>
      <c r="MGD3184" s="621"/>
      <c r="MGE3184" s="621"/>
      <c r="MGF3184" s="621"/>
      <c r="MGG3184" s="621"/>
      <c r="MGH3184" s="621"/>
      <c r="MGI3184" s="621"/>
      <c r="MGJ3184" s="622"/>
      <c r="MGK3184" s="593"/>
      <c r="MGL3184" s="621"/>
      <c r="MGM3184" s="621"/>
      <c r="MGN3184" s="621"/>
      <c r="MGO3184" s="621"/>
      <c r="MGP3184" s="621"/>
      <c r="MGQ3184" s="621"/>
      <c r="MGR3184" s="621"/>
      <c r="MGS3184" s="622"/>
      <c r="MGT3184" s="593"/>
      <c r="MGU3184" s="621"/>
      <c r="MGV3184" s="621"/>
      <c r="MGW3184" s="621"/>
      <c r="MGX3184" s="621"/>
      <c r="MGY3184" s="621"/>
      <c r="MGZ3184" s="621"/>
      <c r="MHA3184" s="621"/>
      <c r="MHB3184" s="622"/>
      <c r="MHC3184" s="593"/>
      <c r="MHD3184" s="621"/>
      <c r="MHE3184" s="621"/>
      <c r="MHF3184" s="621"/>
      <c r="MHG3184" s="621"/>
      <c r="MHH3184" s="621"/>
      <c r="MHI3184" s="621"/>
      <c r="MHJ3184" s="621"/>
      <c r="MHK3184" s="622"/>
      <c r="MHL3184" s="593"/>
      <c r="MHM3184" s="621"/>
      <c r="MHN3184" s="621"/>
      <c r="MHO3184" s="621"/>
      <c r="MHP3184" s="621"/>
      <c r="MHQ3184" s="621"/>
      <c r="MHR3184" s="621"/>
      <c r="MHS3184" s="621"/>
      <c r="MHT3184" s="622"/>
      <c r="MHU3184" s="593"/>
      <c r="MHV3184" s="621"/>
      <c r="MHW3184" s="621"/>
      <c r="MHX3184" s="621"/>
      <c r="MHY3184" s="621"/>
      <c r="MHZ3184" s="621"/>
      <c r="MIA3184" s="621"/>
      <c r="MIB3184" s="621"/>
      <c r="MIC3184" s="622"/>
      <c r="MID3184" s="593"/>
      <c r="MIE3184" s="621"/>
      <c r="MIF3184" s="621"/>
      <c r="MIG3184" s="621"/>
      <c r="MIH3184" s="621"/>
      <c r="MII3184" s="621"/>
      <c r="MIJ3184" s="621"/>
      <c r="MIK3184" s="621"/>
      <c r="MIL3184" s="622"/>
      <c r="MIM3184" s="593"/>
      <c r="MIN3184" s="621"/>
      <c r="MIO3184" s="621"/>
      <c r="MIP3184" s="621"/>
      <c r="MIQ3184" s="621"/>
      <c r="MIR3184" s="621"/>
      <c r="MIS3184" s="621"/>
      <c r="MIT3184" s="621"/>
      <c r="MIU3184" s="622"/>
      <c r="MIV3184" s="593"/>
      <c r="MIW3184" s="621"/>
      <c r="MIX3184" s="621"/>
      <c r="MIY3184" s="621"/>
      <c r="MIZ3184" s="621"/>
      <c r="MJA3184" s="621"/>
      <c r="MJB3184" s="621"/>
      <c r="MJC3184" s="621"/>
      <c r="MJD3184" s="622"/>
      <c r="MJE3184" s="593"/>
      <c r="MJF3184" s="621"/>
      <c r="MJG3184" s="621"/>
      <c r="MJH3184" s="621"/>
      <c r="MJI3184" s="621"/>
      <c r="MJJ3184" s="621"/>
      <c r="MJK3184" s="621"/>
      <c r="MJL3184" s="621"/>
      <c r="MJM3184" s="622"/>
      <c r="MJN3184" s="593"/>
      <c r="MJO3184" s="621"/>
      <c r="MJP3184" s="621"/>
      <c r="MJQ3184" s="621"/>
      <c r="MJR3184" s="621"/>
      <c r="MJS3184" s="621"/>
      <c r="MJT3184" s="621"/>
      <c r="MJU3184" s="621"/>
      <c r="MJV3184" s="622"/>
      <c r="MJW3184" s="593"/>
      <c r="MJX3184" s="621"/>
      <c r="MJY3184" s="621"/>
      <c r="MJZ3184" s="621"/>
      <c r="MKA3184" s="621"/>
      <c r="MKB3184" s="621"/>
      <c r="MKC3184" s="621"/>
      <c r="MKD3184" s="621"/>
      <c r="MKE3184" s="622"/>
      <c r="MKF3184" s="593"/>
      <c r="MKG3184" s="621"/>
      <c r="MKH3184" s="621"/>
      <c r="MKI3184" s="621"/>
      <c r="MKJ3184" s="621"/>
      <c r="MKK3184" s="621"/>
      <c r="MKL3184" s="621"/>
      <c r="MKM3184" s="621"/>
      <c r="MKN3184" s="622"/>
      <c r="MKO3184" s="593"/>
      <c r="MKP3184" s="621"/>
      <c r="MKQ3184" s="621"/>
      <c r="MKR3184" s="621"/>
      <c r="MKS3184" s="621"/>
      <c r="MKT3184" s="621"/>
      <c r="MKU3184" s="621"/>
      <c r="MKV3184" s="621"/>
      <c r="MKW3184" s="622"/>
      <c r="MKX3184" s="593"/>
      <c r="MKY3184" s="621"/>
      <c r="MKZ3184" s="621"/>
      <c r="MLA3184" s="621"/>
      <c r="MLB3184" s="621"/>
      <c r="MLC3184" s="621"/>
      <c r="MLD3184" s="621"/>
      <c r="MLE3184" s="621"/>
      <c r="MLF3184" s="622"/>
      <c r="MLG3184" s="593"/>
      <c r="MLH3184" s="621"/>
      <c r="MLI3184" s="621"/>
      <c r="MLJ3184" s="621"/>
      <c r="MLK3184" s="621"/>
      <c r="MLL3184" s="621"/>
      <c r="MLM3184" s="621"/>
      <c r="MLN3184" s="621"/>
      <c r="MLO3184" s="622"/>
      <c r="MLP3184" s="593"/>
      <c r="MLQ3184" s="621"/>
      <c r="MLR3184" s="621"/>
      <c r="MLS3184" s="621"/>
      <c r="MLT3184" s="621"/>
      <c r="MLU3184" s="621"/>
      <c r="MLV3184" s="621"/>
      <c r="MLW3184" s="621"/>
      <c r="MLX3184" s="622"/>
      <c r="MLY3184" s="593"/>
      <c r="MLZ3184" s="621"/>
      <c r="MMA3184" s="621"/>
      <c r="MMB3184" s="621"/>
      <c r="MMC3184" s="621"/>
      <c r="MMD3184" s="621"/>
      <c r="MME3184" s="621"/>
      <c r="MMF3184" s="621"/>
      <c r="MMG3184" s="622"/>
      <c r="MMH3184" s="593"/>
      <c r="MMI3184" s="621"/>
      <c r="MMJ3184" s="621"/>
      <c r="MMK3184" s="621"/>
      <c r="MML3184" s="621"/>
      <c r="MMM3184" s="621"/>
      <c r="MMN3184" s="621"/>
      <c r="MMO3184" s="621"/>
      <c r="MMP3184" s="622"/>
      <c r="MMQ3184" s="593"/>
      <c r="MMR3184" s="621"/>
      <c r="MMS3184" s="621"/>
      <c r="MMT3184" s="621"/>
      <c r="MMU3184" s="621"/>
      <c r="MMV3184" s="621"/>
      <c r="MMW3184" s="621"/>
      <c r="MMX3184" s="621"/>
      <c r="MMY3184" s="622"/>
      <c r="MMZ3184" s="593"/>
      <c r="MNA3184" s="621"/>
      <c r="MNB3184" s="621"/>
      <c r="MNC3184" s="621"/>
      <c r="MND3184" s="621"/>
      <c r="MNE3184" s="621"/>
      <c r="MNF3184" s="621"/>
      <c r="MNG3184" s="621"/>
      <c r="MNH3184" s="622"/>
      <c r="MNI3184" s="593"/>
      <c r="MNJ3184" s="621"/>
      <c r="MNK3184" s="621"/>
      <c r="MNL3184" s="621"/>
      <c r="MNM3184" s="621"/>
      <c r="MNN3184" s="621"/>
      <c r="MNO3184" s="621"/>
      <c r="MNP3184" s="621"/>
      <c r="MNQ3184" s="622"/>
      <c r="MNR3184" s="593"/>
      <c r="MNS3184" s="621"/>
      <c r="MNT3184" s="621"/>
      <c r="MNU3184" s="621"/>
      <c r="MNV3184" s="621"/>
      <c r="MNW3184" s="621"/>
      <c r="MNX3184" s="621"/>
      <c r="MNY3184" s="621"/>
      <c r="MNZ3184" s="622"/>
      <c r="MOA3184" s="593"/>
      <c r="MOB3184" s="621"/>
      <c r="MOC3184" s="621"/>
      <c r="MOD3184" s="621"/>
      <c r="MOE3184" s="621"/>
      <c r="MOF3184" s="621"/>
      <c r="MOG3184" s="621"/>
      <c r="MOH3184" s="621"/>
      <c r="MOI3184" s="622"/>
      <c r="MOJ3184" s="593"/>
      <c r="MOK3184" s="621"/>
      <c r="MOL3184" s="621"/>
      <c r="MOM3184" s="621"/>
      <c r="MON3184" s="621"/>
      <c r="MOO3184" s="621"/>
      <c r="MOP3184" s="621"/>
      <c r="MOQ3184" s="621"/>
      <c r="MOR3184" s="622"/>
      <c r="MOS3184" s="593"/>
      <c r="MOT3184" s="621"/>
      <c r="MOU3184" s="621"/>
      <c r="MOV3184" s="621"/>
      <c r="MOW3184" s="621"/>
      <c r="MOX3184" s="621"/>
      <c r="MOY3184" s="621"/>
      <c r="MOZ3184" s="621"/>
      <c r="MPA3184" s="622"/>
      <c r="MPB3184" s="593"/>
      <c r="MPC3184" s="621"/>
      <c r="MPD3184" s="621"/>
      <c r="MPE3184" s="621"/>
      <c r="MPF3184" s="621"/>
      <c r="MPG3184" s="621"/>
      <c r="MPH3184" s="621"/>
      <c r="MPI3184" s="621"/>
      <c r="MPJ3184" s="622"/>
      <c r="MPK3184" s="593"/>
      <c r="MPL3184" s="621"/>
      <c r="MPM3184" s="621"/>
      <c r="MPN3184" s="621"/>
      <c r="MPO3184" s="621"/>
      <c r="MPP3184" s="621"/>
      <c r="MPQ3184" s="621"/>
      <c r="MPR3184" s="621"/>
      <c r="MPS3184" s="622"/>
      <c r="MPT3184" s="593"/>
      <c r="MPU3184" s="621"/>
      <c r="MPV3184" s="621"/>
      <c r="MPW3184" s="621"/>
      <c r="MPX3184" s="621"/>
      <c r="MPY3184" s="621"/>
      <c r="MPZ3184" s="621"/>
      <c r="MQA3184" s="621"/>
      <c r="MQB3184" s="622"/>
      <c r="MQC3184" s="593"/>
      <c r="MQD3184" s="621"/>
      <c r="MQE3184" s="621"/>
      <c r="MQF3184" s="621"/>
      <c r="MQG3184" s="621"/>
      <c r="MQH3184" s="621"/>
      <c r="MQI3184" s="621"/>
      <c r="MQJ3184" s="621"/>
      <c r="MQK3184" s="622"/>
      <c r="MQL3184" s="593"/>
      <c r="MQM3184" s="621"/>
      <c r="MQN3184" s="621"/>
      <c r="MQO3184" s="621"/>
      <c r="MQP3184" s="621"/>
      <c r="MQQ3184" s="621"/>
      <c r="MQR3184" s="621"/>
      <c r="MQS3184" s="621"/>
      <c r="MQT3184" s="622"/>
      <c r="MQU3184" s="593"/>
      <c r="MQV3184" s="621"/>
      <c r="MQW3184" s="621"/>
      <c r="MQX3184" s="621"/>
      <c r="MQY3184" s="621"/>
      <c r="MQZ3184" s="621"/>
      <c r="MRA3184" s="621"/>
      <c r="MRB3184" s="621"/>
      <c r="MRC3184" s="622"/>
      <c r="MRD3184" s="593"/>
      <c r="MRE3184" s="621"/>
      <c r="MRF3184" s="621"/>
      <c r="MRG3184" s="621"/>
      <c r="MRH3184" s="621"/>
      <c r="MRI3184" s="621"/>
      <c r="MRJ3184" s="621"/>
      <c r="MRK3184" s="621"/>
      <c r="MRL3184" s="622"/>
      <c r="MRM3184" s="593"/>
      <c r="MRN3184" s="621"/>
      <c r="MRO3184" s="621"/>
      <c r="MRP3184" s="621"/>
      <c r="MRQ3184" s="621"/>
      <c r="MRR3184" s="621"/>
      <c r="MRS3184" s="621"/>
      <c r="MRT3184" s="621"/>
      <c r="MRU3184" s="622"/>
      <c r="MRV3184" s="593"/>
      <c r="MRW3184" s="621"/>
      <c r="MRX3184" s="621"/>
      <c r="MRY3184" s="621"/>
      <c r="MRZ3184" s="621"/>
      <c r="MSA3184" s="621"/>
      <c r="MSB3184" s="621"/>
      <c r="MSC3184" s="621"/>
      <c r="MSD3184" s="622"/>
      <c r="MSE3184" s="593"/>
      <c r="MSF3184" s="621"/>
      <c r="MSG3184" s="621"/>
      <c r="MSH3184" s="621"/>
      <c r="MSI3184" s="621"/>
      <c r="MSJ3184" s="621"/>
      <c r="MSK3184" s="621"/>
      <c r="MSL3184" s="621"/>
      <c r="MSM3184" s="622"/>
      <c r="MSN3184" s="593"/>
      <c r="MSO3184" s="621"/>
      <c r="MSP3184" s="621"/>
      <c r="MSQ3184" s="621"/>
      <c r="MSR3184" s="621"/>
      <c r="MSS3184" s="621"/>
      <c r="MST3184" s="621"/>
      <c r="MSU3184" s="621"/>
      <c r="MSV3184" s="622"/>
      <c r="MSW3184" s="593"/>
      <c r="MSX3184" s="621"/>
      <c r="MSY3184" s="621"/>
      <c r="MSZ3184" s="621"/>
      <c r="MTA3184" s="621"/>
      <c r="MTB3184" s="621"/>
      <c r="MTC3184" s="621"/>
      <c r="MTD3184" s="621"/>
      <c r="MTE3184" s="622"/>
      <c r="MTF3184" s="593"/>
      <c r="MTG3184" s="621"/>
      <c r="MTH3184" s="621"/>
      <c r="MTI3184" s="621"/>
      <c r="MTJ3184" s="621"/>
      <c r="MTK3184" s="621"/>
      <c r="MTL3184" s="621"/>
      <c r="MTM3184" s="621"/>
      <c r="MTN3184" s="622"/>
      <c r="MTO3184" s="593"/>
      <c r="MTP3184" s="621"/>
      <c r="MTQ3184" s="621"/>
      <c r="MTR3184" s="621"/>
      <c r="MTS3184" s="621"/>
      <c r="MTT3184" s="621"/>
      <c r="MTU3184" s="621"/>
      <c r="MTV3184" s="621"/>
      <c r="MTW3184" s="622"/>
      <c r="MTX3184" s="593"/>
      <c r="MTY3184" s="621"/>
      <c r="MTZ3184" s="621"/>
      <c r="MUA3184" s="621"/>
      <c r="MUB3184" s="621"/>
      <c r="MUC3184" s="621"/>
      <c r="MUD3184" s="621"/>
      <c r="MUE3184" s="621"/>
      <c r="MUF3184" s="622"/>
      <c r="MUG3184" s="593"/>
      <c r="MUH3184" s="621"/>
      <c r="MUI3184" s="621"/>
      <c r="MUJ3184" s="621"/>
      <c r="MUK3184" s="621"/>
      <c r="MUL3184" s="621"/>
      <c r="MUM3184" s="621"/>
      <c r="MUN3184" s="621"/>
      <c r="MUO3184" s="622"/>
      <c r="MUP3184" s="593"/>
      <c r="MUQ3184" s="621"/>
      <c r="MUR3184" s="621"/>
      <c r="MUS3184" s="621"/>
      <c r="MUT3184" s="621"/>
      <c r="MUU3184" s="621"/>
      <c r="MUV3184" s="621"/>
      <c r="MUW3184" s="621"/>
      <c r="MUX3184" s="622"/>
      <c r="MUY3184" s="593"/>
      <c r="MUZ3184" s="621"/>
      <c r="MVA3184" s="621"/>
      <c r="MVB3184" s="621"/>
      <c r="MVC3184" s="621"/>
      <c r="MVD3184" s="621"/>
      <c r="MVE3184" s="621"/>
      <c r="MVF3184" s="621"/>
      <c r="MVG3184" s="622"/>
      <c r="MVH3184" s="593"/>
      <c r="MVI3184" s="621"/>
      <c r="MVJ3184" s="621"/>
      <c r="MVK3184" s="621"/>
      <c r="MVL3184" s="621"/>
      <c r="MVM3184" s="621"/>
      <c r="MVN3184" s="621"/>
      <c r="MVO3184" s="621"/>
      <c r="MVP3184" s="622"/>
      <c r="MVQ3184" s="593"/>
      <c r="MVR3184" s="621"/>
      <c r="MVS3184" s="621"/>
      <c r="MVT3184" s="621"/>
      <c r="MVU3184" s="621"/>
      <c r="MVV3184" s="621"/>
      <c r="MVW3184" s="621"/>
      <c r="MVX3184" s="621"/>
      <c r="MVY3184" s="622"/>
      <c r="MVZ3184" s="593"/>
      <c r="MWA3184" s="621"/>
      <c r="MWB3184" s="621"/>
      <c r="MWC3184" s="621"/>
      <c r="MWD3184" s="621"/>
      <c r="MWE3184" s="621"/>
      <c r="MWF3184" s="621"/>
      <c r="MWG3184" s="621"/>
      <c r="MWH3184" s="622"/>
      <c r="MWI3184" s="593"/>
      <c r="MWJ3184" s="621"/>
      <c r="MWK3184" s="621"/>
      <c r="MWL3184" s="621"/>
      <c r="MWM3184" s="621"/>
      <c r="MWN3184" s="621"/>
      <c r="MWO3184" s="621"/>
      <c r="MWP3184" s="621"/>
      <c r="MWQ3184" s="622"/>
      <c r="MWR3184" s="593"/>
      <c r="MWS3184" s="621"/>
      <c r="MWT3184" s="621"/>
      <c r="MWU3184" s="621"/>
      <c r="MWV3184" s="621"/>
      <c r="MWW3184" s="621"/>
      <c r="MWX3184" s="621"/>
      <c r="MWY3184" s="621"/>
      <c r="MWZ3184" s="622"/>
      <c r="MXA3184" s="593"/>
      <c r="MXB3184" s="621"/>
      <c r="MXC3184" s="621"/>
      <c r="MXD3184" s="621"/>
      <c r="MXE3184" s="621"/>
      <c r="MXF3184" s="621"/>
      <c r="MXG3184" s="621"/>
      <c r="MXH3184" s="621"/>
      <c r="MXI3184" s="622"/>
      <c r="MXJ3184" s="593"/>
      <c r="MXK3184" s="621"/>
      <c r="MXL3184" s="621"/>
      <c r="MXM3184" s="621"/>
      <c r="MXN3184" s="621"/>
      <c r="MXO3184" s="621"/>
      <c r="MXP3184" s="621"/>
      <c r="MXQ3184" s="621"/>
      <c r="MXR3184" s="622"/>
      <c r="MXS3184" s="593"/>
      <c r="MXT3184" s="621"/>
      <c r="MXU3184" s="621"/>
      <c r="MXV3184" s="621"/>
      <c r="MXW3184" s="621"/>
      <c r="MXX3184" s="621"/>
      <c r="MXY3184" s="621"/>
      <c r="MXZ3184" s="621"/>
      <c r="MYA3184" s="622"/>
      <c r="MYB3184" s="593"/>
      <c r="MYC3184" s="621"/>
      <c r="MYD3184" s="621"/>
      <c r="MYE3184" s="621"/>
      <c r="MYF3184" s="621"/>
      <c r="MYG3184" s="621"/>
      <c r="MYH3184" s="621"/>
      <c r="MYI3184" s="621"/>
      <c r="MYJ3184" s="622"/>
      <c r="MYK3184" s="593"/>
      <c r="MYL3184" s="621"/>
      <c r="MYM3184" s="621"/>
      <c r="MYN3184" s="621"/>
      <c r="MYO3184" s="621"/>
      <c r="MYP3184" s="621"/>
      <c r="MYQ3184" s="621"/>
      <c r="MYR3184" s="621"/>
      <c r="MYS3184" s="622"/>
      <c r="MYT3184" s="593"/>
      <c r="MYU3184" s="621"/>
      <c r="MYV3184" s="621"/>
      <c r="MYW3184" s="621"/>
      <c r="MYX3184" s="621"/>
      <c r="MYY3184" s="621"/>
      <c r="MYZ3184" s="621"/>
      <c r="MZA3184" s="621"/>
      <c r="MZB3184" s="622"/>
      <c r="MZC3184" s="593"/>
      <c r="MZD3184" s="621"/>
      <c r="MZE3184" s="621"/>
      <c r="MZF3184" s="621"/>
      <c r="MZG3184" s="621"/>
      <c r="MZH3184" s="621"/>
      <c r="MZI3184" s="621"/>
      <c r="MZJ3184" s="621"/>
      <c r="MZK3184" s="622"/>
      <c r="MZL3184" s="593"/>
      <c r="MZM3184" s="621"/>
      <c r="MZN3184" s="621"/>
      <c r="MZO3184" s="621"/>
      <c r="MZP3184" s="621"/>
      <c r="MZQ3184" s="621"/>
      <c r="MZR3184" s="621"/>
      <c r="MZS3184" s="621"/>
      <c r="MZT3184" s="622"/>
      <c r="MZU3184" s="593"/>
      <c r="MZV3184" s="621"/>
      <c r="MZW3184" s="621"/>
      <c r="MZX3184" s="621"/>
      <c r="MZY3184" s="621"/>
      <c r="MZZ3184" s="621"/>
      <c r="NAA3184" s="621"/>
      <c r="NAB3184" s="621"/>
      <c r="NAC3184" s="622"/>
      <c r="NAD3184" s="593"/>
      <c r="NAE3184" s="621"/>
      <c r="NAF3184" s="621"/>
      <c r="NAG3184" s="621"/>
      <c r="NAH3184" s="621"/>
      <c r="NAI3184" s="621"/>
      <c r="NAJ3184" s="621"/>
      <c r="NAK3184" s="621"/>
      <c r="NAL3184" s="622"/>
      <c r="NAM3184" s="593"/>
      <c r="NAN3184" s="621"/>
      <c r="NAO3184" s="621"/>
      <c r="NAP3184" s="621"/>
      <c r="NAQ3184" s="621"/>
      <c r="NAR3184" s="621"/>
      <c r="NAS3184" s="621"/>
      <c r="NAT3184" s="621"/>
      <c r="NAU3184" s="622"/>
      <c r="NAV3184" s="593"/>
      <c r="NAW3184" s="621"/>
      <c r="NAX3184" s="621"/>
      <c r="NAY3184" s="621"/>
      <c r="NAZ3184" s="621"/>
      <c r="NBA3184" s="621"/>
      <c r="NBB3184" s="621"/>
      <c r="NBC3184" s="621"/>
      <c r="NBD3184" s="622"/>
      <c r="NBE3184" s="593"/>
      <c r="NBF3184" s="621"/>
      <c r="NBG3184" s="621"/>
      <c r="NBH3184" s="621"/>
      <c r="NBI3184" s="621"/>
      <c r="NBJ3184" s="621"/>
      <c r="NBK3184" s="621"/>
      <c r="NBL3184" s="621"/>
      <c r="NBM3184" s="622"/>
      <c r="NBN3184" s="593"/>
      <c r="NBO3184" s="621"/>
      <c r="NBP3184" s="621"/>
      <c r="NBQ3184" s="621"/>
      <c r="NBR3184" s="621"/>
      <c r="NBS3184" s="621"/>
      <c r="NBT3184" s="621"/>
      <c r="NBU3184" s="621"/>
      <c r="NBV3184" s="622"/>
      <c r="NBW3184" s="593"/>
      <c r="NBX3184" s="621"/>
      <c r="NBY3184" s="621"/>
      <c r="NBZ3184" s="621"/>
      <c r="NCA3184" s="621"/>
      <c r="NCB3184" s="621"/>
      <c r="NCC3184" s="621"/>
      <c r="NCD3184" s="621"/>
      <c r="NCE3184" s="622"/>
      <c r="NCF3184" s="593"/>
      <c r="NCG3184" s="621"/>
      <c r="NCH3184" s="621"/>
      <c r="NCI3184" s="621"/>
      <c r="NCJ3184" s="621"/>
      <c r="NCK3184" s="621"/>
      <c r="NCL3184" s="621"/>
      <c r="NCM3184" s="621"/>
      <c r="NCN3184" s="622"/>
      <c r="NCO3184" s="593"/>
      <c r="NCP3184" s="621"/>
      <c r="NCQ3184" s="621"/>
      <c r="NCR3184" s="621"/>
      <c r="NCS3184" s="621"/>
      <c r="NCT3184" s="621"/>
      <c r="NCU3184" s="621"/>
      <c r="NCV3184" s="621"/>
      <c r="NCW3184" s="622"/>
      <c r="NCX3184" s="593"/>
      <c r="NCY3184" s="621"/>
      <c r="NCZ3184" s="621"/>
      <c r="NDA3184" s="621"/>
      <c r="NDB3184" s="621"/>
      <c r="NDC3184" s="621"/>
      <c r="NDD3184" s="621"/>
      <c r="NDE3184" s="621"/>
      <c r="NDF3184" s="622"/>
      <c r="NDG3184" s="593"/>
      <c r="NDH3184" s="621"/>
      <c r="NDI3184" s="621"/>
      <c r="NDJ3184" s="621"/>
      <c r="NDK3184" s="621"/>
      <c r="NDL3184" s="621"/>
      <c r="NDM3184" s="621"/>
      <c r="NDN3184" s="621"/>
      <c r="NDO3184" s="622"/>
      <c r="NDP3184" s="593"/>
      <c r="NDQ3184" s="621"/>
      <c r="NDR3184" s="621"/>
      <c r="NDS3184" s="621"/>
      <c r="NDT3184" s="621"/>
      <c r="NDU3184" s="621"/>
      <c r="NDV3184" s="621"/>
      <c r="NDW3184" s="621"/>
      <c r="NDX3184" s="622"/>
      <c r="NDY3184" s="593"/>
      <c r="NDZ3184" s="621"/>
      <c r="NEA3184" s="621"/>
      <c r="NEB3184" s="621"/>
      <c r="NEC3184" s="621"/>
      <c r="NED3184" s="621"/>
      <c r="NEE3184" s="621"/>
      <c r="NEF3184" s="621"/>
      <c r="NEG3184" s="622"/>
      <c r="NEH3184" s="593"/>
      <c r="NEI3184" s="621"/>
      <c r="NEJ3184" s="621"/>
      <c r="NEK3184" s="621"/>
      <c r="NEL3184" s="621"/>
      <c r="NEM3184" s="621"/>
      <c r="NEN3184" s="621"/>
      <c r="NEO3184" s="621"/>
      <c r="NEP3184" s="622"/>
      <c r="NEQ3184" s="593"/>
      <c r="NER3184" s="621"/>
      <c r="NES3184" s="621"/>
      <c r="NET3184" s="621"/>
      <c r="NEU3184" s="621"/>
      <c r="NEV3184" s="621"/>
      <c r="NEW3184" s="621"/>
      <c r="NEX3184" s="621"/>
      <c r="NEY3184" s="622"/>
      <c r="NEZ3184" s="593"/>
      <c r="NFA3184" s="621"/>
      <c r="NFB3184" s="621"/>
      <c r="NFC3184" s="621"/>
      <c r="NFD3184" s="621"/>
      <c r="NFE3184" s="621"/>
      <c r="NFF3184" s="621"/>
      <c r="NFG3184" s="621"/>
      <c r="NFH3184" s="622"/>
      <c r="NFI3184" s="593"/>
      <c r="NFJ3184" s="621"/>
      <c r="NFK3184" s="621"/>
      <c r="NFL3184" s="621"/>
      <c r="NFM3184" s="621"/>
      <c r="NFN3184" s="621"/>
      <c r="NFO3184" s="621"/>
      <c r="NFP3184" s="621"/>
      <c r="NFQ3184" s="622"/>
      <c r="NFR3184" s="593"/>
      <c r="NFS3184" s="621"/>
      <c r="NFT3184" s="621"/>
      <c r="NFU3184" s="621"/>
      <c r="NFV3184" s="621"/>
      <c r="NFW3184" s="621"/>
      <c r="NFX3184" s="621"/>
      <c r="NFY3184" s="621"/>
      <c r="NFZ3184" s="622"/>
      <c r="NGA3184" s="593"/>
      <c r="NGB3184" s="621"/>
      <c r="NGC3184" s="621"/>
      <c r="NGD3184" s="621"/>
      <c r="NGE3184" s="621"/>
      <c r="NGF3184" s="621"/>
      <c r="NGG3184" s="621"/>
      <c r="NGH3184" s="621"/>
      <c r="NGI3184" s="622"/>
      <c r="NGJ3184" s="593"/>
      <c r="NGK3184" s="621"/>
      <c r="NGL3184" s="621"/>
      <c r="NGM3184" s="621"/>
      <c r="NGN3184" s="621"/>
      <c r="NGO3184" s="621"/>
      <c r="NGP3184" s="621"/>
      <c r="NGQ3184" s="621"/>
      <c r="NGR3184" s="622"/>
      <c r="NGS3184" s="593"/>
      <c r="NGT3184" s="621"/>
      <c r="NGU3184" s="621"/>
      <c r="NGV3184" s="621"/>
      <c r="NGW3184" s="621"/>
      <c r="NGX3184" s="621"/>
      <c r="NGY3184" s="621"/>
      <c r="NGZ3184" s="621"/>
      <c r="NHA3184" s="622"/>
      <c r="NHB3184" s="593"/>
      <c r="NHC3184" s="621"/>
      <c r="NHD3184" s="621"/>
      <c r="NHE3184" s="621"/>
      <c r="NHF3184" s="621"/>
      <c r="NHG3184" s="621"/>
      <c r="NHH3184" s="621"/>
      <c r="NHI3184" s="621"/>
      <c r="NHJ3184" s="622"/>
      <c r="NHK3184" s="593"/>
      <c r="NHL3184" s="621"/>
      <c r="NHM3184" s="621"/>
      <c r="NHN3184" s="621"/>
      <c r="NHO3184" s="621"/>
      <c r="NHP3184" s="621"/>
      <c r="NHQ3184" s="621"/>
      <c r="NHR3184" s="621"/>
      <c r="NHS3184" s="622"/>
      <c r="NHT3184" s="593"/>
      <c r="NHU3184" s="621"/>
      <c r="NHV3184" s="621"/>
      <c r="NHW3184" s="621"/>
      <c r="NHX3184" s="621"/>
      <c r="NHY3184" s="621"/>
      <c r="NHZ3184" s="621"/>
      <c r="NIA3184" s="621"/>
      <c r="NIB3184" s="622"/>
      <c r="NIC3184" s="593"/>
      <c r="NID3184" s="621"/>
      <c r="NIE3184" s="621"/>
      <c r="NIF3184" s="621"/>
      <c r="NIG3184" s="621"/>
      <c r="NIH3184" s="621"/>
      <c r="NII3184" s="621"/>
      <c r="NIJ3184" s="621"/>
      <c r="NIK3184" s="622"/>
      <c r="NIL3184" s="593"/>
      <c r="NIM3184" s="621"/>
      <c r="NIN3184" s="621"/>
      <c r="NIO3184" s="621"/>
      <c r="NIP3184" s="621"/>
      <c r="NIQ3184" s="621"/>
      <c r="NIR3184" s="621"/>
      <c r="NIS3184" s="621"/>
      <c r="NIT3184" s="622"/>
      <c r="NIU3184" s="593"/>
      <c r="NIV3184" s="621"/>
      <c r="NIW3184" s="621"/>
      <c r="NIX3184" s="621"/>
      <c r="NIY3184" s="621"/>
      <c r="NIZ3184" s="621"/>
      <c r="NJA3184" s="621"/>
      <c r="NJB3184" s="621"/>
      <c r="NJC3184" s="622"/>
      <c r="NJD3184" s="593"/>
      <c r="NJE3184" s="621"/>
      <c r="NJF3184" s="621"/>
      <c r="NJG3184" s="621"/>
      <c r="NJH3184" s="621"/>
      <c r="NJI3184" s="621"/>
      <c r="NJJ3184" s="621"/>
      <c r="NJK3184" s="621"/>
      <c r="NJL3184" s="622"/>
      <c r="NJM3184" s="593"/>
      <c r="NJN3184" s="621"/>
      <c r="NJO3184" s="621"/>
      <c r="NJP3184" s="621"/>
      <c r="NJQ3184" s="621"/>
      <c r="NJR3184" s="621"/>
      <c r="NJS3184" s="621"/>
      <c r="NJT3184" s="621"/>
      <c r="NJU3184" s="622"/>
      <c r="NJV3184" s="593"/>
      <c r="NJW3184" s="621"/>
      <c r="NJX3184" s="621"/>
      <c r="NJY3184" s="621"/>
      <c r="NJZ3184" s="621"/>
      <c r="NKA3184" s="621"/>
      <c r="NKB3184" s="621"/>
      <c r="NKC3184" s="621"/>
      <c r="NKD3184" s="622"/>
      <c r="NKE3184" s="593"/>
      <c r="NKF3184" s="621"/>
      <c r="NKG3184" s="621"/>
      <c r="NKH3184" s="621"/>
      <c r="NKI3184" s="621"/>
      <c r="NKJ3184" s="621"/>
      <c r="NKK3184" s="621"/>
      <c r="NKL3184" s="621"/>
      <c r="NKM3184" s="622"/>
      <c r="NKN3184" s="593"/>
      <c r="NKO3184" s="621"/>
      <c r="NKP3184" s="621"/>
      <c r="NKQ3184" s="621"/>
      <c r="NKR3184" s="621"/>
      <c r="NKS3184" s="621"/>
      <c r="NKT3184" s="621"/>
      <c r="NKU3184" s="621"/>
      <c r="NKV3184" s="622"/>
      <c r="NKW3184" s="593"/>
      <c r="NKX3184" s="621"/>
      <c r="NKY3184" s="621"/>
      <c r="NKZ3184" s="621"/>
      <c r="NLA3184" s="621"/>
      <c r="NLB3184" s="621"/>
      <c r="NLC3184" s="621"/>
      <c r="NLD3184" s="621"/>
      <c r="NLE3184" s="622"/>
      <c r="NLF3184" s="593"/>
      <c r="NLG3184" s="621"/>
      <c r="NLH3184" s="621"/>
      <c r="NLI3184" s="621"/>
      <c r="NLJ3184" s="621"/>
      <c r="NLK3184" s="621"/>
      <c r="NLL3184" s="621"/>
      <c r="NLM3184" s="621"/>
      <c r="NLN3184" s="622"/>
      <c r="NLO3184" s="593"/>
      <c r="NLP3184" s="621"/>
      <c r="NLQ3184" s="621"/>
      <c r="NLR3184" s="621"/>
      <c r="NLS3184" s="621"/>
      <c r="NLT3184" s="621"/>
      <c r="NLU3184" s="621"/>
      <c r="NLV3184" s="621"/>
      <c r="NLW3184" s="622"/>
      <c r="NLX3184" s="593"/>
      <c r="NLY3184" s="621"/>
      <c r="NLZ3184" s="621"/>
      <c r="NMA3184" s="621"/>
      <c r="NMB3184" s="621"/>
      <c r="NMC3184" s="621"/>
      <c r="NMD3184" s="621"/>
      <c r="NME3184" s="621"/>
      <c r="NMF3184" s="622"/>
      <c r="NMG3184" s="593"/>
      <c r="NMH3184" s="621"/>
      <c r="NMI3184" s="621"/>
      <c r="NMJ3184" s="621"/>
      <c r="NMK3184" s="621"/>
      <c r="NML3184" s="621"/>
      <c r="NMM3184" s="621"/>
      <c r="NMN3184" s="621"/>
      <c r="NMO3184" s="622"/>
      <c r="NMP3184" s="593"/>
      <c r="NMQ3184" s="621"/>
      <c r="NMR3184" s="621"/>
      <c r="NMS3184" s="621"/>
      <c r="NMT3184" s="621"/>
      <c r="NMU3184" s="621"/>
      <c r="NMV3184" s="621"/>
      <c r="NMW3184" s="621"/>
      <c r="NMX3184" s="622"/>
      <c r="NMY3184" s="593"/>
      <c r="NMZ3184" s="621"/>
      <c r="NNA3184" s="621"/>
      <c r="NNB3184" s="621"/>
      <c r="NNC3184" s="621"/>
      <c r="NND3184" s="621"/>
      <c r="NNE3184" s="621"/>
      <c r="NNF3184" s="621"/>
      <c r="NNG3184" s="622"/>
      <c r="NNH3184" s="593"/>
      <c r="NNI3184" s="621"/>
      <c r="NNJ3184" s="621"/>
      <c r="NNK3184" s="621"/>
      <c r="NNL3184" s="621"/>
      <c r="NNM3184" s="621"/>
      <c r="NNN3184" s="621"/>
      <c r="NNO3184" s="621"/>
      <c r="NNP3184" s="622"/>
      <c r="NNQ3184" s="593"/>
      <c r="NNR3184" s="621"/>
      <c r="NNS3184" s="621"/>
      <c r="NNT3184" s="621"/>
      <c r="NNU3184" s="621"/>
      <c r="NNV3184" s="621"/>
      <c r="NNW3184" s="621"/>
      <c r="NNX3184" s="621"/>
      <c r="NNY3184" s="622"/>
      <c r="NNZ3184" s="593"/>
      <c r="NOA3184" s="621"/>
      <c r="NOB3184" s="621"/>
      <c r="NOC3184" s="621"/>
      <c r="NOD3184" s="621"/>
      <c r="NOE3184" s="621"/>
      <c r="NOF3184" s="621"/>
      <c r="NOG3184" s="621"/>
      <c r="NOH3184" s="622"/>
      <c r="NOI3184" s="593"/>
      <c r="NOJ3184" s="621"/>
      <c r="NOK3184" s="621"/>
      <c r="NOL3184" s="621"/>
      <c r="NOM3184" s="621"/>
      <c r="NON3184" s="621"/>
      <c r="NOO3184" s="621"/>
      <c r="NOP3184" s="621"/>
      <c r="NOQ3184" s="622"/>
      <c r="NOR3184" s="593"/>
      <c r="NOS3184" s="621"/>
      <c r="NOT3184" s="621"/>
      <c r="NOU3184" s="621"/>
      <c r="NOV3184" s="621"/>
      <c r="NOW3184" s="621"/>
      <c r="NOX3184" s="621"/>
      <c r="NOY3184" s="621"/>
      <c r="NOZ3184" s="622"/>
      <c r="NPA3184" s="593"/>
      <c r="NPB3184" s="621"/>
      <c r="NPC3184" s="621"/>
      <c r="NPD3184" s="621"/>
      <c r="NPE3184" s="621"/>
      <c r="NPF3184" s="621"/>
      <c r="NPG3184" s="621"/>
      <c r="NPH3184" s="621"/>
      <c r="NPI3184" s="622"/>
      <c r="NPJ3184" s="593"/>
      <c r="NPK3184" s="621"/>
      <c r="NPL3184" s="621"/>
      <c r="NPM3184" s="621"/>
      <c r="NPN3184" s="621"/>
      <c r="NPO3184" s="621"/>
      <c r="NPP3184" s="621"/>
      <c r="NPQ3184" s="621"/>
      <c r="NPR3184" s="622"/>
      <c r="NPS3184" s="593"/>
      <c r="NPT3184" s="621"/>
      <c r="NPU3184" s="621"/>
      <c r="NPV3184" s="621"/>
      <c r="NPW3184" s="621"/>
      <c r="NPX3184" s="621"/>
      <c r="NPY3184" s="621"/>
      <c r="NPZ3184" s="621"/>
      <c r="NQA3184" s="622"/>
      <c r="NQB3184" s="593"/>
      <c r="NQC3184" s="621"/>
      <c r="NQD3184" s="621"/>
      <c r="NQE3184" s="621"/>
      <c r="NQF3184" s="621"/>
      <c r="NQG3184" s="621"/>
      <c r="NQH3184" s="621"/>
      <c r="NQI3184" s="621"/>
      <c r="NQJ3184" s="622"/>
      <c r="NQK3184" s="593"/>
      <c r="NQL3184" s="621"/>
      <c r="NQM3184" s="621"/>
      <c r="NQN3184" s="621"/>
      <c r="NQO3184" s="621"/>
      <c r="NQP3184" s="621"/>
      <c r="NQQ3184" s="621"/>
      <c r="NQR3184" s="621"/>
      <c r="NQS3184" s="622"/>
      <c r="NQT3184" s="593"/>
      <c r="NQU3184" s="621"/>
      <c r="NQV3184" s="621"/>
      <c r="NQW3184" s="621"/>
      <c r="NQX3184" s="621"/>
      <c r="NQY3184" s="621"/>
      <c r="NQZ3184" s="621"/>
      <c r="NRA3184" s="621"/>
      <c r="NRB3184" s="622"/>
      <c r="NRC3184" s="593"/>
      <c r="NRD3184" s="621"/>
      <c r="NRE3184" s="621"/>
      <c r="NRF3184" s="621"/>
      <c r="NRG3184" s="621"/>
      <c r="NRH3184" s="621"/>
      <c r="NRI3184" s="621"/>
      <c r="NRJ3184" s="621"/>
      <c r="NRK3184" s="622"/>
      <c r="NRL3184" s="593"/>
      <c r="NRM3184" s="621"/>
      <c r="NRN3184" s="621"/>
      <c r="NRO3184" s="621"/>
      <c r="NRP3184" s="621"/>
      <c r="NRQ3184" s="621"/>
      <c r="NRR3184" s="621"/>
      <c r="NRS3184" s="621"/>
      <c r="NRT3184" s="622"/>
      <c r="NRU3184" s="593"/>
      <c r="NRV3184" s="621"/>
      <c r="NRW3184" s="621"/>
      <c r="NRX3184" s="621"/>
      <c r="NRY3184" s="621"/>
      <c r="NRZ3184" s="621"/>
      <c r="NSA3184" s="621"/>
      <c r="NSB3184" s="621"/>
      <c r="NSC3184" s="622"/>
      <c r="NSD3184" s="593"/>
      <c r="NSE3184" s="621"/>
      <c r="NSF3184" s="621"/>
      <c r="NSG3184" s="621"/>
      <c r="NSH3184" s="621"/>
      <c r="NSI3184" s="621"/>
      <c r="NSJ3184" s="621"/>
      <c r="NSK3184" s="621"/>
      <c r="NSL3184" s="622"/>
      <c r="NSM3184" s="593"/>
      <c r="NSN3184" s="621"/>
      <c r="NSO3184" s="621"/>
      <c r="NSP3184" s="621"/>
      <c r="NSQ3184" s="621"/>
      <c r="NSR3184" s="621"/>
      <c r="NSS3184" s="621"/>
      <c r="NST3184" s="621"/>
      <c r="NSU3184" s="622"/>
      <c r="NSV3184" s="593"/>
      <c r="NSW3184" s="621"/>
      <c r="NSX3184" s="621"/>
      <c r="NSY3184" s="621"/>
      <c r="NSZ3184" s="621"/>
      <c r="NTA3184" s="621"/>
      <c r="NTB3184" s="621"/>
      <c r="NTC3184" s="621"/>
      <c r="NTD3184" s="622"/>
      <c r="NTE3184" s="593"/>
      <c r="NTF3184" s="621"/>
      <c r="NTG3184" s="621"/>
      <c r="NTH3184" s="621"/>
      <c r="NTI3184" s="621"/>
      <c r="NTJ3184" s="621"/>
      <c r="NTK3184" s="621"/>
      <c r="NTL3184" s="621"/>
      <c r="NTM3184" s="622"/>
      <c r="NTN3184" s="593"/>
      <c r="NTO3184" s="621"/>
      <c r="NTP3184" s="621"/>
      <c r="NTQ3184" s="621"/>
      <c r="NTR3184" s="621"/>
      <c r="NTS3184" s="621"/>
      <c r="NTT3184" s="621"/>
      <c r="NTU3184" s="621"/>
      <c r="NTV3184" s="622"/>
      <c r="NTW3184" s="593"/>
      <c r="NTX3184" s="621"/>
      <c r="NTY3184" s="621"/>
      <c r="NTZ3184" s="621"/>
      <c r="NUA3184" s="621"/>
      <c r="NUB3184" s="621"/>
      <c r="NUC3184" s="621"/>
      <c r="NUD3184" s="621"/>
      <c r="NUE3184" s="622"/>
      <c r="NUF3184" s="593"/>
      <c r="NUG3184" s="621"/>
      <c r="NUH3184" s="621"/>
      <c r="NUI3184" s="621"/>
      <c r="NUJ3184" s="621"/>
      <c r="NUK3184" s="621"/>
      <c r="NUL3184" s="621"/>
      <c r="NUM3184" s="621"/>
      <c r="NUN3184" s="622"/>
      <c r="NUO3184" s="593"/>
      <c r="NUP3184" s="621"/>
      <c r="NUQ3184" s="621"/>
      <c r="NUR3184" s="621"/>
      <c r="NUS3184" s="621"/>
      <c r="NUT3184" s="621"/>
      <c r="NUU3184" s="621"/>
      <c r="NUV3184" s="621"/>
      <c r="NUW3184" s="622"/>
      <c r="NUX3184" s="593"/>
      <c r="NUY3184" s="621"/>
      <c r="NUZ3184" s="621"/>
      <c r="NVA3184" s="621"/>
      <c r="NVB3184" s="621"/>
      <c r="NVC3184" s="621"/>
      <c r="NVD3184" s="621"/>
      <c r="NVE3184" s="621"/>
      <c r="NVF3184" s="622"/>
      <c r="NVG3184" s="593"/>
      <c r="NVH3184" s="621"/>
      <c r="NVI3184" s="621"/>
      <c r="NVJ3184" s="621"/>
      <c r="NVK3184" s="621"/>
      <c r="NVL3184" s="621"/>
      <c r="NVM3184" s="621"/>
      <c r="NVN3184" s="621"/>
      <c r="NVO3184" s="622"/>
      <c r="NVP3184" s="593"/>
      <c r="NVQ3184" s="621"/>
      <c r="NVR3184" s="621"/>
      <c r="NVS3184" s="621"/>
      <c r="NVT3184" s="621"/>
      <c r="NVU3184" s="621"/>
      <c r="NVV3184" s="621"/>
      <c r="NVW3184" s="621"/>
      <c r="NVX3184" s="622"/>
      <c r="NVY3184" s="593"/>
      <c r="NVZ3184" s="621"/>
      <c r="NWA3184" s="621"/>
      <c r="NWB3184" s="621"/>
      <c r="NWC3184" s="621"/>
      <c r="NWD3184" s="621"/>
      <c r="NWE3184" s="621"/>
      <c r="NWF3184" s="621"/>
      <c r="NWG3184" s="622"/>
      <c r="NWH3184" s="593"/>
      <c r="NWI3184" s="621"/>
      <c r="NWJ3184" s="621"/>
      <c r="NWK3184" s="621"/>
      <c r="NWL3184" s="621"/>
      <c r="NWM3184" s="621"/>
      <c r="NWN3184" s="621"/>
      <c r="NWO3184" s="621"/>
      <c r="NWP3184" s="622"/>
      <c r="NWQ3184" s="593"/>
      <c r="NWR3184" s="621"/>
      <c r="NWS3184" s="621"/>
      <c r="NWT3184" s="621"/>
      <c r="NWU3184" s="621"/>
      <c r="NWV3184" s="621"/>
      <c r="NWW3184" s="621"/>
      <c r="NWX3184" s="621"/>
      <c r="NWY3184" s="622"/>
      <c r="NWZ3184" s="593"/>
      <c r="NXA3184" s="621"/>
      <c r="NXB3184" s="621"/>
      <c r="NXC3184" s="621"/>
      <c r="NXD3184" s="621"/>
      <c r="NXE3184" s="621"/>
      <c r="NXF3184" s="621"/>
      <c r="NXG3184" s="621"/>
      <c r="NXH3184" s="622"/>
      <c r="NXI3184" s="593"/>
      <c r="NXJ3184" s="621"/>
      <c r="NXK3184" s="621"/>
      <c r="NXL3184" s="621"/>
      <c r="NXM3184" s="621"/>
      <c r="NXN3184" s="621"/>
      <c r="NXO3184" s="621"/>
      <c r="NXP3184" s="621"/>
      <c r="NXQ3184" s="622"/>
      <c r="NXR3184" s="593"/>
      <c r="NXS3184" s="621"/>
      <c r="NXT3184" s="621"/>
      <c r="NXU3184" s="621"/>
      <c r="NXV3184" s="621"/>
      <c r="NXW3184" s="621"/>
      <c r="NXX3184" s="621"/>
      <c r="NXY3184" s="621"/>
      <c r="NXZ3184" s="622"/>
      <c r="NYA3184" s="593"/>
      <c r="NYB3184" s="621"/>
      <c r="NYC3184" s="621"/>
      <c r="NYD3184" s="621"/>
      <c r="NYE3184" s="621"/>
      <c r="NYF3184" s="621"/>
      <c r="NYG3184" s="621"/>
      <c r="NYH3184" s="621"/>
      <c r="NYI3184" s="622"/>
      <c r="NYJ3184" s="593"/>
      <c r="NYK3184" s="621"/>
      <c r="NYL3184" s="621"/>
      <c r="NYM3184" s="621"/>
      <c r="NYN3184" s="621"/>
      <c r="NYO3184" s="621"/>
      <c r="NYP3184" s="621"/>
      <c r="NYQ3184" s="621"/>
      <c r="NYR3184" s="622"/>
      <c r="NYS3184" s="593"/>
      <c r="NYT3184" s="621"/>
      <c r="NYU3184" s="621"/>
      <c r="NYV3184" s="621"/>
      <c r="NYW3184" s="621"/>
      <c r="NYX3184" s="621"/>
      <c r="NYY3184" s="621"/>
      <c r="NYZ3184" s="621"/>
      <c r="NZA3184" s="622"/>
      <c r="NZB3184" s="593"/>
      <c r="NZC3184" s="621"/>
      <c r="NZD3184" s="621"/>
      <c r="NZE3184" s="621"/>
      <c r="NZF3184" s="621"/>
      <c r="NZG3184" s="621"/>
      <c r="NZH3184" s="621"/>
      <c r="NZI3184" s="621"/>
      <c r="NZJ3184" s="622"/>
      <c r="NZK3184" s="593"/>
      <c r="NZL3184" s="621"/>
      <c r="NZM3184" s="621"/>
      <c r="NZN3184" s="621"/>
      <c r="NZO3184" s="621"/>
      <c r="NZP3184" s="621"/>
      <c r="NZQ3184" s="621"/>
      <c r="NZR3184" s="621"/>
      <c r="NZS3184" s="622"/>
      <c r="NZT3184" s="593"/>
      <c r="NZU3184" s="621"/>
      <c r="NZV3184" s="621"/>
      <c r="NZW3184" s="621"/>
      <c r="NZX3184" s="621"/>
      <c r="NZY3184" s="621"/>
      <c r="NZZ3184" s="621"/>
      <c r="OAA3184" s="621"/>
      <c r="OAB3184" s="622"/>
      <c r="OAC3184" s="593"/>
      <c r="OAD3184" s="621"/>
      <c r="OAE3184" s="621"/>
      <c r="OAF3184" s="621"/>
      <c r="OAG3184" s="621"/>
      <c r="OAH3184" s="621"/>
      <c r="OAI3184" s="621"/>
      <c r="OAJ3184" s="621"/>
      <c r="OAK3184" s="622"/>
      <c r="OAL3184" s="593"/>
      <c r="OAM3184" s="621"/>
      <c r="OAN3184" s="621"/>
      <c r="OAO3184" s="621"/>
      <c r="OAP3184" s="621"/>
      <c r="OAQ3184" s="621"/>
      <c r="OAR3184" s="621"/>
      <c r="OAS3184" s="621"/>
      <c r="OAT3184" s="622"/>
      <c r="OAU3184" s="593"/>
      <c r="OAV3184" s="621"/>
      <c r="OAW3184" s="621"/>
      <c r="OAX3184" s="621"/>
      <c r="OAY3184" s="621"/>
      <c r="OAZ3184" s="621"/>
      <c r="OBA3184" s="621"/>
      <c r="OBB3184" s="621"/>
      <c r="OBC3184" s="622"/>
      <c r="OBD3184" s="593"/>
      <c r="OBE3184" s="621"/>
      <c r="OBF3184" s="621"/>
      <c r="OBG3184" s="621"/>
      <c r="OBH3184" s="621"/>
      <c r="OBI3184" s="621"/>
      <c r="OBJ3184" s="621"/>
      <c r="OBK3184" s="621"/>
      <c r="OBL3184" s="622"/>
      <c r="OBM3184" s="593"/>
      <c r="OBN3184" s="621"/>
      <c r="OBO3184" s="621"/>
      <c r="OBP3184" s="621"/>
      <c r="OBQ3184" s="621"/>
      <c r="OBR3184" s="621"/>
      <c r="OBS3184" s="621"/>
      <c r="OBT3184" s="621"/>
      <c r="OBU3184" s="622"/>
      <c r="OBV3184" s="593"/>
      <c r="OBW3184" s="621"/>
      <c r="OBX3184" s="621"/>
      <c r="OBY3184" s="621"/>
      <c r="OBZ3184" s="621"/>
      <c r="OCA3184" s="621"/>
      <c r="OCB3184" s="621"/>
      <c r="OCC3184" s="621"/>
      <c r="OCD3184" s="622"/>
      <c r="OCE3184" s="593"/>
      <c r="OCF3184" s="621"/>
      <c r="OCG3184" s="621"/>
      <c r="OCH3184" s="621"/>
      <c r="OCI3184" s="621"/>
      <c r="OCJ3184" s="621"/>
      <c r="OCK3184" s="621"/>
      <c r="OCL3184" s="621"/>
      <c r="OCM3184" s="622"/>
      <c r="OCN3184" s="593"/>
      <c r="OCO3184" s="621"/>
      <c r="OCP3184" s="621"/>
      <c r="OCQ3184" s="621"/>
      <c r="OCR3184" s="621"/>
      <c r="OCS3184" s="621"/>
      <c r="OCT3184" s="621"/>
      <c r="OCU3184" s="621"/>
      <c r="OCV3184" s="622"/>
      <c r="OCW3184" s="593"/>
      <c r="OCX3184" s="621"/>
      <c r="OCY3184" s="621"/>
      <c r="OCZ3184" s="621"/>
      <c r="ODA3184" s="621"/>
      <c r="ODB3184" s="621"/>
      <c r="ODC3184" s="621"/>
      <c r="ODD3184" s="621"/>
      <c r="ODE3184" s="622"/>
      <c r="ODF3184" s="593"/>
      <c r="ODG3184" s="621"/>
      <c r="ODH3184" s="621"/>
      <c r="ODI3184" s="621"/>
      <c r="ODJ3184" s="621"/>
      <c r="ODK3184" s="621"/>
      <c r="ODL3184" s="621"/>
      <c r="ODM3184" s="621"/>
      <c r="ODN3184" s="622"/>
      <c r="ODO3184" s="593"/>
      <c r="ODP3184" s="621"/>
      <c r="ODQ3184" s="621"/>
      <c r="ODR3184" s="621"/>
      <c r="ODS3184" s="621"/>
      <c r="ODT3184" s="621"/>
      <c r="ODU3184" s="621"/>
      <c r="ODV3184" s="621"/>
      <c r="ODW3184" s="622"/>
      <c r="ODX3184" s="593"/>
      <c r="ODY3184" s="621"/>
      <c r="ODZ3184" s="621"/>
      <c r="OEA3184" s="621"/>
      <c r="OEB3184" s="621"/>
      <c r="OEC3184" s="621"/>
      <c r="OED3184" s="621"/>
      <c r="OEE3184" s="621"/>
      <c r="OEF3184" s="622"/>
      <c r="OEG3184" s="593"/>
      <c r="OEH3184" s="621"/>
      <c r="OEI3184" s="621"/>
      <c r="OEJ3184" s="621"/>
      <c r="OEK3184" s="621"/>
      <c r="OEL3184" s="621"/>
      <c r="OEM3184" s="621"/>
      <c r="OEN3184" s="621"/>
      <c r="OEO3184" s="622"/>
      <c r="OEP3184" s="593"/>
      <c r="OEQ3184" s="621"/>
      <c r="OER3184" s="621"/>
      <c r="OES3184" s="621"/>
      <c r="OET3184" s="621"/>
      <c r="OEU3184" s="621"/>
      <c r="OEV3184" s="621"/>
      <c r="OEW3184" s="621"/>
      <c r="OEX3184" s="622"/>
      <c r="OEY3184" s="593"/>
      <c r="OEZ3184" s="621"/>
      <c r="OFA3184" s="621"/>
      <c r="OFB3184" s="621"/>
      <c r="OFC3184" s="621"/>
      <c r="OFD3184" s="621"/>
      <c r="OFE3184" s="621"/>
      <c r="OFF3184" s="621"/>
      <c r="OFG3184" s="622"/>
      <c r="OFH3184" s="593"/>
      <c r="OFI3184" s="621"/>
      <c r="OFJ3184" s="621"/>
      <c r="OFK3184" s="621"/>
      <c r="OFL3184" s="621"/>
      <c r="OFM3184" s="621"/>
      <c r="OFN3184" s="621"/>
      <c r="OFO3184" s="621"/>
      <c r="OFP3184" s="622"/>
      <c r="OFQ3184" s="593"/>
      <c r="OFR3184" s="621"/>
      <c r="OFS3184" s="621"/>
      <c r="OFT3184" s="621"/>
      <c r="OFU3184" s="621"/>
      <c r="OFV3184" s="621"/>
      <c r="OFW3184" s="621"/>
      <c r="OFX3184" s="621"/>
      <c r="OFY3184" s="622"/>
      <c r="OFZ3184" s="593"/>
      <c r="OGA3184" s="621"/>
      <c r="OGB3184" s="621"/>
      <c r="OGC3184" s="621"/>
      <c r="OGD3184" s="621"/>
      <c r="OGE3184" s="621"/>
      <c r="OGF3184" s="621"/>
      <c r="OGG3184" s="621"/>
      <c r="OGH3184" s="622"/>
      <c r="OGI3184" s="593"/>
      <c r="OGJ3184" s="621"/>
      <c r="OGK3184" s="621"/>
      <c r="OGL3184" s="621"/>
      <c r="OGM3184" s="621"/>
      <c r="OGN3184" s="621"/>
      <c r="OGO3184" s="621"/>
      <c r="OGP3184" s="621"/>
      <c r="OGQ3184" s="622"/>
      <c r="OGR3184" s="593"/>
      <c r="OGS3184" s="621"/>
      <c r="OGT3184" s="621"/>
      <c r="OGU3184" s="621"/>
      <c r="OGV3184" s="621"/>
      <c r="OGW3184" s="621"/>
      <c r="OGX3184" s="621"/>
      <c r="OGY3184" s="621"/>
      <c r="OGZ3184" s="622"/>
      <c r="OHA3184" s="593"/>
      <c r="OHB3184" s="621"/>
      <c r="OHC3184" s="621"/>
      <c r="OHD3184" s="621"/>
      <c r="OHE3184" s="621"/>
      <c r="OHF3184" s="621"/>
      <c r="OHG3184" s="621"/>
      <c r="OHH3184" s="621"/>
      <c r="OHI3184" s="622"/>
      <c r="OHJ3184" s="593"/>
      <c r="OHK3184" s="621"/>
      <c r="OHL3184" s="621"/>
      <c r="OHM3184" s="621"/>
      <c r="OHN3184" s="621"/>
      <c r="OHO3184" s="621"/>
      <c r="OHP3184" s="621"/>
      <c r="OHQ3184" s="621"/>
      <c r="OHR3184" s="622"/>
      <c r="OHS3184" s="593"/>
      <c r="OHT3184" s="621"/>
      <c r="OHU3184" s="621"/>
      <c r="OHV3184" s="621"/>
      <c r="OHW3184" s="621"/>
      <c r="OHX3184" s="621"/>
      <c r="OHY3184" s="621"/>
      <c r="OHZ3184" s="621"/>
      <c r="OIA3184" s="622"/>
      <c r="OIB3184" s="593"/>
      <c r="OIC3184" s="621"/>
      <c r="OID3184" s="621"/>
      <c r="OIE3184" s="621"/>
      <c r="OIF3184" s="621"/>
      <c r="OIG3184" s="621"/>
      <c r="OIH3184" s="621"/>
      <c r="OII3184" s="621"/>
      <c r="OIJ3184" s="622"/>
      <c r="OIK3184" s="593"/>
      <c r="OIL3184" s="621"/>
      <c r="OIM3184" s="621"/>
      <c r="OIN3184" s="621"/>
      <c r="OIO3184" s="621"/>
      <c r="OIP3184" s="621"/>
      <c r="OIQ3184" s="621"/>
      <c r="OIR3184" s="621"/>
      <c r="OIS3184" s="622"/>
      <c r="OIT3184" s="593"/>
      <c r="OIU3184" s="621"/>
      <c r="OIV3184" s="621"/>
      <c r="OIW3184" s="621"/>
      <c r="OIX3184" s="621"/>
      <c r="OIY3184" s="621"/>
      <c r="OIZ3184" s="621"/>
      <c r="OJA3184" s="621"/>
      <c r="OJB3184" s="622"/>
      <c r="OJC3184" s="593"/>
      <c r="OJD3184" s="621"/>
      <c r="OJE3184" s="621"/>
      <c r="OJF3184" s="621"/>
      <c r="OJG3184" s="621"/>
      <c r="OJH3184" s="621"/>
      <c r="OJI3184" s="621"/>
      <c r="OJJ3184" s="621"/>
      <c r="OJK3184" s="622"/>
      <c r="OJL3184" s="593"/>
      <c r="OJM3184" s="621"/>
      <c r="OJN3184" s="621"/>
      <c r="OJO3184" s="621"/>
      <c r="OJP3184" s="621"/>
      <c r="OJQ3184" s="621"/>
      <c r="OJR3184" s="621"/>
      <c r="OJS3184" s="621"/>
      <c r="OJT3184" s="622"/>
      <c r="OJU3184" s="593"/>
      <c r="OJV3184" s="621"/>
      <c r="OJW3184" s="621"/>
      <c r="OJX3184" s="621"/>
      <c r="OJY3184" s="621"/>
      <c r="OJZ3184" s="621"/>
      <c r="OKA3184" s="621"/>
      <c r="OKB3184" s="621"/>
      <c r="OKC3184" s="622"/>
      <c r="OKD3184" s="593"/>
      <c r="OKE3184" s="621"/>
      <c r="OKF3184" s="621"/>
      <c r="OKG3184" s="621"/>
      <c r="OKH3184" s="621"/>
      <c r="OKI3184" s="621"/>
      <c r="OKJ3184" s="621"/>
      <c r="OKK3184" s="621"/>
      <c r="OKL3184" s="622"/>
      <c r="OKM3184" s="593"/>
      <c r="OKN3184" s="621"/>
      <c r="OKO3184" s="621"/>
      <c r="OKP3184" s="621"/>
      <c r="OKQ3184" s="621"/>
      <c r="OKR3184" s="621"/>
      <c r="OKS3184" s="621"/>
      <c r="OKT3184" s="621"/>
      <c r="OKU3184" s="622"/>
      <c r="OKV3184" s="593"/>
      <c r="OKW3184" s="621"/>
      <c r="OKX3184" s="621"/>
      <c r="OKY3184" s="621"/>
      <c r="OKZ3184" s="621"/>
      <c r="OLA3184" s="621"/>
      <c r="OLB3184" s="621"/>
      <c r="OLC3184" s="621"/>
      <c r="OLD3184" s="622"/>
      <c r="OLE3184" s="593"/>
      <c r="OLF3184" s="621"/>
      <c r="OLG3184" s="621"/>
      <c r="OLH3184" s="621"/>
      <c r="OLI3184" s="621"/>
      <c r="OLJ3184" s="621"/>
      <c r="OLK3184" s="621"/>
      <c r="OLL3184" s="621"/>
      <c r="OLM3184" s="622"/>
      <c r="OLN3184" s="593"/>
      <c r="OLO3184" s="621"/>
      <c r="OLP3184" s="621"/>
      <c r="OLQ3184" s="621"/>
      <c r="OLR3184" s="621"/>
      <c r="OLS3184" s="621"/>
      <c r="OLT3184" s="621"/>
      <c r="OLU3184" s="621"/>
      <c r="OLV3184" s="622"/>
      <c r="OLW3184" s="593"/>
      <c r="OLX3184" s="621"/>
      <c r="OLY3184" s="621"/>
      <c r="OLZ3184" s="621"/>
      <c r="OMA3184" s="621"/>
      <c r="OMB3184" s="621"/>
      <c r="OMC3184" s="621"/>
      <c r="OMD3184" s="621"/>
      <c r="OME3184" s="622"/>
      <c r="OMF3184" s="593"/>
      <c r="OMG3184" s="621"/>
      <c r="OMH3184" s="621"/>
      <c r="OMI3184" s="621"/>
      <c r="OMJ3184" s="621"/>
      <c r="OMK3184" s="621"/>
      <c r="OML3184" s="621"/>
      <c r="OMM3184" s="621"/>
      <c r="OMN3184" s="622"/>
      <c r="OMO3184" s="593"/>
      <c r="OMP3184" s="621"/>
      <c r="OMQ3184" s="621"/>
      <c r="OMR3184" s="621"/>
      <c r="OMS3184" s="621"/>
      <c r="OMT3184" s="621"/>
      <c r="OMU3184" s="621"/>
      <c r="OMV3184" s="621"/>
      <c r="OMW3184" s="622"/>
      <c r="OMX3184" s="593"/>
      <c r="OMY3184" s="621"/>
      <c r="OMZ3184" s="621"/>
      <c r="ONA3184" s="621"/>
      <c r="ONB3184" s="621"/>
      <c r="ONC3184" s="621"/>
      <c r="OND3184" s="621"/>
      <c r="ONE3184" s="621"/>
      <c r="ONF3184" s="622"/>
      <c r="ONG3184" s="593"/>
      <c r="ONH3184" s="621"/>
      <c r="ONI3184" s="621"/>
      <c r="ONJ3184" s="621"/>
      <c r="ONK3184" s="621"/>
      <c r="ONL3184" s="621"/>
      <c r="ONM3184" s="621"/>
      <c r="ONN3184" s="621"/>
      <c r="ONO3184" s="622"/>
      <c r="ONP3184" s="593"/>
      <c r="ONQ3184" s="621"/>
      <c r="ONR3184" s="621"/>
      <c r="ONS3184" s="621"/>
      <c r="ONT3184" s="621"/>
      <c r="ONU3184" s="621"/>
      <c r="ONV3184" s="621"/>
      <c r="ONW3184" s="621"/>
      <c r="ONX3184" s="622"/>
      <c r="ONY3184" s="593"/>
      <c r="ONZ3184" s="621"/>
      <c r="OOA3184" s="621"/>
      <c r="OOB3184" s="621"/>
      <c r="OOC3184" s="621"/>
      <c r="OOD3184" s="621"/>
      <c r="OOE3184" s="621"/>
      <c r="OOF3184" s="621"/>
      <c r="OOG3184" s="622"/>
      <c r="OOH3184" s="593"/>
      <c r="OOI3184" s="621"/>
      <c r="OOJ3184" s="621"/>
      <c r="OOK3184" s="621"/>
      <c r="OOL3184" s="621"/>
      <c r="OOM3184" s="621"/>
      <c r="OON3184" s="621"/>
      <c r="OOO3184" s="621"/>
      <c r="OOP3184" s="622"/>
      <c r="OOQ3184" s="593"/>
      <c r="OOR3184" s="621"/>
      <c r="OOS3184" s="621"/>
      <c r="OOT3184" s="621"/>
      <c r="OOU3184" s="621"/>
      <c r="OOV3184" s="621"/>
      <c r="OOW3184" s="621"/>
      <c r="OOX3184" s="621"/>
      <c r="OOY3184" s="622"/>
      <c r="OOZ3184" s="593"/>
      <c r="OPA3184" s="621"/>
      <c r="OPB3184" s="621"/>
      <c r="OPC3184" s="621"/>
      <c r="OPD3184" s="621"/>
      <c r="OPE3184" s="621"/>
      <c r="OPF3184" s="621"/>
      <c r="OPG3184" s="621"/>
      <c r="OPH3184" s="622"/>
      <c r="OPI3184" s="593"/>
      <c r="OPJ3184" s="621"/>
      <c r="OPK3184" s="621"/>
      <c r="OPL3184" s="621"/>
      <c r="OPM3184" s="621"/>
      <c r="OPN3184" s="621"/>
      <c r="OPO3184" s="621"/>
      <c r="OPP3184" s="621"/>
      <c r="OPQ3184" s="622"/>
      <c r="OPR3184" s="593"/>
      <c r="OPS3184" s="621"/>
      <c r="OPT3184" s="621"/>
      <c r="OPU3184" s="621"/>
      <c r="OPV3184" s="621"/>
      <c r="OPW3184" s="621"/>
      <c r="OPX3184" s="621"/>
      <c r="OPY3184" s="621"/>
      <c r="OPZ3184" s="622"/>
      <c r="OQA3184" s="593"/>
      <c r="OQB3184" s="621"/>
      <c r="OQC3184" s="621"/>
      <c r="OQD3184" s="621"/>
      <c r="OQE3184" s="621"/>
      <c r="OQF3184" s="621"/>
      <c r="OQG3184" s="621"/>
      <c r="OQH3184" s="621"/>
      <c r="OQI3184" s="622"/>
      <c r="OQJ3184" s="593"/>
      <c r="OQK3184" s="621"/>
      <c r="OQL3184" s="621"/>
      <c r="OQM3184" s="621"/>
      <c r="OQN3184" s="621"/>
      <c r="OQO3184" s="621"/>
      <c r="OQP3184" s="621"/>
      <c r="OQQ3184" s="621"/>
      <c r="OQR3184" s="622"/>
      <c r="OQS3184" s="593"/>
      <c r="OQT3184" s="621"/>
      <c r="OQU3184" s="621"/>
      <c r="OQV3184" s="621"/>
      <c r="OQW3184" s="621"/>
      <c r="OQX3184" s="621"/>
      <c r="OQY3184" s="621"/>
      <c r="OQZ3184" s="621"/>
      <c r="ORA3184" s="622"/>
      <c r="ORB3184" s="593"/>
      <c r="ORC3184" s="621"/>
      <c r="ORD3184" s="621"/>
      <c r="ORE3184" s="621"/>
      <c r="ORF3184" s="621"/>
      <c r="ORG3184" s="621"/>
      <c r="ORH3184" s="621"/>
      <c r="ORI3184" s="621"/>
      <c r="ORJ3184" s="622"/>
      <c r="ORK3184" s="593"/>
      <c r="ORL3184" s="621"/>
      <c r="ORM3184" s="621"/>
      <c r="ORN3184" s="621"/>
      <c r="ORO3184" s="621"/>
      <c r="ORP3184" s="621"/>
      <c r="ORQ3184" s="621"/>
      <c r="ORR3184" s="621"/>
      <c r="ORS3184" s="622"/>
      <c r="ORT3184" s="593"/>
      <c r="ORU3184" s="621"/>
      <c r="ORV3184" s="621"/>
      <c r="ORW3184" s="621"/>
      <c r="ORX3184" s="621"/>
      <c r="ORY3184" s="621"/>
      <c r="ORZ3184" s="621"/>
      <c r="OSA3184" s="621"/>
      <c r="OSB3184" s="622"/>
      <c r="OSC3184" s="593"/>
      <c r="OSD3184" s="621"/>
      <c r="OSE3184" s="621"/>
      <c r="OSF3184" s="621"/>
      <c r="OSG3184" s="621"/>
      <c r="OSH3184" s="621"/>
      <c r="OSI3184" s="621"/>
      <c r="OSJ3184" s="621"/>
      <c r="OSK3184" s="622"/>
      <c r="OSL3184" s="593"/>
      <c r="OSM3184" s="621"/>
      <c r="OSN3184" s="621"/>
      <c r="OSO3184" s="621"/>
      <c r="OSP3184" s="621"/>
      <c r="OSQ3184" s="621"/>
      <c r="OSR3184" s="621"/>
      <c r="OSS3184" s="621"/>
      <c r="OST3184" s="622"/>
      <c r="OSU3184" s="593"/>
      <c r="OSV3184" s="621"/>
      <c r="OSW3184" s="621"/>
      <c r="OSX3184" s="621"/>
      <c r="OSY3184" s="621"/>
      <c r="OSZ3184" s="621"/>
      <c r="OTA3184" s="621"/>
      <c r="OTB3184" s="621"/>
      <c r="OTC3184" s="622"/>
      <c r="OTD3184" s="593"/>
      <c r="OTE3184" s="621"/>
      <c r="OTF3184" s="621"/>
      <c r="OTG3184" s="621"/>
      <c r="OTH3184" s="621"/>
      <c r="OTI3184" s="621"/>
      <c r="OTJ3184" s="621"/>
      <c r="OTK3184" s="621"/>
      <c r="OTL3184" s="622"/>
      <c r="OTM3184" s="593"/>
      <c r="OTN3184" s="621"/>
      <c r="OTO3184" s="621"/>
      <c r="OTP3184" s="621"/>
      <c r="OTQ3184" s="621"/>
      <c r="OTR3184" s="621"/>
      <c r="OTS3184" s="621"/>
      <c r="OTT3184" s="621"/>
      <c r="OTU3184" s="622"/>
      <c r="OTV3184" s="593"/>
      <c r="OTW3184" s="621"/>
      <c r="OTX3184" s="621"/>
      <c r="OTY3184" s="621"/>
      <c r="OTZ3184" s="621"/>
      <c r="OUA3184" s="621"/>
      <c r="OUB3184" s="621"/>
      <c r="OUC3184" s="621"/>
      <c r="OUD3184" s="622"/>
      <c r="OUE3184" s="593"/>
      <c r="OUF3184" s="621"/>
      <c r="OUG3184" s="621"/>
      <c r="OUH3184" s="621"/>
      <c r="OUI3184" s="621"/>
      <c r="OUJ3184" s="621"/>
      <c r="OUK3184" s="621"/>
      <c r="OUL3184" s="621"/>
      <c r="OUM3184" s="622"/>
      <c r="OUN3184" s="593"/>
      <c r="OUO3184" s="621"/>
      <c r="OUP3184" s="621"/>
      <c r="OUQ3184" s="621"/>
      <c r="OUR3184" s="621"/>
      <c r="OUS3184" s="621"/>
      <c r="OUT3184" s="621"/>
      <c r="OUU3184" s="621"/>
      <c r="OUV3184" s="622"/>
      <c r="OUW3184" s="593"/>
      <c r="OUX3184" s="621"/>
      <c r="OUY3184" s="621"/>
      <c r="OUZ3184" s="621"/>
      <c r="OVA3184" s="621"/>
      <c r="OVB3184" s="621"/>
      <c r="OVC3184" s="621"/>
      <c r="OVD3184" s="621"/>
      <c r="OVE3184" s="622"/>
      <c r="OVF3184" s="593"/>
      <c r="OVG3184" s="621"/>
      <c r="OVH3184" s="621"/>
      <c r="OVI3184" s="621"/>
      <c r="OVJ3184" s="621"/>
      <c r="OVK3184" s="621"/>
      <c r="OVL3184" s="621"/>
      <c r="OVM3184" s="621"/>
      <c r="OVN3184" s="622"/>
      <c r="OVO3184" s="593"/>
      <c r="OVP3184" s="621"/>
      <c r="OVQ3184" s="621"/>
      <c r="OVR3184" s="621"/>
      <c r="OVS3184" s="621"/>
      <c r="OVT3184" s="621"/>
      <c r="OVU3184" s="621"/>
      <c r="OVV3184" s="621"/>
      <c r="OVW3184" s="622"/>
      <c r="OVX3184" s="593"/>
      <c r="OVY3184" s="621"/>
      <c r="OVZ3184" s="621"/>
      <c r="OWA3184" s="621"/>
      <c r="OWB3184" s="621"/>
      <c r="OWC3184" s="621"/>
      <c r="OWD3184" s="621"/>
      <c r="OWE3184" s="621"/>
      <c r="OWF3184" s="622"/>
      <c r="OWG3184" s="593"/>
      <c r="OWH3184" s="621"/>
      <c r="OWI3184" s="621"/>
      <c r="OWJ3184" s="621"/>
      <c r="OWK3184" s="621"/>
      <c r="OWL3184" s="621"/>
      <c r="OWM3184" s="621"/>
      <c r="OWN3184" s="621"/>
      <c r="OWO3184" s="622"/>
      <c r="OWP3184" s="593"/>
      <c r="OWQ3184" s="621"/>
      <c r="OWR3184" s="621"/>
      <c r="OWS3184" s="621"/>
      <c r="OWT3184" s="621"/>
      <c r="OWU3184" s="621"/>
      <c r="OWV3184" s="621"/>
      <c r="OWW3184" s="621"/>
      <c r="OWX3184" s="622"/>
      <c r="OWY3184" s="593"/>
      <c r="OWZ3184" s="621"/>
      <c r="OXA3184" s="621"/>
      <c r="OXB3184" s="621"/>
      <c r="OXC3184" s="621"/>
      <c r="OXD3184" s="621"/>
      <c r="OXE3184" s="621"/>
      <c r="OXF3184" s="621"/>
      <c r="OXG3184" s="622"/>
      <c r="OXH3184" s="593"/>
      <c r="OXI3184" s="621"/>
      <c r="OXJ3184" s="621"/>
      <c r="OXK3184" s="621"/>
      <c r="OXL3184" s="621"/>
      <c r="OXM3184" s="621"/>
      <c r="OXN3184" s="621"/>
      <c r="OXO3184" s="621"/>
      <c r="OXP3184" s="622"/>
      <c r="OXQ3184" s="593"/>
      <c r="OXR3184" s="621"/>
      <c r="OXS3184" s="621"/>
      <c r="OXT3184" s="621"/>
      <c r="OXU3184" s="621"/>
      <c r="OXV3184" s="621"/>
      <c r="OXW3184" s="621"/>
      <c r="OXX3184" s="621"/>
      <c r="OXY3184" s="622"/>
      <c r="OXZ3184" s="593"/>
      <c r="OYA3184" s="621"/>
      <c r="OYB3184" s="621"/>
      <c r="OYC3184" s="621"/>
      <c r="OYD3184" s="621"/>
      <c r="OYE3184" s="621"/>
      <c r="OYF3184" s="621"/>
      <c r="OYG3184" s="621"/>
      <c r="OYH3184" s="622"/>
      <c r="OYI3184" s="593"/>
      <c r="OYJ3184" s="621"/>
      <c r="OYK3184" s="621"/>
      <c r="OYL3184" s="621"/>
      <c r="OYM3184" s="621"/>
      <c r="OYN3184" s="621"/>
      <c r="OYO3184" s="621"/>
      <c r="OYP3184" s="621"/>
      <c r="OYQ3184" s="622"/>
      <c r="OYR3184" s="593"/>
      <c r="OYS3184" s="621"/>
      <c r="OYT3184" s="621"/>
      <c r="OYU3184" s="621"/>
      <c r="OYV3184" s="621"/>
      <c r="OYW3184" s="621"/>
      <c r="OYX3184" s="621"/>
      <c r="OYY3184" s="621"/>
      <c r="OYZ3184" s="622"/>
      <c r="OZA3184" s="593"/>
      <c r="OZB3184" s="621"/>
      <c r="OZC3184" s="621"/>
      <c r="OZD3184" s="621"/>
      <c r="OZE3184" s="621"/>
      <c r="OZF3184" s="621"/>
      <c r="OZG3184" s="621"/>
      <c r="OZH3184" s="621"/>
      <c r="OZI3184" s="622"/>
      <c r="OZJ3184" s="593"/>
      <c r="OZK3184" s="621"/>
      <c r="OZL3184" s="621"/>
      <c r="OZM3184" s="621"/>
      <c r="OZN3184" s="621"/>
      <c r="OZO3184" s="621"/>
      <c r="OZP3184" s="621"/>
      <c r="OZQ3184" s="621"/>
      <c r="OZR3184" s="622"/>
      <c r="OZS3184" s="593"/>
      <c r="OZT3184" s="621"/>
      <c r="OZU3184" s="621"/>
      <c r="OZV3184" s="621"/>
      <c r="OZW3184" s="621"/>
      <c r="OZX3184" s="621"/>
      <c r="OZY3184" s="621"/>
      <c r="OZZ3184" s="621"/>
      <c r="PAA3184" s="622"/>
      <c r="PAB3184" s="593"/>
      <c r="PAC3184" s="621"/>
      <c r="PAD3184" s="621"/>
      <c r="PAE3184" s="621"/>
      <c r="PAF3184" s="621"/>
      <c r="PAG3184" s="621"/>
      <c r="PAH3184" s="621"/>
      <c r="PAI3184" s="621"/>
      <c r="PAJ3184" s="622"/>
      <c r="PAK3184" s="593"/>
      <c r="PAL3184" s="621"/>
      <c r="PAM3184" s="621"/>
      <c r="PAN3184" s="621"/>
      <c r="PAO3184" s="621"/>
      <c r="PAP3184" s="621"/>
      <c r="PAQ3184" s="621"/>
      <c r="PAR3184" s="621"/>
      <c r="PAS3184" s="622"/>
      <c r="PAT3184" s="593"/>
      <c r="PAU3184" s="621"/>
      <c r="PAV3184" s="621"/>
      <c r="PAW3184" s="621"/>
      <c r="PAX3184" s="621"/>
      <c r="PAY3184" s="621"/>
      <c r="PAZ3184" s="621"/>
      <c r="PBA3184" s="621"/>
      <c r="PBB3184" s="622"/>
      <c r="PBC3184" s="593"/>
      <c r="PBD3184" s="621"/>
      <c r="PBE3184" s="621"/>
      <c r="PBF3184" s="621"/>
      <c r="PBG3184" s="621"/>
      <c r="PBH3184" s="621"/>
      <c r="PBI3184" s="621"/>
      <c r="PBJ3184" s="621"/>
      <c r="PBK3184" s="622"/>
      <c r="PBL3184" s="593"/>
      <c r="PBM3184" s="621"/>
      <c r="PBN3184" s="621"/>
      <c r="PBO3184" s="621"/>
      <c r="PBP3184" s="621"/>
      <c r="PBQ3184" s="621"/>
      <c r="PBR3184" s="621"/>
      <c r="PBS3184" s="621"/>
      <c r="PBT3184" s="622"/>
      <c r="PBU3184" s="593"/>
      <c r="PBV3184" s="621"/>
      <c r="PBW3184" s="621"/>
      <c r="PBX3184" s="621"/>
      <c r="PBY3184" s="621"/>
      <c r="PBZ3184" s="621"/>
      <c r="PCA3184" s="621"/>
      <c r="PCB3184" s="621"/>
      <c r="PCC3184" s="622"/>
      <c r="PCD3184" s="593"/>
      <c r="PCE3184" s="621"/>
      <c r="PCF3184" s="621"/>
      <c r="PCG3184" s="621"/>
      <c r="PCH3184" s="621"/>
      <c r="PCI3184" s="621"/>
      <c r="PCJ3184" s="621"/>
      <c r="PCK3184" s="621"/>
      <c r="PCL3184" s="622"/>
      <c r="PCM3184" s="593"/>
      <c r="PCN3184" s="621"/>
      <c r="PCO3184" s="621"/>
      <c r="PCP3184" s="621"/>
      <c r="PCQ3184" s="621"/>
      <c r="PCR3184" s="621"/>
      <c r="PCS3184" s="621"/>
      <c r="PCT3184" s="621"/>
      <c r="PCU3184" s="622"/>
      <c r="PCV3184" s="593"/>
      <c r="PCW3184" s="621"/>
      <c r="PCX3184" s="621"/>
      <c r="PCY3184" s="621"/>
      <c r="PCZ3184" s="621"/>
      <c r="PDA3184" s="621"/>
      <c r="PDB3184" s="621"/>
      <c r="PDC3184" s="621"/>
      <c r="PDD3184" s="622"/>
      <c r="PDE3184" s="593"/>
      <c r="PDF3184" s="621"/>
      <c r="PDG3184" s="621"/>
      <c r="PDH3184" s="621"/>
      <c r="PDI3184" s="621"/>
      <c r="PDJ3184" s="621"/>
      <c r="PDK3184" s="621"/>
      <c r="PDL3184" s="621"/>
      <c r="PDM3184" s="622"/>
      <c r="PDN3184" s="593"/>
      <c r="PDO3184" s="621"/>
      <c r="PDP3184" s="621"/>
      <c r="PDQ3184" s="621"/>
      <c r="PDR3184" s="621"/>
      <c r="PDS3184" s="621"/>
      <c r="PDT3184" s="621"/>
      <c r="PDU3184" s="621"/>
      <c r="PDV3184" s="622"/>
      <c r="PDW3184" s="593"/>
      <c r="PDX3184" s="621"/>
      <c r="PDY3184" s="621"/>
      <c r="PDZ3184" s="621"/>
      <c r="PEA3184" s="621"/>
      <c r="PEB3184" s="621"/>
      <c r="PEC3184" s="621"/>
      <c r="PED3184" s="621"/>
      <c r="PEE3184" s="622"/>
      <c r="PEF3184" s="593"/>
      <c r="PEG3184" s="621"/>
      <c r="PEH3184" s="621"/>
      <c r="PEI3184" s="621"/>
      <c r="PEJ3184" s="621"/>
      <c r="PEK3184" s="621"/>
      <c r="PEL3184" s="621"/>
      <c r="PEM3184" s="621"/>
      <c r="PEN3184" s="622"/>
      <c r="PEO3184" s="593"/>
      <c r="PEP3184" s="621"/>
      <c r="PEQ3184" s="621"/>
      <c r="PER3184" s="621"/>
      <c r="PES3184" s="621"/>
      <c r="PET3184" s="621"/>
      <c r="PEU3184" s="621"/>
      <c r="PEV3184" s="621"/>
      <c r="PEW3184" s="622"/>
      <c r="PEX3184" s="593"/>
      <c r="PEY3184" s="621"/>
      <c r="PEZ3184" s="621"/>
      <c r="PFA3184" s="621"/>
      <c r="PFB3184" s="621"/>
      <c r="PFC3184" s="621"/>
      <c r="PFD3184" s="621"/>
      <c r="PFE3184" s="621"/>
      <c r="PFF3184" s="622"/>
      <c r="PFG3184" s="593"/>
      <c r="PFH3184" s="621"/>
      <c r="PFI3184" s="621"/>
      <c r="PFJ3184" s="621"/>
      <c r="PFK3184" s="621"/>
      <c r="PFL3184" s="621"/>
      <c r="PFM3184" s="621"/>
      <c r="PFN3184" s="621"/>
      <c r="PFO3184" s="622"/>
      <c r="PFP3184" s="593"/>
      <c r="PFQ3184" s="621"/>
      <c r="PFR3184" s="621"/>
      <c r="PFS3184" s="621"/>
      <c r="PFT3184" s="621"/>
      <c r="PFU3184" s="621"/>
      <c r="PFV3184" s="621"/>
      <c r="PFW3184" s="621"/>
      <c r="PFX3184" s="622"/>
      <c r="PFY3184" s="593"/>
      <c r="PFZ3184" s="621"/>
      <c r="PGA3184" s="621"/>
      <c r="PGB3184" s="621"/>
      <c r="PGC3184" s="621"/>
      <c r="PGD3184" s="621"/>
      <c r="PGE3184" s="621"/>
      <c r="PGF3184" s="621"/>
      <c r="PGG3184" s="622"/>
      <c r="PGH3184" s="593"/>
      <c r="PGI3184" s="621"/>
      <c r="PGJ3184" s="621"/>
      <c r="PGK3184" s="621"/>
      <c r="PGL3184" s="621"/>
      <c r="PGM3184" s="621"/>
      <c r="PGN3184" s="621"/>
      <c r="PGO3184" s="621"/>
      <c r="PGP3184" s="622"/>
      <c r="PGQ3184" s="593"/>
      <c r="PGR3184" s="621"/>
      <c r="PGS3184" s="621"/>
      <c r="PGT3184" s="621"/>
      <c r="PGU3184" s="621"/>
      <c r="PGV3184" s="621"/>
      <c r="PGW3184" s="621"/>
      <c r="PGX3184" s="621"/>
      <c r="PGY3184" s="622"/>
      <c r="PGZ3184" s="593"/>
      <c r="PHA3184" s="621"/>
      <c r="PHB3184" s="621"/>
      <c r="PHC3184" s="621"/>
      <c r="PHD3184" s="621"/>
      <c r="PHE3184" s="621"/>
      <c r="PHF3184" s="621"/>
      <c r="PHG3184" s="621"/>
      <c r="PHH3184" s="622"/>
      <c r="PHI3184" s="593"/>
      <c r="PHJ3184" s="621"/>
      <c r="PHK3184" s="621"/>
      <c r="PHL3184" s="621"/>
      <c r="PHM3184" s="621"/>
      <c r="PHN3184" s="621"/>
      <c r="PHO3184" s="621"/>
      <c r="PHP3184" s="621"/>
      <c r="PHQ3184" s="622"/>
      <c r="PHR3184" s="593"/>
      <c r="PHS3184" s="621"/>
      <c r="PHT3184" s="621"/>
      <c r="PHU3184" s="621"/>
      <c r="PHV3184" s="621"/>
      <c r="PHW3184" s="621"/>
      <c r="PHX3184" s="621"/>
      <c r="PHY3184" s="621"/>
      <c r="PHZ3184" s="622"/>
      <c r="PIA3184" s="593"/>
      <c r="PIB3184" s="621"/>
      <c r="PIC3184" s="621"/>
      <c r="PID3184" s="621"/>
      <c r="PIE3184" s="621"/>
      <c r="PIF3184" s="621"/>
      <c r="PIG3184" s="621"/>
      <c r="PIH3184" s="621"/>
      <c r="PII3184" s="622"/>
      <c r="PIJ3184" s="593"/>
      <c r="PIK3184" s="621"/>
      <c r="PIL3184" s="621"/>
      <c r="PIM3184" s="621"/>
      <c r="PIN3184" s="621"/>
      <c r="PIO3184" s="621"/>
      <c r="PIP3184" s="621"/>
      <c r="PIQ3184" s="621"/>
      <c r="PIR3184" s="622"/>
      <c r="PIS3184" s="593"/>
      <c r="PIT3184" s="621"/>
      <c r="PIU3184" s="621"/>
      <c r="PIV3184" s="621"/>
      <c r="PIW3184" s="621"/>
      <c r="PIX3184" s="621"/>
      <c r="PIY3184" s="621"/>
      <c r="PIZ3184" s="621"/>
      <c r="PJA3184" s="622"/>
      <c r="PJB3184" s="593"/>
      <c r="PJC3184" s="621"/>
      <c r="PJD3184" s="621"/>
      <c r="PJE3184" s="621"/>
      <c r="PJF3184" s="621"/>
      <c r="PJG3184" s="621"/>
      <c r="PJH3184" s="621"/>
      <c r="PJI3184" s="621"/>
      <c r="PJJ3184" s="622"/>
      <c r="PJK3184" s="593"/>
      <c r="PJL3184" s="621"/>
      <c r="PJM3184" s="621"/>
      <c r="PJN3184" s="621"/>
      <c r="PJO3184" s="621"/>
      <c r="PJP3184" s="621"/>
      <c r="PJQ3184" s="621"/>
      <c r="PJR3184" s="621"/>
      <c r="PJS3184" s="622"/>
      <c r="PJT3184" s="593"/>
      <c r="PJU3184" s="621"/>
      <c r="PJV3184" s="621"/>
      <c r="PJW3184" s="621"/>
      <c r="PJX3184" s="621"/>
      <c r="PJY3184" s="621"/>
      <c r="PJZ3184" s="621"/>
      <c r="PKA3184" s="621"/>
      <c r="PKB3184" s="622"/>
      <c r="PKC3184" s="593"/>
      <c r="PKD3184" s="621"/>
      <c r="PKE3184" s="621"/>
      <c r="PKF3184" s="621"/>
      <c r="PKG3184" s="621"/>
      <c r="PKH3184" s="621"/>
      <c r="PKI3184" s="621"/>
      <c r="PKJ3184" s="621"/>
      <c r="PKK3184" s="622"/>
      <c r="PKL3184" s="593"/>
      <c r="PKM3184" s="621"/>
      <c r="PKN3184" s="621"/>
      <c r="PKO3184" s="621"/>
      <c r="PKP3184" s="621"/>
      <c r="PKQ3184" s="621"/>
      <c r="PKR3184" s="621"/>
      <c r="PKS3184" s="621"/>
      <c r="PKT3184" s="622"/>
      <c r="PKU3184" s="593"/>
      <c r="PKV3184" s="621"/>
      <c r="PKW3184" s="621"/>
      <c r="PKX3184" s="621"/>
      <c r="PKY3184" s="621"/>
      <c r="PKZ3184" s="621"/>
      <c r="PLA3184" s="621"/>
      <c r="PLB3184" s="621"/>
      <c r="PLC3184" s="622"/>
      <c r="PLD3184" s="593"/>
      <c r="PLE3184" s="621"/>
      <c r="PLF3184" s="621"/>
      <c r="PLG3184" s="621"/>
      <c r="PLH3184" s="621"/>
      <c r="PLI3184" s="621"/>
      <c r="PLJ3184" s="621"/>
      <c r="PLK3184" s="621"/>
      <c r="PLL3184" s="622"/>
      <c r="PLM3184" s="593"/>
      <c r="PLN3184" s="621"/>
      <c r="PLO3184" s="621"/>
      <c r="PLP3184" s="621"/>
      <c r="PLQ3184" s="621"/>
      <c r="PLR3184" s="621"/>
      <c r="PLS3184" s="621"/>
      <c r="PLT3184" s="621"/>
      <c r="PLU3184" s="622"/>
      <c r="PLV3184" s="593"/>
      <c r="PLW3184" s="621"/>
      <c r="PLX3184" s="621"/>
      <c r="PLY3184" s="621"/>
      <c r="PLZ3184" s="621"/>
      <c r="PMA3184" s="621"/>
      <c r="PMB3184" s="621"/>
      <c r="PMC3184" s="621"/>
      <c r="PMD3184" s="622"/>
      <c r="PME3184" s="593"/>
      <c r="PMF3184" s="621"/>
      <c r="PMG3184" s="621"/>
      <c r="PMH3184" s="621"/>
      <c r="PMI3184" s="621"/>
      <c r="PMJ3184" s="621"/>
      <c r="PMK3184" s="621"/>
      <c r="PML3184" s="621"/>
      <c r="PMM3184" s="622"/>
      <c r="PMN3184" s="593"/>
      <c r="PMO3184" s="621"/>
      <c r="PMP3184" s="621"/>
      <c r="PMQ3184" s="621"/>
      <c r="PMR3184" s="621"/>
      <c r="PMS3184" s="621"/>
      <c r="PMT3184" s="621"/>
      <c r="PMU3184" s="621"/>
      <c r="PMV3184" s="622"/>
      <c r="PMW3184" s="593"/>
      <c r="PMX3184" s="621"/>
      <c r="PMY3184" s="621"/>
      <c r="PMZ3184" s="621"/>
      <c r="PNA3184" s="621"/>
      <c r="PNB3184" s="621"/>
      <c r="PNC3184" s="621"/>
      <c r="PND3184" s="621"/>
      <c r="PNE3184" s="622"/>
      <c r="PNF3184" s="593"/>
      <c r="PNG3184" s="621"/>
      <c r="PNH3184" s="621"/>
      <c r="PNI3184" s="621"/>
      <c r="PNJ3184" s="621"/>
      <c r="PNK3184" s="621"/>
      <c r="PNL3184" s="621"/>
      <c r="PNM3184" s="621"/>
      <c r="PNN3184" s="622"/>
      <c r="PNO3184" s="593"/>
      <c r="PNP3184" s="621"/>
      <c r="PNQ3184" s="621"/>
      <c r="PNR3184" s="621"/>
      <c r="PNS3184" s="621"/>
      <c r="PNT3184" s="621"/>
      <c r="PNU3184" s="621"/>
      <c r="PNV3184" s="621"/>
      <c r="PNW3184" s="622"/>
      <c r="PNX3184" s="593"/>
      <c r="PNY3184" s="621"/>
      <c r="PNZ3184" s="621"/>
      <c r="POA3184" s="621"/>
      <c r="POB3184" s="621"/>
      <c r="POC3184" s="621"/>
      <c r="POD3184" s="621"/>
      <c r="POE3184" s="621"/>
      <c r="POF3184" s="622"/>
      <c r="POG3184" s="593"/>
      <c r="POH3184" s="621"/>
      <c r="POI3184" s="621"/>
      <c r="POJ3184" s="621"/>
      <c r="POK3184" s="621"/>
      <c r="POL3184" s="621"/>
      <c r="POM3184" s="621"/>
      <c r="PON3184" s="621"/>
      <c r="POO3184" s="622"/>
      <c r="POP3184" s="593"/>
      <c r="POQ3184" s="621"/>
      <c r="POR3184" s="621"/>
      <c r="POS3184" s="621"/>
      <c r="POT3184" s="621"/>
      <c r="POU3184" s="621"/>
      <c r="POV3184" s="621"/>
      <c r="POW3184" s="621"/>
      <c r="POX3184" s="622"/>
      <c r="POY3184" s="593"/>
      <c r="POZ3184" s="621"/>
      <c r="PPA3184" s="621"/>
      <c r="PPB3184" s="621"/>
      <c r="PPC3184" s="621"/>
      <c r="PPD3184" s="621"/>
      <c r="PPE3184" s="621"/>
      <c r="PPF3184" s="621"/>
      <c r="PPG3184" s="622"/>
      <c r="PPH3184" s="593"/>
      <c r="PPI3184" s="621"/>
      <c r="PPJ3184" s="621"/>
      <c r="PPK3184" s="621"/>
      <c r="PPL3184" s="621"/>
      <c r="PPM3184" s="621"/>
      <c r="PPN3184" s="621"/>
      <c r="PPO3184" s="621"/>
      <c r="PPP3184" s="622"/>
      <c r="PPQ3184" s="593"/>
      <c r="PPR3184" s="621"/>
      <c r="PPS3184" s="621"/>
      <c r="PPT3184" s="621"/>
      <c r="PPU3184" s="621"/>
      <c r="PPV3184" s="621"/>
      <c r="PPW3184" s="621"/>
      <c r="PPX3184" s="621"/>
      <c r="PPY3184" s="622"/>
      <c r="PPZ3184" s="593"/>
      <c r="PQA3184" s="621"/>
      <c r="PQB3184" s="621"/>
      <c r="PQC3184" s="621"/>
      <c r="PQD3184" s="621"/>
      <c r="PQE3184" s="621"/>
      <c r="PQF3184" s="621"/>
      <c r="PQG3184" s="621"/>
      <c r="PQH3184" s="622"/>
      <c r="PQI3184" s="593"/>
      <c r="PQJ3184" s="621"/>
      <c r="PQK3184" s="621"/>
      <c r="PQL3184" s="621"/>
      <c r="PQM3184" s="621"/>
      <c r="PQN3184" s="621"/>
      <c r="PQO3184" s="621"/>
      <c r="PQP3184" s="621"/>
      <c r="PQQ3184" s="622"/>
      <c r="PQR3184" s="593"/>
      <c r="PQS3184" s="621"/>
      <c r="PQT3184" s="621"/>
      <c r="PQU3184" s="621"/>
      <c r="PQV3184" s="621"/>
      <c r="PQW3184" s="621"/>
      <c r="PQX3184" s="621"/>
      <c r="PQY3184" s="621"/>
      <c r="PQZ3184" s="622"/>
      <c r="PRA3184" s="593"/>
      <c r="PRB3184" s="621"/>
      <c r="PRC3184" s="621"/>
      <c r="PRD3184" s="621"/>
      <c r="PRE3184" s="621"/>
      <c r="PRF3184" s="621"/>
      <c r="PRG3184" s="621"/>
      <c r="PRH3184" s="621"/>
      <c r="PRI3184" s="622"/>
      <c r="PRJ3184" s="593"/>
      <c r="PRK3184" s="621"/>
      <c r="PRL3184" s="621"/>
      <c r="PRM3184" s="621"/>
      <c r="PRN3184" s="621"/>
      <c r="PRO3184" s="621"/>
      <c r="PRP3184" s="621"/>
      <c r="PRQ3184" s="621"/>
      <c r="PRR3184" s="622"/>
      <c r="PRS3184" s="593"/>
      <c r="PRT3184" s="621"/>
      <c r="PRU3184" s="621"/>
      <c r="PRV3184" s="621"/>
      <c r="PRW3184" s="621"/>
      <c r="PRX3184" s="621"/>
      <c r="PRY3184" s="621"/>
      <c r="PRZ3184" s="621"/>
      <c r="PSA3184" s="622"/>
      <c r="PSB3184" s="593"/>
      <c r="PSC3184" s="621"/>
      <c r="PSD3184" s="621"/>
      <c r="PSE3184" s="621"/>
      <c r="PSF3184" s="621"/>
      <c r="PSG3184" s="621"/>
      <c r="PSH3184" s="621"/>
      <c r="PSI3184" s="621"/>
      <c r="PSJ3184" s="622"/>
      <c r="PSK3184" s="593"/>
      <c r="PSL3184" s="621"/>
      <c r="PSM3184" s="621"/>
      <c r="PSN3184" s="621"/>
      <c r="PSO3184" s="621"/>
      <c r="PSP3184" s="621"/>
      <c r="PSQ3184" s="621"/>
      <c r="PSR3184" s="621"/>
      <c r="PSS3184" s="622"/>
      <c r="PST3184" s="593"/>
      <c r="PSU3184" s="621"/>
      <c r="PSV3184" s="621"/>
      <c r="PSW3184" s="621"/>
      <c r="PSX3184" s="621"/>
      <c r="PSY3184" s="621"/>
      <c r="PSZ3184" s="621"/>
      <c r="PTA3184" s="621"/>
      <c r="PTB3184" s="622"/>
      <c r="PTC3184" s="593"/>
      <c r="PTD3184" s="621"/>
      <c r="PTE3184" s="621"/>
      <c r="PTF3184" s="621"/>
      <c r="PTG3184" s="621"/>
      <c r="PTH3184" s="621"/>
      <c r="PTI3184" s="621"/>
      <c r="PTJ3184" s="621"/>
      <c r="PTK3184" s="622"/>
      <c r="PTL3184" s="593"/>
      <c r="PTM3184" s="621"/>
      <c r="PTN3184" s="621"/>
      <c r="PTO3184" s="621"/>
      <c r="PTP3184" s="621"/>
      <c r="PTQ3184" s="621"/>
      <c r="PTR3184" s="621"/>
      <c r="PTS3184" s="621"/>
      <c r="PTT3184" s="622"/>
      <c r="PTU3184" s="593"/>
      <c r="PTV3184" s="621"/>
      <c r="PTW3184" s="621"/>
      <c r="PTX3184" s="621"/>
      <c r="PTY3184" s="621"/>
      <c r="PTZ3184" s="621"/>
      <c r="PUA3184" s="621"/>
      <c r="PUB3184" s="621"/>
      <c r="PUC3184" s="622"/>
      <c r="PUD3184" s="593"/>
      <c r="PUE3184" s="621"/>
      <c r="PUF3184" s="621"/>
      <c r="PUG3184" s="621"/>
      <c r="PUH3184" s="621"/>
      <c r="PUI3184" s="621"/>
      <c r="PUJ3184" s="621"/>
      <c r="PUK3184" s="621"/>
      <c r="PUL3184" s="622"/>
      <c r="PUM3184" s="593"/>
      <c r="PUN3184" s="621"/>
      <c r="PUO3184" s="621"/>
      <c r="PUP3184" s="621"/>
      <c r="PUQ3184" s="621"/>
      <c r="PUR3184" s="621"/>
      <c r="PUS3184" s="621"/>
      <c r="PUT3184" s="621"/>
      <c r="PUU3184" s="622"/>
      <c r="PUV3184" s="593"/>
      <c r="PUW3184" s="621"/>
      <c r="PUX3184" s="621"/>
      <c r="PUY3184" s="621"/>
      <c r="PUZ3184" s="621"/>
      <c r="PVA3184" s="621"/>
      <c r="PVB3184" s="621"/>
      <c r="PVC3184" s="621"/>
      <c r="PVD3184" s="622"/>
      <c r="PVE3184" s="593"/>
      <c r="PVF3184" s="621"/>
      <c r="PVG3184" s="621"/>
      <c r="PVH3184" s="621"/>
      <c r="PVI3184" s="621"/>
      <c r="PVJ3184" s="621"/>
      <c r="PVK3184" s="621"/>
      <c r="PVL3184" s="621"/>
      <c r="PVM3184" s="622"/>
      <c r="PVN3184" s="593"/>
      <c r="PVO3184" s="621"/>
      <c r="PVP3184" s="621"/>
      <c r="PVQ3184" s="621"/>
      <c r="PVR3184" s="621"/>
      <c r="PVS3184" s="621"/>
      <c r="PVT3184" s="621"/>
      <c r="PVU3184" s="621"/>
      <c r="PVV3184" s="622"/>
      <c r="PVW3184" s="593"/>
      <c r="PVX3184" s="621"/>
      <c r="PVY3184" s="621"/>
      <c r="PVZ3184" s="621"/>
      <c r="PWA3184" s="621"/>
      <c r="PWB3184" s="621"/>
      <c r="PWC3184" s="621"/>
      <c r="PWD3184" s="621"/>
      <c r="PWE3184" s="622"/>
      <c r="PWF3184" s="593"/>
      <c r="PWG3184" s="621"/>
      <c r="PWH3184" s="621"/>
      <c r="PWI3184" s="621"/>
      <c r="PWJ3184" s="621"/>
      <c r="PWK3184" s="621"/>
      <c r="PWL3184" s="621"/>
      <c r="PWM3184" s="621"/>
      <c r="PWN3184" s="622"/>
      <c r="PWO3184" s="593"/>
      <c r="PWP3184" s="621"/>
      <c r="PWQ3184" s="621"/>
      <c r="PWR3184" s="621"/>
      <c r="PWS3184" s="621"/>
      <c r="PWT3184" s="621"/>
      <c r="PWU3184" s="621"/>
      <c r="PWV3184" s="621"/>
      <c r="PWW3184" s="622"/>
      <c r="PWX3184" s="593"/>
      <c r="PWY3184" s="621"/>
      <c r="PWZ3184" s="621"/>
      <c r="PXA3184" s="621"/>
      <c r="PXB3184" s="621"/>
      <c r="PXC3184" s="621"/>
      <c r="PXD3184" s="621"/>
      <c r="PXE3184" s="621"/>
      <c r="PXF3184" s="622"/>
      <c r="PXG3184" s="593"/>
      <c r="PXH3184" s="621"/>
      <c r="PXI3184" s="621"/>
      <c r="PXJ3184" s="621"/>
      <c r="PXK3184" s="621"/>
      <c r="PXL3184" s="621"/>
      <c r="PXM3184" s="621"/>
      <c r="PXN3184" s="621"/>
      <c r="PXO3184" s="622"/>
      <c r="PXP3184" s="593"/>
      <c r="PXQ3184" s="621"/>
      <c r="PXR3184" s="621"/>
      <c r="PXS3184" s="621"/>
      <c r="PXT3184" s="621"/>
      <c r="PXU3184" s="621"/>
      <c r="PXV3184" s="621"/>
      <c r="PXW3184" s="621"/>
      <c r="PXX3184" s="622"/>
      <c r="PXY3184" s="593"/>
      <c r="PXZ3184" s="621"/>
      <c r="PYA3184" s="621"/>
      <c r="PYB3184" s="621"/>
      <c r="PYC3184" s="621"/>
      <c r="PYD3184" s="621"/>
      <c r="PYE3184" s="621"/>
      <c r="PYF3184" s="621"/>
      <c r="PYG3184" s="622"/>
      <c r="PYH3184" s="593"/>
      <c r="PYI3184" s="621"/>
      <c r="PYJ3184" s="621"/>
      <c r="PYK3184" s="621"/>
      <c r="PYL3184" s="621"/>
      <c r="PYM3184" s="621"/>
      <c r="PYN3184" s="621"/>
      <c r="PYO3184" s="621"/>
      <c r="PYP3184" s="622"/>
      <c r="PYQ3184" s="593"/>
      <c r="PYR3184" s="621"/>
      <c r="PYS3184" s="621"/>
      <c r="PYT3184" s="621"/>
      <c r="PYU3184" s="621"/>
      <c r="PYV3184" s="621"/>
      <c r="PYW3184" s="621"/>
      <c r="PYX3184" s="621"/>
      <c r="PYY3184" s="622"/>
      <c r="PYZ3184" s="593"/>
      <c r="PZA3184" s="621"/>
      <c r="PZB3184" s="621"/>
      <c r="PZC3184" s="621"/>
      <c r="PZD3184" s="621"/>
      <c r="PZE3184" s="621"/>
      <c r="PZF3184" s="621"/>
      <c r="PZG3184" s="621"/>
      <c r="PZH3184" s="622"/>
      <c r="PZI3184" s="593"/>
      <c r="PZJ3184" s="621"/>
      <c r="PZK3184" s="621"/>
      <c r="PZL3184" s="621"/>
      <c r="PZM3184" s="621"/>
      <c r="PZN3184" s="621"/>
      <c r="PZO3184" s="621"/>
      <c r="PZP3184" s="621"/>
      <c r="PZQ3184" s="622"/>
      <c r="PZR3184" s="593"/>
      <c r="PZS3184" s="621"/>
      <c r="PZT3184" s="621"/>
      <c r="PZU3184" s="621"/>
      <c r="PZV3184" s="621"/>
      <c r="PZW3184" s="621"/>
      <c r="PZX3184" s="621"/>
      <c r="PZY3184" s="621"/>
      <c r="PZZ3184" s="622"/>
      <c r="QAA3184" s="593"/>
      <c r="QAB3184" s="621"/>
      <c r="QAC3184" s="621"/>
      <c r="QAD3184" s="621"/>
      <c r="QAE3184" s="621"/>
      <c r="QAF3184" s="621"/>
      <c r="QAG3184" s="621"/>
      <c r="QAH3184" s="621"/>
      <c r="QAI3184" s="622"/>
      <c r="QAJ3184" s="593"/>
      <c r="QAK3184" s="621"/>
      <c r="QAL3184" s="621"/>
      <c r="QAM3184" s="621"/>
      <c r="QAN3184" s="621"/>
      <c r="QAO3184" s="621"/>
      <c r="QAP3184" s="621"/>
      <c r="QAQ3184" s="621"/>
      <c r="QAR3184" s="622"/>
      <c r="QAS3184" s="593"/>
      <c r="QAT3184" s="621"/>
      <c r="QAU3184" s="621"/>
      <c r="QAV3184" s="621"/>
      <c r="QAW3184" s="621"/>
      <c r="QAX3184" s="621"/>
      <c r="QAY3184" s="621"/>
      <c r="QAZ3184" s="621"/>
      <c r="QBA3184" s="622"/>
      <c r="QBB3184" s="593"/>
      <c r="QBC3184" s="621"/>
      <c r="QBD3184" s="621"/>
      <c r="QBE3184" s="621"/>
      <c r="QBF3184" s="621"/>
      <c r="QBG3184" s="621"/>
      <c r="QBH3184" s="621"/>
      <c r="QBI3184" s="621"/>
      <c r="QBJ3184" s="622"/>
      <c r="QBK3184" s="593"/>
      <c r="QBL3184" s="621"/>
      <c r="QBM3184" s="621"/>
      <c r="QBN3184" s="621"/>
      <c r="QBO3184" s="621"/>
      <c r="QBP3184" s="621"/>
      <c r="QBQ3184" s="621"/>
      <c r="QBR3184" s="621"/>
      <c r="QBS3184" s="622"/>
      <c r="QBT3184" s="593"/>
      <c r="QBU3184" s="621"/>
      <c r="QBV3184" s="621"/>
      <c r="QBW3184" s="621"/>
      <c r="QBX3184" s="621"/>
      <c r="QBY3184" s="621"/>
      <c r="QBZ3184" s="621"/>
      <c r="QCA3184" s="621"/>
      <c r="QCB3184" s="622"/>
      <c r="QCC3184" s="593"/>
      <c r="QCD3184" s="621"/>
      <c r="QCE3184" s="621"/>
      <c r="QCF3184" s="621"/>
      <c r="QCG3184" s="621"/>
      <c r="QCH3184" s="621"/>
      <c r="QCI3184" s="621"/>
      <c r="QCJ3184" s="621"/>
      <c r="QCK3184" s="622"/>
      <c r="QCL3184" s="593"/>
      <c r="QCM3184" s="621"/>
      <c r="QCN3184" s="621"/>
      <c r="QCO3184" s="621"/>
      <c r="QCP3184" s="621"/>
      <c r="QCQ3184" s="621"/>
      <c r="QCR3184" s="621"/>
      <c r="QCS3184" s="621"/>
      <c r="QCT3184" s="622"/>
      <c r="QCU3184" s="593"/>
      <c r="QCV3184" s="621"/>
      <c r="QCW3184" s="621"/>
      <c r="QCX3184" s="621"/>
      <c r="QCY3184" s="621"/>
      <c r="QCZ3184" s="621"/>
      <c r="QDA3184" s="621"/>
      <c r="QDB3184" s="621"/>
      <c r="QDC3184" s="622"/>
      <c r="QDD3184" s="593"/>
      <c r="QDE3184" s="621"/>
      <c r="QDF3184" s="621"/>
      <c r="QDG3184" s="621"/>
      <c r="QDH3184" s="621"/>
      <c r="QDI3184" s="621"/>
      <c r="QDJ3184" s="621"/>
      <c r="QDK3184" s="621"/>
      <c r="QDL3184" s="622"/>
      <c r="QDM3184" s="593"/>
      <c r="QDN3184" s="621"/>
      <c r="QDO3184" s="621"/>
      <c r="QDP3184" s="621"/>
      <c r="QDQ3184" s="621"/>
      <c r="QDR3184" s="621"/>
      <c r="QDS3184" s="621"/>
      <c r="QDT3184" s="621"/>
      <c r="QDU3184" s="622"/>
      <c r="QDV3184" s="593"/>
      <c r="QDW3184" s="621"/>
      <c r="QDX3184" s="621"/>
      <c r="QDY3184" s="621"/>
      <c r="QDZ3184" s="621"/>
      <c r="QEA3184" s="621"/>
      <c r="QEB3184" s="621"/>
      <c r="QEC3184" s="621"/>
      <c r="QED3184" s="622"/>
      <c r="QEE3184" s="593"/>
      <c r="QEF3184" s="621"/>
      <c r="QEG3184" s="621"/>
      <c r="QEH3184" s="621"/>
      <c r="QEI3184" s="621"/>
      <c r="QEJ3184" s="621"/>
      <c r="QEK3184" s="621"/>
      <c r="QEL3184" s="621"/>
      <c r="QEM3184" s="622"/>
      <c r="QEN3184" s="593"/>
      <c r="QEO3184" s="621"/>
      <c r="QEP3184" s="621"/>
      <c r="QEQ3184" s="621"/>
      <c r="QER3184" s="621"/>
      <c r="QES3184" s="621"/>
      <c r="QET3184" s="621"/>
      <c r="QEU3184" s="621"/>
      <c r="QEV3184" s="622"/>
      <c r="QEW3184" s="593"/>
      <c r="QEX3184" s="621"/>
      <c r="QEY3184" s="621"/>
      <c r="QEZ3184" s="621"/>
      <c r="QFA3184" s="621"/>
      <c r="QFB3184" s="621"/>
      <c r="QFC3184" s="621"/>
      <c r="QFD3184" s="621"/>
      <c r="QFE3184" s="622"/>
      <c r="QFF3184" s="593"/>
      <c r="QFG3184" s="621"/>
      <c r="QFH3184" s="621"/>
      <c r="QFI3184" s="621"/>
      <c r="QFJ3184" s="621"/>
      <c r="QFK3184" s="621"/>
      <c r="QFL3184" s="621"/>
      <c r="QFM3184" s="621"/>
      <c r="QFN3184" s="622"/>
      <c r="QFO3184" s="593"/>
      <c r="QFP3184" s="621"/>
      <c r="QFQ3184" s="621"/>
      <c r="QFR3184" s="621"/>
      <c r="QFS3184" s="621"/>
      <c r="QFT3184" s="621"/>
      <c r="QFU3184" s="621"/>
      <c r="QFV3184" s="621"/>
      <c r="QFW3184" s="622"/>
      <c r="QFX3184" s="593"/>
      <c r="QFY3184" s="621"/>
      <c r="QFZ3184" s="621"/>
      <c r="QGA3184" s="621"/>
      <c r="QGB3184" s="621"/>
      <c r="QGC3184" s="621"/>
      <c r="QGD3184" s="621"/>
      <c r="QGE3184" s="621"/>
      <c r="QGF3184" s="622"/>
      <c r="QGG3184" s="593"/>
      <c r="QGH3184" s="621"/>
      <c r="QGI3184" s="621"/>
      <c r="QGJ3184" s="621"/>
      <c r="QGK3184" s="621"/>
      <c r="QGL3184" s="621"/>
      <c r="QGM3184" s="621"/>
      <c r="QGN3184" s="621"/>
      <c r="QGO3184" s="622"/>
      <c r="QGP3184" s="593"/>
      <c r="QGQ3184" s="621"/>
      <c r="QGR3184" s="621"/>
      <c r="QGS3184" s="621"/>
      <c r="QGT3184" s="621"/>
      <c r="QGU3184" s="621"/>
      <c r="QGV3184" s="621"/>
      <c r="QGW3184" s="621"/>
      <c r="QGX3184" s="622"/>
      <c r="QGY3184" s="593"/>
      <c r="QGZ3184" s="621"/>
      <c r="QHA3184" s="621"/>
      <c r="QHB3184" s="621"/>
      <c r="QHC3184" s="621"/>
      <c r="QHD3184" s="621"/>
      <c r="QHE3184" s="621"/>
      <c r="QHF3184" s="621"/>
      <c r="QHG3184" s="622"/>
      <c r="QHH3184" s="593"/>
      <c r="QHI3184" s="621"/>
      <c r="QHJ3184" s="621"/>
      <c r="QHK3184" s="621"/>
      <c r="QHL3184" s="621"/>
      <c r="QHM3184" s="621"/>
      <c r="QHN3184" s="621"/>
      <c r="QHO3184" s="621"/>
      <c r="QHP3184" s="622"/>
      <c r="QHQ3184" s="593"/>
      <c r="QHR3184" s="621"/>
      <c r="QHS3184" s="621"/>
      <c r="QHT3184" s="621"/>
      <c r="QHU3184" s="621"/>
      <c r="QHV3184" s="621"/>
      <c r="QHW3184" s="621"/>
      <c r="QHX3184" s="621"/>
      <c r="QHY3184" s="622"/>
      <c r="QHZ3184" s="593"/>
      <c r="QIA3184" s="621"/>
      <c r="QIB3184" s="621"/>
      <c r="QIC3184" s="621"/>
      <c r="QID3184" s="621"/>
      <c r="QIE3184" s="621"/>
      <c r="QIF3184" s="621"/>
      <c r="QIG3184" s="621"/>
      <c r="QIH3184" s="622"/>
      <c r="QII3184" s="593"/>
      <c r="QIJ3184" s="621"/>
      <c r="QIK3184" s="621"/>
      <c r="QIL3184" s="621"/>
      <c r="QIM3184" s="621"/>
      <c r="QIN3184" s="621"/>
      <c r="QIO3184" s="621"/>
      <c r="QIP3184" s="621"/>
      <c r="QIQ3184" s="622"/>
      <c r="QIR3184" s="593"/>
      <c r="QIS3184" s="621"/>
      <c r="QIT3184" s="621"/>
      <c r="QIU3184" s="621"/>
      <c r="QIV3184" s="621"/>
      <c r="QIW3184" s="621"/>
      <c r="QIX3184" s="621"/>
      <c r="QIY3184" s="621"/>
      <c r="QIZ3184" s="622"/>
      <c r="QJA3184" s="593"/>
      <c r="QJB3184" s="621"/>
      <c r="QJC3184" s="621"/>
      <c r="QJD3184" s="621"/>
      <c r="QJE3184" s="621"/>
      <c r="QJF3184" s="621"/>
      <c r="QJG3184" s="621"/>
      <c r="QJH3184" s="621"/>
      <c r="QJI3184" s="622"/>
      <c r="QJJ3184" s="593"/>
      <c r="QJK3184" s="621"/>
      <c r="QJL3184" s="621"/>
      <c r="QJM3184" s="621"/>
      <c r="QJN3184" s="621"/>
      <c r="QJO3184" s="621"/>
      <c r="QJP3184" s="621"/>
      <c r="QJQ3184" s="621"/>
      <c r="QJR3184" s="622"/>
      <c r="QJS3184" s="593"/>
      <c r="QJT3184" s="621"/>
      <c r="QJU3184" s="621"/>
      <c r="QJV3184" s="621"/>
      <c r="QJW3184" s="621"/>
      <c r="QJX3184" s="621"/>
      <c r="QJY3184" s="621"/>
      <c r="QJZ3184" s="621"/>
      <c r="QKA3184" s="622"/>
      <c r="QKB3184" s="593"/>
      <c r="QKC3184" s="621"/>
      <c r="QKD3184" s="621"/>
      <c r="QKE3184" s="621"/>
      <c r="QKF3184" s="621"/>
      <c r="QKG3184" s="621"/>
      <c r="QKH3184" s="621"/>
      <c r="QKI3184" s="621"/>
      <c r="QKJ3184" s="622"/>
      <c r="QKK3184" s="593"/>
      <c r="QKL3184" s="621"/>
      <c r="QKM3184" s="621"/>
      <c r="QKN3184" s="621"/>
      <c r="QKO3184" s="621"/>
      <c r="QKP3184" s="621"/>
      <c r="QKQ3184" s="621"/>
      <c r="QKR3184" s="621"/>
      <c r="QKS3184" s="622"/>
      <c r="QKT3184" s="593"/>
      <c r="QKU3184" s="621"/>
      <c r="QKV3184" s="621"/>
      <c r="QKW3184" s="621"/>
      <c r="QKX3184" s="621"/>
      <c r="QKY3184" s="621"/>
      <c r="QKZ3184" s="621"/>
      <c r="QLA3184" s="621"/>
      <c r="QLB3184" s="622"/>
      <c r="QLC3184" s="593"/>
      <c r="QLD3184" s="621"/>
      <c r="QLE3184" s="621"/>
      <c r="QLF3184" s="621"/>
      <c r="QLG3184" s="621"/>
      <c r="QLH3184" s="621"/>
      <c r="QLI3184" s="621"/>
      <c r="QLJ3184" s="621"/>
      <c r="QLK3184" s="622"/>
      <c r="QLL3184" s="593"/>
      <c r="QLM3184" s="621"/>
      <c r="QLN3184" s="621"/>
      <c r="QLO3184" s="621"/>
      <c r="QLP3184" s="621"/>
      <c r="QLQ3184" s="621"/>
      <c r="QLR3184" s="621"/>
      <c r="QLS3184" s="621"/>
      <c r="QLT3184" s="622"/>
      <c r="QLU3184" s="593"/>
      <c r="QLV3184" s="621"/>
      <c r="QLW3184" s="621"/>
      <c r="QLX3184" s="621"/>
      <c r="QLY3184" s="621"/>
      <c r="QLZ3184" s="621"/>
      <c r="QMA3184" s="621"/>
      <c r="QMB3184" s="621"/>
      <c r="QMC3184" s="622"/>
      <c r="QMD3184" s="593"/>
      <c r="QME3184" s="621"/>
      <c r="QMF3184" s="621"/>
      <c r="QMG3184" s="621"/>
      <c r="QMH3184" s="621"/>
      <c r="QMI3184" s="621"/>
      <c r="QMJ3184" s="621"/>
      <c r="QMK3184" s="621"/>
      <c r="QML3184" s="622"/>
      <c r="QMM3184" s="593"/>
      <c r="QMN3184" s="621"/>
      <c r="QMO3184" s="621"/>
      <c r="QMP3184" s="621"/>
      <c r="QMQ3184" s="621"/>
      <c r="QMR3184" s="621"/>
      <c r="QMS3184" s="621"/>
      <c r="QMT3184" s="621"/>
      <c r="QMU3184" s="622"/>
      <c r="QMV3184" s="593"/>
      <c r="QMW3184" s="621"/>
      <c r="QMX3184" s="621"/>
      <c r="QMY3184" s="621"/>
      <c r="QMZ3184" s="621"/>
      <c r="QNA3184" s="621"/>
      <c r="QNB3184" s="621"/>
      <c r="QNC3184" s="621"/>
      <c r="QND3184" s="622"/>
      <c r="QNE3184" s="593"/>
      <c r="QNF3184" s="621"/>
      <c r="QNG3184" s="621"/>
      <c r="QNH3184" s="621"/>
      <c r="QNI3184" s="621"/>
      <c r="QNJ3184" s="621"/>
      <c r="QNK3184" s="621"/>
      <c r="QNL3184" s="621"/>
      <c r="QNM3184" s="622"/>
      <c r="QNN3184" s="593"/>
      <c r="QNO3184" s="621"/>
      <c r="QNP3184" s="621"/>
      <c r="QNQ3184" s="621"/>
      <c r="QNR3184" s="621"/>
      <c r="QNS3184" s="621"/>
      <c r="QNT3184" s="621"/>
      <c r="QNU3184" s="621"/>
      <c r="QNV3184" s="622"/>
      <c r="QNW3184" s="593"/>
      <c r="QNX3184" s="621"/>
      <c r="QNY3184" s="621"/>
      <c r="QNZ3184" s="621"/>
      <c r="QOA3184" s="621"/>
      <c r="QOB3184" s="621"/>
      <c r="QOC3184" s="621"/>
      <c r="QOD3184" s="621"/>
      <c r="QOE3184" s="622"/>
      <c r="QOF3184" s="593"/>
      <c r="QOG3184" s="621"/>
      <c r="QOH3184" s="621"/>
      <c r="QOI3184" s="621"/>
      <c r="QOJ3184" s="621"/>
      <c r="QOK3184" s="621"/>
      <c r="QOL3184" s="621"/>
      <c r="QOM3184" s="621"/>
      <c r="QON3184" s="622"/>
      <c r="QOO3184" s="593"/>
      <c r="QOP3184" s="621"/>
      <c r="QOQ3184" s="621"/>
      <c r="QOR3184" s="621"/>
      <c r="QOS3184" s="621"/>
      <c r="QOT3184" s="621"/>
      <c r="QOU3184" s="621"/>
      <c r="QOV3184" s="621"/>
      <c r="QOW3184" s="622"/>
      <c r="QOX3184" s="593"/>
      <c r="QOY3184" s="621"/>
      <c r="QOZ3184" s="621"/>
      <c r="QPA3184" s="621"/>
      <c r="QPB3184" s="621"/>
      <c r="QPC3184" s="621"/>
      <c r="QPD3184" s="621"/>
      <c r="QPE3184" s="621"/>
      <c r="QPF3184" s="622"/>
      <c r="QPG3184" s="593"/>
      <c r="QPH3184" s="621"/>
      <c r="QPI3184" s="621"/>
      <c r="QPJ3184" s="621"/>
      <c r="QPK3184" s="621"/>
      <c r="QPL3184" s="621"/>
      <c r="QPM3184" s="621"/>
      <c r="QPN3184" s="621"/>
      <c r="QPO3184" s="622"/>
      <c r="QPP3184" s="593"/>
      <c r="QPQ3184" s="621"/>
      <c r="QPR3184" s="621"/>
      <c r="QPS3184" s="621"/>
      <c r="QPT3184" s="621"/>
      <c r="QPU3184" s="621"/>
      <c r="QPV3184" s="621"/>
      <c r="QPW3184" s="621"/>
      <c r="QPX3184" s="622"/>
      <c r="QPY3184" s="593"/>
      <c r="QPZ3184" s="621"/>
      <c r="QQA3184" s="621"/>
      <c r="QQB3184" s="621"/>
      <c r="QQC3184" s="621"/>
      <c r="QQD3184" s="621"/>
      <c r="QQE3184" s="621"/>
      <c r="QQF3184" s="621"/>
      <c r="QQG3184" s="622"/>
      <c r="QQH3184" s="593"/>
      <c r="QQI3184" s="621"/>
      <c r="QQJ3184" s="621"/>
      <c r="QQK3184" s="621"/>
      <c r="QQL3184" s="621"/>
      <c r="QQM3184" s="621"/>
      <c r="QQN3184" s="621"/>
      <c r="QQO3184" s="621"/>
      <c r="QQP3184" s="622"/>
      <c r="QQQ3184" s="593"/>
      <c r="QQR3184" s="621"/>
      <c r="QQS3184" s="621"/>
      <c r="QQT3184" s="621"/>
      <c r="QQU3184" s="621"/>
      <c r="QQV3184" s="621"/>
      <c r="QQW3184" s="621"/>
      <c r="QQX3184" s="621"/>
      <c r="QQY3184" s="622"/>
      <c r="QQZ3184" s="593"/>
      <c r="QRA3184" s="621"/>
      <c r="QRB3184" s="621"/>
      <c r="QRC3184" s="621"/>
      <c r="QRD3184" s="621"/>
      <c r="QRE3184" s="621"/>
      <c r="QRF3184" s="621"/>
      <c r="QRG3184" s="621"/>
      <c r="QRH3184" s="622"/>
      <c r="QRI3184" s="593"/>
      <c r="QRJ3184" s="621"/>
      <c r="QRK3184" s="621"/>
      <c r="QRL3184" s="621"/>
      <c r="QRM3184" s="621"/>
      <c r="QRN3184" s="621"/>
      <c r="QRO3184" s="621"/>
      <c r="QRP3184" s="621"/>
      <c r="QRQ3184" s="622"/>
      <c r="QRR3184" s="593"/>
      <c r="QRS3184" s="621"/>
      <c r="QRT3184" s="621"/>
      <c r="QRU3184" s="621"/>
      <c r="QRV3184" s="621"/>
      <c r="QRW3184" s="621"/>
      <c r="QRX3184" s="621"/>
      <c r="QRY3184" s="621"/>
      <c r="QRZ3184" s="622"/>
      <c r="QSA3184" s="593"/>
      <c r="QSB3184" s="621"/>
      <c r="QSC3184" s="621"/>
      <c r="QSD3184" s="621"/>
      <c r="QSE3184" s="621"/>
      <c r="QSF3184" s="621"/>
      <c r="QSG3184" s="621"/>
      <c r="QSH3184" s="621"/>
      <c r="QSI3184" s="622"/>
      <c r="QSJ3184" s="593"/>
      <c r="QSK3184" s="621"/>
      <c r="QSL3184" s="621"/>
      <c r="QSM3184" s="621"/>
      <c r="QSN3184" s="621"/>
      <c r="QSO3184" s="621"/>
      <c r="QSP3184" s="621"/>
      <c r="QSQ3184" s="621"/>
      <c r="QSR3184" s="622"/>
      <c r="QSS3184" s="593"/>
      <c r="QST3184" s="621"/>
      <c r="QSU3184" s="621"/>
      <c r="QSV3184" s="621"/>
      <c r="QSW3184" s="621"/>
      <c r="QSX3184" s="621"/>
      <c r="QSY3184" s="621"/>
      <c r="QSZ3184" s="621"/>
      <c r="QTA3184" s="622"/>
      <c r="QTB3184" s="593"/>
      <c r="QTC3184" s="621"/>
      <c r="QTD3184" s="621"/>
      <c r="QTE3184" s="621"/>
      <c r="QTF3184" s="621"/>
      <c r="QTG3184" s="621"/>
      <c r="QTH3184" s="621"/>
      <c r="QTI3184" s="621"/>
      <c r="QTJ3184" s="622"/>
      <c r="QTK3184" s="593"/>
      <c r="QTL3184" s="621"/>
      <c r="QTM3184" s="621"/>
      <c r="QTN3184" s="621"/>
      <c r="QTO3184" s="621"/>
      <c r="QTP3184" s="621"/>
      <c r="QTQ3184" s="621"/>
      <c r="QTR3184" s="621"/>
      <c r="QTS3184" s="622"/>
      <c r="QTT3184" s="593"/>
      <c r="QTU3184" s="621"/>
      <c r="QTV3184" s="621"/>
      <c r="QTW3184" s="621"/>
      <c r="QTX3184" s="621"/>
      <c r="QTY3184" s="621"/>
      <c r="QTZ3184" s="621"/>
      <c r="QUA3184" s="621"/>
      <c r="QUB3184" s="622"/>
      <c r="QUC3184" s="593"/>
      <c r="QUD3184" s="621"/>
      <c r="QUE3184" s="621"/>
      <c r="QUF3184" s="621"/>
      <c r="QUG3184" s="621"/>
      <c r="QUH3184" s="621"/>
      <c r="QUI3184" s="621"/>
      <c r="QUJ3184" s="621"/>
      <c r="QUK3184" s="622"/>
      <c r="QUL3184" s="593"/>
      <c r="QUM3184" s="621"/>
      <c r="QUN3184" s="621"/>
      <c r="QUO3184" s="621"/>
      <c r="QUP3184" s="621"/>
      <c r="QUQ3184" s="621"/>
      <c r="QUR3184" s="621"/>
      <c r="QUS3184" s="621"/>
      <c r="QUT3184" s="622"/>
      <c r="QUU3184" s="593"/>
      <c r="QUV3184" s="621"/>
      <c r="QUW3184" s="621"/>
      <c r="QUX3184" s="621"/>
      <c r="QUY3184" s="621"/>
      <c r="QUZ3184" s="621"/>
      <c r="QVA3184" s="621"/>
      <c r="QVB3184" s="621"/>
      <c r="QVC3184" s="622"/>
      <c r="QVD3184" s="593"/>
      <c r="QVE3184" s="621"/>
      <c r="QVF3184" s="621"/>
      <c r="QVG3184" s="621"/>
      <c r="QVH3184" s="621"/>
      <c r="QVI3184" s="621"/>
      <c r="QVJ3184" s="621"/>
      <c r="QVK3184" s="621"/>
      <c r="QVL3184" s="622"/>
      <c r="QVM3184" s="593"/>
      <c r="QVN3184" s="621"/>
      <c r="QVO3184" s="621"/>
      <c r="QVP3184" s="621"/>
      <c r="QVQ3184" s="621"/>
      <c r="QVR3184" s="621"/>
      <c r="QVS3184" s="621"/>
      <c r="QVT3184" s="621"/>
      <c r="QVU3184" s="622"/>
      <c r="QVV3184" s="593"/>
      <c r="QVW3184" s="621"/>
      <c r="QVX3184" s="621"/>
      <c r="QVY3184" s="621"/>
      <c r="QVZ3184" s="621"/>
      <c r="QWA3184" s="621"/>
      <c r="QWB3184" s="621"/>
      <c r="QWC3184" s="621"/>
      <c r="QWD3184" s="622"/>
      <c r="QWE3184" s="593"/>
      <c r="QWF3184" s="621"/>
      <c r="QWG3184" s="621"/>
      <c r="QWH3184" s="621"/>
      <c r="QWI3184" s="621"/>
      <c r="QWJ3184" s="621"/>
      <c r="QWK3184" s="621"/>
      <c r="QWL3184" s="621"/>
      <c r="QWM3184" s="622"/>
      <c r="QWN3184" s="593"/>
      <c r="QWO3184" s="621"/>
      <c r="QWP3184" s="621"/>
      <c r="QWQ3184" s="621"/>
      <c r="QWR3184" s="621"/>
      <c r="QWS3184" s="621"/>
      <c r="QWT3184" s="621"/>
      <c r="QWU3184" s="621"/>
      <c r="QWV3184" s="622"/>
      <c r="QWW3184" s="593"/>
      <c r="QWX3184" s="621"/>
      <c r="QWY3184" s="621"/>
      <c r="QWZ3184" s="621"/>
      <c r="QXA3184" s="621"/>
      <c r="QXB3184" s="621"/>
      <c r="QXC3184" s="621"/>
      <c r="QXD3184" s="621"/>
      <c r="QXE3184" s="622"/>
      <c r="QXF3184" s="593"/>
      <c r="QXG3184" s="621"/>
      <c r="QXH3184" s="621"/>
      <c r="QXI3184" s="621"/>
      <c r="QXJ3184" s="621"/>
      <c r="QXK3184" s="621"/>
      <c r="QXL3184" s="621"/>
      <c r="QXM3184" s="621"/>
      <c r="QXN3184" s="622"/>
      <c r="QXO3184" s="593"/>
      <c r="QXP3184" s="621"/>
      <c r="QXQ3184" s="621"/>
      <c r="QXR3184" s="621"/>
      <c r="QXS3184" s="621"/>
      <c r="QXT3184" s="621"/>
      <c r="QXU3184" s="621"/>
      <c r="QXV3184" s="621"/>
      <c r="QXW3184" s="622"/>
      <c r="QXX3184" s="593"/>
      <c r="QXY3184" s="621"/>
      <c r="QXZ3184" s="621"/>
      <c r="QYA3184" s="621"/>
      <c r="QYB3184" s="621"/>
      <c r="QYC3184" s="621"/>
      <c r="QYD3184" s="621"/>
      <c r="QYE3184" s="621"/>
      <c r="QYF3184" s="622"/>
      <c r="QYG3184" s="593"/>
      <c r="QYH3184" s="621"/>
      <c r="QYI3184" s="621"/>
      <c r="QYJ3184" s="621"/>
      <c r="QYK3184" s="621"/>
      <c r="QYL3184" s="621"/>
      <c r="QYM3184" s="621"/>
      <c r="QYN3184" s="621"/>
      <c r="QYO3184" s="622"/>
      <c r="QYP3184" s="593"/>
      <c r="QYQ3184" s="621"/>
      <c r="QYR3184" s="621"/>
      <c r="QYS3184" s="621"/>
      <c r="QYT3184" s="621"/>
      <c r="QYU3184" s="621"/>
      <c r="QYV3184" s="621"/>
      <c r="QYW3184" s="621"/>
      <c r="QYX3184" s="622"/>
      <c r="QYY3184" s="593"/>
      <c r="QYZ3184" s="621"/>
      <c r="QZA3184" s="621"/>
      <c r="QZB3184" s="621"/>
      <c r="QZC3184" s="621"/>
      <c r="QZD3184" s="621"/>
      <c r="QZE3184" s="621"/>
      <c r="QZF3184" s="621"/>
      <c r="QZG3184" s="622"/>
      <c r="QZH3184" s="593"/>
      <c r="QZI3184" s="621"/>
      <c r="QZJ3184" s="621"/>
      <c r="QZK3184" s="621"/>
      <c r="QZL3184" s="621"/>
      <c r="QZM3184" s="621"/>
      <c r="QZN3184" s="621"/>
      <c r="QZO3184" s="621"/>
      <c r="QZP3184" s="622"/>
      <c r="QZQ3184" s="593"/>
      <c r="QZR3184" s="621"/>
      <c r="QZS3184" s="621"/>
      <c r="QZT3184" s="621"/>
      <c r="QZU3184" s="621"/>
      <c r="QZV3184" s="621"/>
      <c r="QZW3184" s="621"/>
      <c r="QZX3184" s="621"/>
      <c r="QZY3184" s="622"/>
      <c r="QZZ3184" s="593"/>
      <c r="RAA3184" s="621"/>
      <c r="RAB3184" s="621"/>
      <c r="RAC3184" s="621"/>
      <c r="RAD3184" s="621"/>
      <c r="RAE3184" s="621"/>
      <c r="RAF3184" s="621"/>
      <c r="RAG3184" s="621"/>
      <c r="RAH3184" s="622"/>
      <c r="RAI3184" s="593"/>
      <c r="RAJ3184" s="621"/>
      <c r="RAK3184" s="621"/>
      <c r="RAL3184" s="621"/>
      <c r="RAM3184" s="621"/>
      <c r="RAN3184" s="621"/>
      <c r="RAO3184" s="621"/>
      <c r="RAP3184" s="621"/>
      <c r="RAQ3184" s="622"/>
      <c r="RAR3184" s="593"/>
      <c r="RAS3184" s="621"/>
      <c r="RAT3184" s="621"/>
      <c r="RAU3184" s="621"/>
      <c r="RAV3184" s="621"/>
      <c r="RAW3184" s="621"/>
      <c r="RAX3184" s="621"/>
      <c r="RAY3184" s="621"/>
      <c r="RAZ3184" s="622"/>
      <c r="RBA3184" s="593"/>
      <c r="RBB3184" s="621"/>
      <c r="RBC3184" s="621"/>
      <c r="RBD3184" s="621"/>
      <c r="RBE3184" s="621"/>
      <c r="RBF3184" s="621"/>
      <c r="RBG3184" s="621"/>
      <c r="RBH3184" s="621"/>
      <c r="RBI3184" s="622"/>
      <c r="RBJ3184" s="593"/>
      <c r="RBK3184" s="621"/>
      <c r="RBL3184" s="621"/>
      <c r="RBM3184" s="621"/>
      <c r="RBN3184" s="621"/>
      <c r="RBO3184" s="621"/>
      <c r="RBP3184" s="621"/>
      <c r="RBQ3184" s="621"/>
      <c r="RBR3184" s="622"/>
      <c r="RBS3184" s="593"/>
      <c r="RBT3184" s="621"/>
      <c r="RBU3184" s="621"/>
      <c r="RBV3184" s="621"/>
      <c r="RBW3184" s="621"/>
      <c r="RBX3184" s="621"/>
      <c r="RBY3184" s="621"/>
      <c r="RBZ3184" s="621"/>
      <c r="RCA3184" s="622"/>
      <c r="RCB3184" s="593"/>
      <c r="RCC3184" s="621"/>
      <c r="RCD3184" s="621"/>
      <c r="RCE3184" s="621"/>
      <c r="RCF3184" s="621"/>
      <c r="RCG3184" s="621"/>
      <c r="RCH3184" s="621"/>
      <c r="RCI3184" s="621"/>
      <c r="RCJ3184" s="622"/>
      <c r="RCK3184" s="593"/>
      <c r="RCL3184" s="621"/>
      <c r="RCM3184" s="621"/>
      <c r="RCN3184" s="621"/>
      <c r="RCO3184" s="621"/>
      <c r="RCP3184" s="621"/>
      <c r="RCQ3184" s="621"/>
      <c r="RCR3184" s="621"/>
      <c r="RCS3184" s="622"/>
      <c r="RCT3184" s="593"/>
      <c r="RCU3184" s="621"/>
      <c r="RCV3184" s="621"/>
      <c r="RCW3184" s="621"/>
      <c r="RCX3184" s="621"/>
      <c r="RCY3184" s="621"/>
      <c r="RCZ3184" s="621"/>
      <c r="RDA3184" s="621"/>
      <c r="RDB3184" s="622"/>
      <c r="RDC3184" s="593"/>
      <c r="RDD3184" s="621"/>
      <c r="RDE3184" s="621"/>
      <c r="RDF3184" s="621"/>
      <c r="RDG3184" s="621"/>
      <c r="RDH3184" s="621"/>
      <c r="RDI3184" s="621"/>
      <c r="RDJ3184" s="621"/>
      <c r="RDK3184" s="622"/>
      <c r="RDL3184" s="593"/>
      <c r="RDM3184" s="621"/>
      <c r="RDN3184" s="621"/>
      <c r="RDO3184" s="621"/>
      <c r="RDP3184" s="621"/>
      <c r="RDQ3184" s="621"/>
      <c r="RDR3184" s="621"/>
      <c r="RDS3184" s="621"/>
      <c r="RDT3184" s="622"/>
      <c r="RDU3184" s="593"/>
      <c r="RDV3184" s="621"/>
      <c r="RDW3184" s="621"/>
      <c r="RDX3184" s="621"/>
      <c r="RDY3184" s="621"/>
      <c r="RDZ3184" s="621"/>
      <c r="REA3184" s="621"/>
      <c r="REB3184" s="621"/>
      <c r="REC3184" s="622"/>
      <c r="RED3184" s="593"/>
      <c r="REE3184" s="621"/>
      <c r="REF3184" s="621"/>
      <c r="REG3184" s="621"/>
      <c r="REH3184" s="621"/>
      <c r="REI3184" s="621"/>
      <c r="REJ3184" s="621"/>
      <c r="REK3184" s="621"/>
      <c r="REL3184" s="622"/>
      <c r="REM3184" s="593"/>
      <c r="REN3184" s="621"/>
      <c r="REO3184" s="621"/>
      <c r="REP3184" s="621"/>
      <c r="REQ3184" s="621"/>
      <c r="RER3184" s="621"/>
      <c r="RES3184" s="621"/>
      <c r="RET3184" s="621"/>
      <c r="REU3184" s="622"/>
      <c r="REV3184" s="593"/>
      <c r="REW3184" s="621"/>
      <c r="REX3184" s="621"/>
      <c r="REY3184" s="621"/>
      <c r="REZ3184" s="621"/>
      <c r="RFA3184" s="621"/>
      <c r="RFB3184" s="621"/>
      <c r="RFC3184" s="621"/>
      <c r="RFD3184" s="622"/>
      <c r="RFE3184" s="593"/>
      <c r="RFF3184" s="621"/>
      <c r="RFG3184" s="621"/>
      <c r="RFH3184" s="621"/>
      <c r="RFI3184" s="621"/>
      <c r="RFJ3184" s="621"/>
      <c r="RFK3184" s="621"/>
      <c r="RFL3184" s="621"/>
      <c r="RFM3184" s="622"/>
      <c r="RFN3184" s="593"/>
      <c r="RFO3184" s="621"/>
      <c r="RFP3184" s="621"/>
      <c r="RFQ3184" s="621"/>
      <c r="RFR3184" s="621"/>
      <c r="RFS3184" s="621"/>
      <c r="RFT3184" s="621"/>
      <c r="RFU3184" s="621"/>
      <c r="RFV3184" s="622"/>
      <c r="RFW3184" s="593"/>
      <c r="RFX3184" s="621"/>
      <c r="RFY3184" s="621"/>
      <c r="RFZ3184" s="621"/>
      <c r="RGA3184" s="621"/>
      <c r="RGB3184" s="621"/>
      <c r="RGC3184" s="621"/>
      <c r="RGD3184" s="621"/>
      <c r="RGE3184" s="622"/>
      <c r="RGF3184" s="593"/>
      <c r="RGG3184" s="621"/>
      <c r="RGH3184" s="621"/>
      <c r="RGI3184" s="621"/>
      <c r="RGJ3184" s="621"/>
      <c r="RGK3184" s="621"/>
      <c r="RGL3184" s="621"/>
      <c r="RGM3184" s="621"/>
      <c r="RGN3184" s="622"/>
      <c r="RGO3184" s="593"/>
      <c r="RGP3184" s="621"/>
      <c r="RGQ3184" s="621"/>
      <c r="RGR3184" s="621"/>
      <c r="RGS3184" s="621"/>
      <c r="RGT3184" s="621"/>
      <c r="RGU3184" s="621"/>
      <c r="RGV3184" s="621"/>
      <c r="RGW3184" s="622"/>
      <c r="RGX3184" s="593"/>
      <c r="RGY3184" s="621"/>
      <c r="RGZ3184" s="621"/>
      <c r="RHA3184" s="621"/>
      <c r="RHB3184" s="621"/>
      <c r="RHC3184" s="621"/>
      <c r="RHD3184" s="621"/>
      <c r="RHE3184" s="621"/>
      <c r="RHF3184" s="622"/>
      <c r="RHG3184" s="593"/>
      <c r="RHH3184" s="621"/>
      <c r="RHI3184" s="621"/>
      <c r="RHJ3184" s="621"/>
      <c r="RHK3184" s="621"/>
      <c r="RHL3184" s="621"/>
      <c r="RHM3184" s="621"/>
      <c r="RHN3184" s="621"/>
      <c r="RHO3184" s="622"/>
      <c r="RHP3184" s="593"/>
      <c r="RHQ3184" s="621"/>
      <c r="RHR3184" s="621"/>
      <c r="RHS3184" s="621"/>
      <c r="RHT3184" s="621"/>
      <c r="RHU3184" s="621"/>
      <c r="RHV3184" s="621"/>
      <c r="RHW3184" s="621"/>
      <c r="RHX3184" s="622"/>
      <c r="RHY3184" s="593"/>
      <c r="RHZ3184" s="621"/>
      <c r="RIA3184" s="621"/>
      <c r="RIB3184" s="621"/>
      <c r="RIC3184" s="621"/>
      <c r="RID3184" s="621"/>
      <c r="RIE3184" s="621"/>
      <c r="RIF3184" s="621"/>
      <c r="RIG3184" s="622"/>
      <c r="RIH3184" s="593"/>
      <c r="RII3184" s="621"/>
      <c r="RIJ3184" s="621"/>
      <c r="RIK3184" s="621"/>
      <c r="RIL3184" s="621"/>
      <c r="RIM3184" s="621"/>
      <c r="RIN3184" s="621"/>
      <c r="RIO3184" s="621"/>
      <c r="RIP3184" s="622"/>
      <c r="RIQ3184" s="593"/>
      <c r="RIR3184" s="621"/>
      <c r="RIS3184" s="621"/>
      <c r="RIT3184" s="621"/>
      <c r="RIU3184" s="621"/>
      <c r="RIV3184" s="621"/>
      <c r="RIW3184" s="621"/>
      <c r="RIX3184" s="621"/>
      <c r="RIY3184" s="622"/>
      <c r="RIZ3184" s="593"/>
      <c r="RJA3184" s="621"/>
      <c r="RJB3184" s="621"/>
      <c r="RJC3184" s="621"/>
      <c r="RJD3184" s="621"/>
      <c r="RJE3184" s="621"/>
      <c r="RJF3184" s="621"/>
      <c r="RJG3184" s="621"/>
      <c r="RJH3184" s="622"/>
      <c r="RJI3184" s="593"/>
      <c r="RJJ3184" s="621"/>
      <c r="RJK3184" s="621"/>
      <c r="RJL3184" s="621"/>
      <c r="RJM3184" s="621"/>
      <c r="RJN3184" s="621"/>
      <c r="RJO3184" s="621"/>
      <c r="RJP3184" s="621"/>
      <c r="RJQ3184" s="622"/>
      <c r="RJR3184" s="593"/>
      <c r="RJS3184" s="621"/>
      <c r="RJT3184" s="621"/>
      <c r="RJU3184" s="621"/>
      <c r="RJV3184" s="621"/>
      <c r="RJW3184" s="621"/>
      <c r="RJX3184" s="621"/>
      <c r="RJY3184" s="621"/>
      <c r="RJZ3184" s="622"/>
      <c r="RKA3184" s="593"/>
      <c r="RKB3184" s="621"/>
      <c r="RKC3184" s="621"/>
      <c r="RKD3184" s="621"/>
      <c r="RKE3184" s="621"/>
      <c r="RKF3184" s="621"/>
      <c r="RKG3184" s="621"/>
      <c r="RKH3184" s="621"/>
      <c r="RKI3184" s="622"/>
      <c r="RKJ3184" s="593"/>
      <c r="RKK3184" s="621"/>
      <c r="RKL3184" s="621"/>
      <c r="RKM3184" s="621"/>
      <c r="RKN3184" s="621"/>
      <c r="RKO3184" s="621"/>
      <c r="RKP3184" s="621"/>
      <c r="RKQ3184" s="621"/>
      <c r="RKR3184" s="622"/>
      <c r="RKS3184" s="593"/>
      <c r="RKT3184" s="621"/>
      <c r="RKU3184" s="621"/>
      <c r="RKV3184" s="621"/>
      <c r="RKW3184" s="621"/>
      <c r="RKX3184" s="621"/>
      <c r="RKY3184" s="621"/>
      <c r="RKZ3184" s="621"/>
      <c r="RLA3184" s="622"/>
      <c r="RLB3184" s="593"/>
      <c r="RLC3184" s="621"/>
      <c r="RLD3184" s="621"/>
      <c r="RLE3184" s="621"/>
      <c r="RLF3184" s="621"/>
      <c r="RLG3184" s="621"/>
      <c r="RLH3184" s="621"/>
      <c r="RLI3184" s="621"/>
      <c r="RLJ3184" s="622"/>
      <c r="RLK3184" s="593"/>
      <c r="RLL3184" s="621"/>
      <c r="RLM3184" s="621"/>
      <c r="RLN3184" s="621"/>
      <c r="RLO3184" s="621"/>
      <c r="RLP3184" s="621"/>
      <c r="RLQ3184" s="621"/>
      <c r="RLR3184" s="621"/>
      <c r="RLS3184" s="622"/>
      <c r="RLT3184" s="593"/>
      <c r="RLU3184" s="621"/>
      <c r="RLV3184" s="621"/>
      <c r="RLW3184" s="621"/>
      <c r="RLX3184" s="621"/>
      <c r="RLY3184" s="621"/>
      <c r="RLZ3184" s="621"/>
      <c r="RMA3184" s="621"/>
      <c r="RMB3184" s="622"/>
      <c r="RMC3184" s="593"/>
      <c r="RMD3184" s="621"/>
      <c r="RME3184" s="621"/>
      <c r="RMF3184" s="621"/>
      <c r="RMG3184" s="621"/>
      <c r="RMH3184" s="621"/>
      <c r="RMI3184" s="621"/>
      <c r="RMJ3184" s="621"/>
      <c r="RMK3184" s="622"/>
      <c r="RML3184" s="593"/>
      <c r="RMM3184" s="621"/>
      <c r="RMN3184" s="621"/>
      <c r="RMO3184" s="621"/>
      <c r="RMP3184" s="621"/>
      <c r="RMQ3184" s="621"/>
      <c r="RMR3184" s="621"/>
      <c r="RMS3184" s="621"/>
      <c r="RMT3184" s="622"/>
      <c r="RMU3184" s="593"/>
      <c r="RMV3184" s="621"/>
      <c r="RMW3184" s="621"/>
      <c r="RMX3184" s="621"/>
      <c r="RMY3184" s="621"/>
      <c r="RMZ3184" s="621"/>
      <c r="RNA3184" s="621"/>
      <c r="RNB3184" s="621"/>
      <c r="RNC3184" s="622"/>
      <c r="RND3184" s="593"/>
      <c r="RNE3184" s="621"/>
      <c r="RNF3184" s="621"/>
      <c r="RNG3184" s="621"/>
      <c r="RNH3184" s="621"/>
      <c r="RNI3184" s="621"/>
      <c r="RNJ3184" s="621"/>
      <c r="RNK3184" s="621"/>
      <c r="RNL3184" s="622"/>
      <c r="RNM3184" s="593"/>
      <c r="RNN3184" s="621"/>
      <c r="RNO3184" s="621"/>
      <c r="RNP3184" s="621"/>
      <c r="RNQ3184" s="621"/>
      <c r="RNR3184" s="621"/>
      <c r="RNS3184" s="621"/>
      <c r="RNT3184" s="621"/>
      <c r="RNU3184" s="622"/>
      <c r="RNV3184" s="593"/>
      <c r="RNW3184" s="621"/>
      <c r="RNX3184" s="621"/>
      <c r="RNY3184" s="621"/>
      <c r="RNZ3184" s="621"/>
      <c r="ROA3184" s="621"/>
      <c r="ROB3184" s="621"/>
      <c r="ROC3184" s="621"/>
      <c r="ROD3184" s="622"/>
      <c r="ROE3184" s="593"/>
      <c r="ROF3184" s="621"/>
      <c r="ROG3184" s="621"/>
      <c r="ROH3184" s="621"/>
      <c r="ROI3184" s="621"/>
      <c r="ROJ3184" s="621"/>
      <c r="ROK3184" s="621"/>
      <c r="ROL3184" s="621"/>
      <c r="ROM3184" s="622"/>
      <c r="RON3184" s="593"/>
      <c r="ROO3184" s="621"/>
      <c r="ROP3184" s="621"/>
      <c r="ROQ3184" s="621"/>
      <c r="ROR3184" s="621"/>
      <c r="ROS3184" s="621"/>
      <c r="ROT3184" s="621"/>
      <c r="ROU3184" s="621"/>
      <c r="ROV3184" s="622"/>
      <c r="ROW3184" s="593"/>
      <c r="ROX3184" s="621"/>
      <c r="ROY3184" s="621"/>
      <c r="ROZ3184" s="621"/>
      <c r="RPA3184" s="621"/>
      <c r="RPB3184" s="621"/>
      <c r="RPC3184" s="621"/>
      <c r="RPD3184" s="621"/>
      <c r="RPE3184" s="622"/>
      <c r="RPF3184" s="593"/>
      <c r="RPG3184" s="621"/>
      <c r="RPH3184" s="621"/>
      <c r="RPI3184" s="621"/>
      <c r="RPJ3184" s="621"/>
      <c r="RPK3184" s="621"/>
      <c r="RPL3184" s="621"/>
      <c r="RPM3184" s="621"/>
      <c r="RPN3184" s="622"/>
      <c r="RPO3184" s="593"/>
      <c r="RPP3184" s="621"/>
      <c r="RPQ3184" s="621"/>
      <c r="RPR3184" s="621"/>
      <c r="RPS3184" s="621"/>
      <c r="RPT3184" s="621"/>
      <c r="RPU3184" s="621"/>
      <c r="RPV3184" s="621"/>
      <c r="RPW3184" s="622"/>
      <c r="RPX3184" s="593"/>
      <c r="RPY3184" s="621"/>
      <c r="RPZ3184" s="621"/>
      <c r="RQA3184" s="621"/>
      <c r="RQB3184" s="621"/>
      <c r="RQC3184" s="621"/>
      <c r="RQD3184" s="621"/>
      <c r="RQE3184" s="621"/>
      <c r="RQF3184" s="622"/>
      <c r="RQG3184" s="593"/>
      <c r="RQH3184" s="621"/>
      <c r="RQI3184" s="621"/>
      <c r="RQJ3184" s="621"/>
      <c r="RQK3184" s="621"/>
      <c r="RQL3184" s="621"/>
      <c r="RQM3184" s="621"/>
      <c r="RQN3184" s="621"/>
      <c r="RQO3184" s="622"/>
      <c r="RQP3184" s="593"/>
      <c r="RQQ3184" s="621"/>
      <c r="RQR3184" s="621"/>
      <c r="RQS3184" s="621"/>
      <c r="RQT3184" s="621"/>
      <c r="RQU3184" s="621"/>
      <c r="RQV3184" s="621"/>
      <c r="RQW3184" s="621"/>
      <c r="RQX3184" s="622"/>
      <c r="RQY3184" s="593"/>
      <c r="RQZ3184" s="621"/>
      <c r="RRA3184" s="621"/>
      <c r="RRB3184" s="621"/>
      <c r="RRC3184" s="621"/>
      <c r="RRD3184" s="621"/>
      <c r="RRE3184" s="621"/>
      <c r="RRF3184" s="621"/>
      <c r="RRG3184" s="622"/>
      <c r="RRH3184" s="593"/>
      <c r="RRI3184" s="621"/>
      <c r="RRJ3184" s="621"/>
      <c r="RRK3184" s="621"/>
      <c r="RRL3184" s="621"/>
      <c r="RRM3184" s="621"/>
      <c r="RRN3184" s="621"/>
      <c r="RRO3184" s="621"/>
      <c r="RRP3184" s="622"/>
      <c r="RRQ3184" s="593"/>
      <c r="RRR3184" s="621"/>
      <c r="RRS3184" s="621"/>
      <c r="RRT3184" s="621"/>
      <c r="RRU3184" s="621"/>
      <c r="RRV3184" s="621"/>
      <c r="RRW3184" s="621"/>
      <c r="RRX3184" s="621"/>
      <c r="RRY3184" s="622"/>
      <c r="RRZ3184" s="593"/>
      <c r="RSA3184" s="621"/>
      <c r="RSB3184" s="621"/>
      <c r="RSC3184" s="621"/>
      <c r="RSD3184" s="621"/>
      <c r="RSE3184" s="621"/>
      <c r="RSF3184" s="621"/>
      <c r="RSG3184" s="621"/>
      <c r="RSH3184" s="622"/>
      <c r="RSI3184" s="593"/>
      <c r="RSJ3184" s="621"/>
      <c r="RSK3184" s="621"/>
      <c r="RSL3184" s="621"/>
      <c r="RSM3184" s="621"/>
      <c r="RSN3184" s="621"/>
      <c r="RSO3184" s="621"/>
      <c r="RSP3184" s="621"/>
      <c r="RSQ3184" s="622"/>
      <c r="RSR3184" s="593"/>
      <c r="RSS3184" s="621"/>
      <c r="RST3184" s="621"/>
      <c r="RSU3184" s="621"/>
      <c r="RSV3184" s="621"/>
      <c r="RSW3184" s="621"/>
      <c r="RSX3184" s="621"/>
      <c r="RSY3184" s="621"/>
      <c r="RSZ3184" s="622"/>
      <c r="RTA3184" s="593"/>
      <c r="RTB3184" s="621"/>
      <c r="RTC3184" s="621"/>
      <c r="RTD3184" s="621"/>
      <c r="RTE3184" s="621"/>
      <c r="RTF3184" s="621"/>
      <c r="RTG3184" s="621"/>
      <c r="RTH3184" s="621"/>
      <c r="RTI3184" s="622"/>
      <c r="RTJ3184" s="593"/>
      <c r="RTK3184" s="621"/>
      <c r="RTL3184" s="621"/>
      <c r="RTM3184" s="621"/>
      <c r="RTN3184" s="621"/>
      <c r="RTO3184" s="621"/>
      <c r="RTP3184" s="621"/>
      <c r="RTQ3184" s="621"/>
      <c r="RTR3184" s="622"/>
      <c r="RTS3184" s="593"/>
      <c r="RTT3184" s="621"/>
      <c r="RTU3184" s="621"/>
      <c r="RTV3184" s="621"/>
      <c r="RTW3184" s="621"/>
      <c r="RTX3184" s="621"/>
      <c r="RTY3184" s="621"/>
      <c r="RTZ3184" s="621"/>
      <c r="RUA3184" s="622"/>
      <c r="RUB3184" s="593"/>
      <c r="RUC3184" s="621"/>
      <c r="RUD3184" s="621"/>
      <c r="RUE3184" s="621"/>
      <c r="RUF3184" s="621"/>
      <c r="RUG3184" s="621"/>
      <c r="RUH3184" s="621"/>
      <c r="RUI3184" s="621"/>
      <c r="RUJ3184" s="622"/>
      <c r="RUK3184" s="593"/>
      <c r="RUL3184" s="621"/>
      <c r="RUM3184" s="621"/>
      <c r="RUN3184" s="621"/>
      <c r="RUO3184" s="621"/>
      <c r="RUP3184" s="621"/>
      <c r="RUQ3184" s="621"/>
      <c r="RUR3184" s="621"/>
      <c r="RUS3184" s="622"/>
      <c r="RUT3184" s="593"/>
      <c r="RUU3184" s="621"/>
      <c r="RUV3184" s="621"/>
      <c r="RUW3184" s="621"/>
      <c r="RUX3184" s="621"/>
      <c r="RUY3184" s="621"/>
      <c r="RUZ3184" s="621"/>
      <c r="RVA3184" s="621"/>
      <c r="RVB3184" s="622"/>
      <c r="RVC3184" s="593"/>
      <c r="RVD3184" s="621"/>
      <c r="RVE3184" s="621"/>
      <c r="RVF3184" s="621"/>
      <c r="RVG3184" s="621"/>
      <c r="RVH3184" s="621"/>
      <c r="RVI3184" s="621"/>
      <c r="RVJ3184" s="621"/>
      <c r="RVK3184" s="622"/>
      <c r="RVL3184" s="593"/>
      <c r="RVM3184" s="621"/>
      <c r="RVN3184" s="621"/>
      <c r="RVO3184" s="621"/>
      <c r="RVP3184" s="621"/>
      <c r="RVQ3184" s="621"/>
      <c r="RVR3184" s="621"/>
      <c r="RVS3184" s="621"/>
      <c r="RVT3184" s="622"/>
      <c r="RVU3184" s="593"/>
      <c r="RVV3184" s="621"/>
      <c r="RVW3184" s="621"/>
      <c r="RVX3184" s="621"/>
      <c r="RVY3184" s="621"/>
      <c r="RVZ3184" s="621"/>
      <c r="RWA3184" s="621"/>
      <c r="RWB3184" s="621"/>
      <c r="RWC3184" s="622"/>
      <c r="RWD3184" s="593"/>
      <c r="RWE3184" s="621"/>
      <c r="RWF3184" s="621"/>
      <c r="RWG3184" s="621"/>
      <c r="RWH3184" s="621"/>
      <c r="RWI3184" s="621"/>
      <c r="RWJ3184" s="621"/>
      <c r="RWK3184" s="621"/>
      <c r="RWL3184" s="622"/>
      <c r="RWM3184" s="593"/>
      <c r="RWN3184" s="621"/>
      <c r="RWO3184" s="621"/>
      <c r="RWP3184" s="621"/>
      <c r="RWQ3184" s="621"/>
      <c r="RWR3184" s="621"/>
      <c r="RWS3184" s="621"/>
      <c r="RWT3184" s="621"/>
      <c r="RWU3184" s="622"/>
      <c r="RWV3184" s="593"/>
      <c r="RWW3184" s="621"/>
      <c r="RWX3184" s="621"/>
      <c r="RWY3184" s="621"/>
      <c r="RWZ3184" s="621"/>
      <c r="RXA3184" s="621"/>
      <c r="RXB3184" s="621"/>
      <c r="RXC3184" s="621"/>
      <c r="RXD3184" s="622"/>
      <c r="RXE3184" s="593"/>
      <c r="RXF3184" s="621"/>
      <c r="RXG3184" s="621"/>
      <c r="RXH3184" s="621"/>
      <c r="RXI3184" s="621"/>
      <c r="RXJ3184" s="621"/>
      <c r="RXK3184" s="621"/>
      <c r="RXL3184" s="621"/>
      <c r="RXM3184" s="622"/>
      <c r="RXN3184" s="593"/>
      <c r="RXO3184" s="621"/>
      <c r="RXP3184" s="621"/>
      <c r="RXQ3184" s="621"/>
      <c r="RXR3184" s="621"/>
      <c r="RXS3184" s="621"/>
      <c r="RXT3184" s="621"/>
      <c r="RXU3184" s="621"/>
      <c r="RXV3184" s="622"/>
      <c r="RXW3184" s="593"/>
      <c r="RXX3184" s="621"/>
      <c r="RXY3184" s="621"/>
      <c r="RXZ3184" s="621"/>
      <c r="RYA3184" s="621"/>
      <c r="RYB3184" s="621"/>
      <c r="RYC3184" s="621"/>
      <c r="RYD3184" s="621"/>
      <c r="RYE3184" s="622"/>
      <c r="RYF3184" s="593"/>
      <c r="RYG3184" s="621"/>
      <c r="RYH3184" s="621"/>
      <c r="RYI3184" s="621"/>
      <c r="RYJ3184" s="621"/>
      <c r="RYK3184" s="621"/>
      <c r="RYL3184" s="621"/>
      <c r="RYM3184" s="621"/>
      <c r="RYN3184" s="622"/>
      <c r="RYO3184" s="593"/>
      <c r="RYP3184" s="621"/>
      <c r="RYQ3184" s="621"/>
      <c r="RYR3184" s="621"/>
      <c r="RYS3184" s="621"/>
      <c r="RYT3184" s="621"/>
      <c r="RYU3184" s="621"/>
      <c r="RYV3184" s="621"/>
      <c r="RYW3184" s="622"/>
      <c r="RYX3184" s="593"/>
      <c r="RYY3184" s="621"/>
      <c r="RYZ3184" s="621"/>
      <c r="RZA3184" s="621"/>
      <c r="RZB3184" s="621"/>
      <c r="RZC3184" s="621"/>
      <c r="RZD3184" s="621"/>
      <c r="RZE3184" s="621"/>
      <c r="RZF3184" s="622"/>
      <c r="RZG3184" s="593"/>
      <c r="RZH3184" s="621"/>
      <c r="RZI3184" s="621"/>
      <c r="RZJ3184" s="621"/>
      <c r="RZK3184" s="621"/>
      <c r="RZL3184" s="621"/>
      <c r="RZM3184" s="621"/>
      <c r="RZN3184" s="621"/>
      <c r="RZO3184" s="622"/>
      <c r="RZP3184" s="593"/>
      <c r="RZQ3184" s="621"/>
      <c r="RZR3184" s="621"/>
      <c r="RZS3184" s="621"/>
      <c r="RZT3184" s="621"/>
      <c r="RZU3184" s="621"/>
      <c r="RZV3184" s="621"/>
      <c r="RZW3184" s="621"/>
      <c r="RZX3184" s="622"/>
      <c r="RZY3184" s="593"/>
      <c r="RZZ3184" s="621"/>
      <c r="SAA3184" s="621"/>
      <c r="SAB3184" s="621"/>
      <c r="SAC3184" s="621"/>
      <c r="SAD3184" s="621"/>
      <c r="SAE3184" s="621"/>
      <c r="SAF3184" s="621"/>
      <c r="SAG3184" s="622"/>
      <c r="SAH3184" s="593"/>
      <c r="SAI3184" s="621"/>
      <c r="SAJ3184" s="621"/>
      <c r="SAK3184" s="621"/>
      <c r="SAL3184" s="621"/>
      <c r="SAM3184" s="621"/>
      <c r="SAN3184" s="621"/>
      <c r="SAO3184" s="621"/>
      <c r="SAP3184" s="622"/>
      <c r="SAQ3184" s="593"/>
      <c r="SAR3184" s="621"/>
      <c r="SAS3184" s="621"/>
      <c r="SAT3184" s="621"/>
      <c r="SAU3184" s="621"/>
      <c r="SAV3184" s="621"/>
      <c r="SAW3184" s="621"/>
      <c r="SAX3184" s="621"/>
      <c r="SAY3184" s="622"/>
      <c r="SAZ3184" s="593"/>
      <c r="SBA3184" s="621"/>
      <c r="SBB3184" s="621"/>
      <c r="SBC3184" s="621"/>
      <c r="SBD3184" s="621"/>
      <c r="SBE3184" s="621"/>
      <c r="SBF3184" s="621"/>
      <c r="SBG3184" s="621"/>
      <c r="SBH3184" s="622"/>
      <c r="SBI3184" s="593"/>
      <c r="SBJ3184" s="621"/>
      <c r="SBK3184" s="621"/>
      <c r="SBL3184" s="621"/>
      <c r="SBM3184" s="621"/>
      <c r="SBN3184" s="621"/>
      <c r="SBO3184" s="621"/>
      <c r="SBP3184" s="621"/>
      <c r="SBQ3184" s="622"/>
      <c r="SBR3184" s="593"/>
      <c r="SBS3184" s="621"/>
      <c r="SBT3184" s="621"/>
      <c r="SBU3184" s="621"/>
      <c r="SBV3184" s="621"/>
      <c r="SBW3184" s="621"/>
      <c r="SBX3184" s="621"/>
      <c r="SBY3184" s="621"/>
      <c r="SBZ3184" s="622"/>
      <c r="SCA3184" s="593"/>
      <c r="SCB3184" s="621"/>
      <c r="SCC3184" s="621"/>
      <c r="SCD3184" s="621"/>
      <c r="SCE3184" s="621"/>
      <c r="SCF3184" s="621"/>
      <c r="SCG3184" s="621"/>
      <c r="SCH3184" s="621"/>
      <c r="SCI3184" s="622"/>
      <c r="SCJ3184" s="593"/>
      <c r="SCK3184" s="621"/>
      <c r="SCL3184" s="621"/>
      <c r="SCM3184" s="621"/>
      <c r="SCN3184" s="621"/>
      <c r="SCO3184" s="621"/>
      <c r="SCP3184" s="621"/>
      <c r="SCQ3184" s="621"/>
      <c r="SCR3184" s="622"/>
      <c r="SCS3184" s="593"/>
      <c r="SCT3184" s="621"/>
      <c r="SCU3184" s="621"/>
      <c r="SCV3184" s="621"/>
      <c r="SCW3184" s="621"/>
      <c r="SCX3184" s="621"/>
      <c r="SCY3184" s="621"/>
      <c r="SCZ3184" s="621"/>
      <c r="SDA3184" s="622"/>
      <c r="SDB3184" s="593"/>
      <c r="SDC3184" s="621"/>
      <c r="SDD3184" s="621"/>
      <c r="SDE3184" s="621"/>
      <c r="SDF3184" s="621"/>
      <c r="SDG3184" s="621"/>
      <c r="SDH3184" s="621"/>
      <c r="SDI3184" s="621"/>
      <c r="SDJ3184" s="622"/>
      <c r="SDK3184" s="593"/>
      <c r="SDL3184" s="621"/>
      <c r="SDM3184" s="621"/>
      <c r="SDN3184" s="621"/>
      <c r="SDO3184" s="621"/>
      <c r="SDP3184" s="621"/>
      <c r="SDQ3184" s="621"/>
      <c r="SDR3184" s="621"/>
      <c r="SDS3184" s="622"/>
      <c r="SDT3184" s="593"/>
      <c r="SDU3184" s="621"/>
      <c r="SDV3184" s="621"/>
      <c r="SDW3184" s="621"/>
      <c r="SDX3184" s="621"/>
      <c r="SDY3184" s="621"/>
      <c r="SDZ3184" s="621"/>
      <c r="SEA3184" s="621"/>
      <c r="SEB3184" s="622"/>
      <c r="SEC3184" s="593"/>
      <c r="SED3184" s="621"/>
      <c r="SEE3184" s="621"/>
      <c r="SEF3184" s="621"/>
      <c r="SEG3184" s="621"/>
      <c r="SEH3184" s="621"/>
      <c r="SEI3184" s="621"/>
      <c r="SEJ3184" s="621"/>
      <c r="SEK3184" s="622"/>
      <c r="SEL3184" s="593"/>
      <c r="SEM3184" s="621"/>
      <c r="SEN3184" s="621"/>
      <c r="SEO3184" s="621"/>
      <c r="SEP3184" s="621"/>
      <c r="SEQ3184" s="621"/>
      <c r="SER3184" s="621"/>
      <c r="SES3184" s="621"/>
      <c r="SET3184" s="622"/>
      <c r="SEU3184" s="593"/>
      <c r="SEV3184" s="621"/>
      <c r="SEW3184" s="621"/>
      <c r="SEX3184" s="621"/>
      <c r="SEY3184" s="621"/>
      <c r="SEZ3184" s="621"/>
      <c r="SFA3184" s="621"/>
      <c r="SFB3184" s="621"/>
      <c r="SFC3184" s="622"/>
      <c r="SFD3184" s="593"/>
      <c r="SFE3184" s="621"/>
      <c r="SFF3184" s="621"/>
      <c r="SFG3184" s="621"/>
      <c r="SFH3184" s="621"/>
      <c r="SFI3184" s="621"/>
      <c r="SFJ3184" s="621"/>
      <c r="SFK3184" s="621"/>
      <c r="SFL3184" s="622"/>
      <c r="SFM3184" s="593"/>
      <c r="SFN3184" s="621"/>
      <c r="SFO3184" s="621"/>
      <c r="SFP3184" s="621"/>
      <c r="SFQ3184" s="621"/>
      <c r="SFR3184" s="621"/>
      <c r="SFS3184" s="621"/>
      <c r="SFT3184" s="621"/>
      <c r="SFU3184" s="622"/>
      <c r="SFV3184" s="593"/>
      <c r="SFW3184" s="621"/>
      <c r="SFX3184" s="621"/>
      <c r="SFY3184" s="621"/>
      <c r="SFZ3184" s="621"/>
      <c r="SGA3184" s="621"/>
      <c r="SGB3184" s="621"/>
      <c r="SGC3184" s="621"/>
      <c r="SGD3184" s="622"/>
      <c r="SGE3184" s="593"/>
      <c r="SGF3184" s="621"/>
      <c r="SGG3184" s="621"/>
      <c r="SGH3184" s="621"/>
      <c r="SGI3184" s="621"/>
      <c r="SGJ3184" s="621"/>
      <c r="SGK3184" s="621"/>
      <c r="SGL3184" s="621"/>
      <c r="SGM3184" s="622"/>
      <c r="SGN3184" s="593"/>
      <c r="SGO3184" s="621"/>
      <c r="SGP3184" s="621"/>
      <c r="SGQ3184" s="621"/>
      <c r="SGR3184" s="621"/>
      <c r="SGS3184" s="621"/>
      <c r="SGT3184" s="621"/>
      <c r="SGU3184" s="621"/>
      <c r="SGV3184" s="622"/>
      <c r="SGW3184" s="593"/>
      <c r="SGX3184" s="621"/>
      <c r="SGY3184" s="621"/>
      <c r="SGZ3184" s="621"/>
      <c r="SHA3184" s="621"/>
      <c r="SHB3184" s="621"/>
      <c r="SHC3184" s="621"/>
      <c r="SHD3184" s="621"/>
      <c r="SHE3184" s="622"/>
      <c r="SHF3184" s="593"/>
      <c r="SHG3184" s="621"/>
      <c r="SHH3184" s="621"/>
      <c r="SHI3184" s="621"/>
      <c r="SHJ3184" s="621"/>
      <c r="SHK3184" s="621"/>
      <c r="SHL3184" s="621"/>
      <c r="SHM3184" s="621"/>
      <c r="SHN3184" s="622"/>
      <c r="SHO3184" s="593"/>
      <c r="SHP3184" s="621"/>
      <c r="SHQ3184" s="621"/>
      <c r="SHR3184" s="621"/>
      <c r="SHS3184" s="621"/>
      <c r="SHT3184" s="621"/>
      <c r="SHU3184" s="621"/>
      <c r="SHV3184" s="621"/>
      <c r="SHW3184" s="622"/>
      <c r="SHX3184" s="593"/>
      <c r="SHY3184" s="621"/>
      <c r="SHZ3184" s="621"/>
      <c r="SIA3184" s="621"/>
      <c r="SIB3184" s="621"/>
      <c r="SIC3184" s="621"/>
      <c r="SID3184" s="621"/>
      <c r="SIE3184" s="621"/>
      <c r="SIF3184" s="622"/>
      <c r="SIG3184" s="593"/>
      <c r="SIH3184" s="621"/>
      <c r="SII3184" s="621"/>
      <c r="SIJ3184" s="621"/>
      <c r="SIK3184" s="621"/>
      <c r="SIL3184" s="621"/>
      <c r="SIM3184" s="621"/>
      <c r="SIN3184" s="621"/>
      <c r="SIO3184" s="622"/>
      <c r="SIP3184" s="593"/>
      <c r="SIQ3184" s="621"/>
      <c r="SIR3184" s="621"/>
      <c r="SIS3184" s="621"/>
      <c r="SIT3184" s="621"/>
      <c r="SIU3184" s="621"/>
      <c r="SIV3184" s="621"/>
      <c r="SIW3184" s="621"/>
      <c r="SIX3184" s="622"/>
      <c r="SIY3184" s="593"/>
      <c r="SIZ3184" s="621"/>
      <c r="SJA3184" s="621"/>
      <c r="SJB3184" s="621"/>
      <c r="SJC3184" s="621"/>
      <c r="SJD3184" s="621"/>
      <c r="SJE3184" s="621"/>
      <c r="SJF3184" s="621"/>
      <c r="SJG3184" s="622"/>
      <c r="SJH3184" s="593"/>
      <c r="SJI3184" s="621"/>
      <c r="SJJ3184" s="621"/>
      <c r="SJK3184" s="621"/>
      <c r="SJL3184" s="621"/>
      <c r="SJM3184" s="621"/>
      <c r="SJN3184" s="621"/>
      <c r="SJO3184" s="621"/>
      <c r="SJP3184" s="622"/>
      <c r="SJQ3184" s="593"/>
      <c r="SJR3184" s="621"/>
      <c r="SJS3184" s="621"/>
      <c r="SJT3184" s="621"/>
      <c r="SJU3184" s="621"/>
      <c r="SJV3184" s="621"/>
      <c r="SJW3184" s="621"/>
      <c r="SJX3184" s="621"/>
      <c r="SJY3184" s="622"/>
      <c r="SJZ3184" s="593"/>
      <c r="SKA3184" s="621"/>
      <c r="SKB3184" s="621"/>
      <c r="SKC3184" s="621"/>
      <c r="SKD3184" s="621"/>
      <c r="SKE3184" s="621"/>
      <c r="SKF3184" s="621"/>
      <c r="SKG3184" s="621"/>
      <c r="SKH3184" s="622"/>
      <c r="SKI3184" s="593"/>
      <c r="SKJ3184" s="621"/>
      <c r="SKK3184" s="621"/>
      <c r="SKL3184" s="621"/>
      <c r="SKM3184" s="621"/>
      <c r="SKN3184" s="621"/>
      <c r="SKO3184" s="621"/>
      <c r="SKP3184" s="621"/>
      <c r="SKQ3184" s="622"/>
      <c r="SKR3184" s="593"/>
      <c r="SKS3184" s="621"/>
      <c r="SKT3184" s="621"/>
      <c r="SKU3184" s="621"/>
      <c r="SKV3184" s="621"/>
      <c r="SKW3184" s="621"/>
      <c r="SKX3184" s="621"/>
      <c r="SKY3184" s="621"/>
      <c r="SKZ3184" s="622"/>
      <c r="SLA3184" s="593"/>
      <c r="SLB3184" s="621"/>
      <c r="SLC3184" s="621"/>
      <c r="SLD3184" s="621"/>
      <c r="SLE3184" s="621"/>
      <c r="SLF3184" s="621"/>
      <c r="SLG3184" s="621"/>
      <c r="SLH3184" s="621"/>
      <c r="SLI3184" s="622"/>
      <c r="SLJ3184" s="593"/>
      <c r="SLK3184" s="621"/>
      <c r="SLL3184" s="621"/>
      <c r="SLM3184" s="621"/>
      <c r="SLN3184" s="621"/>
      <c r="SLO3184" s="621"/>
      <c r="SLP3184" s="621"/>
      <c r="SLQ3184" s="621"/>
      <c r="SLR3184" s="622"/>
      <c r="SLS3184" s="593"/>
      <c r="SLT3184" s="621"/>
      <c r="SLU3184" s="621"/>
      <c r="SLV3184" s="621"/>
      <c r="SLW3184" s="621"/>
      <c r="SLX3184" s="621"/>
      <c r="SLY3184" s="621"/>
      <c r="SLZ3184" s="621"/>
      <c r="SMA3184" s="622"/>
      <c r="SMB3184" s="593"/>
      <c r="SMC3184" s="621"/>
      <c r="SMD3184" s="621"/>
      <c r="SME3184" s="621"/>
      <c r="SMF3184" s="621"/>
      <c r="SMG3184" s="621"/>
      <c r="SMH3184" s="621"/>
      <c r="SMI3184" s="621"/>
      <c r="SMJ3184" s="622"/>
      <c r="SMK3184" s="593"/>
      <c r="SML3184" s="621"/>
      <c r="SMM3184" s="621"/>
      <c r="SMN3184" s="621"/>
      <c r="SMO3184" s="621"/>
      <c r="SMP3184" s="621"/>
      <c r="SMQ3184" s="621"/>
      <c r="SMR3184" s="621"/>
      <c r="SMS3184" s="622"/>
      <c r="SMT3184" s="593"/>
      <c r="SMU3184" s="621"/>
      <c r="SMV3184" s="621"/>
      <c r="SMW3184" s="621"/>
      <c r="SMX3184" s="621"/>
      <c r="SMY3184" s="621"/>
      <c r="SMZ3184" s="621"/>
      <c r="SNA3184" s="621"/>
      <c r="SNB3184" s="622"/>
      <c r="SNC3184" s="593"/>
      <c r="SND3184" s="621"/>
      <c r="SNE3184" s="621"/>
      <c r="SNF3184" s="621"/>
      <c r="SNG3184" s="621"/>
      <c r="SNH3184" s="621"/>
      <c r="SNI3184" s="621"/>
      <c r="SNJ3184" s="621"/>
      <c r="SNK3184" s="622"/>
      <c r="SNL3184" s="593"/>
      <c r="SNM3184" s="621"/>
      <c r="SNN3184" s="621"/>
      <c r="SNO3184" s="621"/>
      <c r="SNP3184" s="621"/>
      <c r="SNQ3184" s="621"/>
      <c r="SNR3184" s="621"/>
      <c r="SNS3184" s="621"/>
      <c r="SNT3184" s="622"/>
      <c r="SNU3184" s="593"/>
      <c r="SNV3184" s="621"/>
      <c r="SNW3184" s="621"/>
      <c r="SNX3184" s="621"/>
      <c r="SNY3184" s="621"/>
      <c r="SNZ3184" s="621"/>
      <c r="SOA3184" s="621"/>
      <c r="SOB3184" s="621"/>
      <c r="SOC3184" s="622"/>
      <c r="SOD3184" s="593"/>
      <c r="SOE3184" s="621"/>
      <c r="SOF3184" s="621"/>
      <c r="SOG3184" s="621"/>
      <c r="SOH3184" s="621"/>
      <c r="SOI3184" s="621"/>
      <c r="SOJ3184" s="621"/>
      <c r="SOK3184" s="621"/>
      <c r="SOL3184" s="622"/>
      <c r="SOM3184" s="593"/>
      <c r="SON3184" s="621"/>
      <c r="SOO3184" s="621"/>
      <c r="SOP3184" s="621"/>
      <c r="SOQ3184" s="621"/>
      <c r="SOR3184" s="621"/>
      <c r="SOS3184" s="621"/>
      <c r="SOT3184" s="621"/>
      <c r="SOU3184" s="622"/>
      <c r="SOV3184" s="593"/>
      <c r="SOW3184" s="621"/>
      <c r="SOX3184" s="621"/>
      <c r="SOY3184" s="621"/>
      <c r="SOZ3184" s="621"/>
      <c r="SPA3184" s="621"/>
      <c r="SPB3184" s="621"/>
      <c r="SPC3184" s="621"/>
      <c r="SPD3184" s="622"/>
      <c r="SPE3184" s="593"/>
      <c r="SPF3184" s="621"/>
      <c r="SPG3184" s="621"/>
      <c r="SPH3184" s="621"/>
      <c r="SPI3184" s="621"/>
      <c r="SPJ3184" s="621"/>
      <c r="SPK3184" s="621"/>
      <c r="SPL3184" s="621"/>
      <c r="SPM3184" s="622"/>
      <c r="SPN3184" s="593"/>
      <c r="SPO3184" s="621"/>
      <c r="SPP3184" s="621"/>
      <c r="SPQ3184" s="621"/>
      <c r="SPR3184" s="621"/>
      <c r="SPS3184" s="621"/>
      <c r="SPT3184" s="621"/>
      <c r="SPU3184" s="621"/>
      <c r="SPV3184" s="622"/>
      <c r="SPW3184" s="593"/>
      <c r="SPX3184" s="621"/>
      <c r="SPY3184" s="621"/>
      <c r="SPZ3184" s="621"/>
      <c r="SQA3184" s="621"/>
      <c r="SQB3184" s="621"/>
      <c r="SQC3184" s="621"/>
      <c r="SQD3184" s="621"/>
      <c r="SQE3184" s="622"/>
      <c r="SQF3184" s="593"/>
      <c r="SQG3184" s="621"/>
      <c r="SQH3184" s="621"/>
      <c r="SQI3184" s="621"/>
      <c r="SQJ3184" s="621"/>
      <c r="SQK3184" s="621"/>
      <c r="SQL3184" s="621"/>
      <c r="SQM3184" s="621"/>
      <c r="SQN3184" s="622"/>
      <c r="SQO3184" s="593"/>
      <c r="SQP3184" s="621"/>
      <c r="SQQ3184" s="621"/>
      <c r="SQR3184" s="621"/>
      <c r="SQS3184" s="621"/>
      <c r="SQT3184" s="621"/>
      <c r="SQU3184" s="621"/>
      <c r="SQV3184" s="621"/>
      <c r="SQW3184" s="622"/>
      <c r="SQX3184" s="593"/>
      <c r="SQY3184" s="621"/>
      <c r="SQZ3184" s="621"/>
      <c r="SRA3184" s="621"/>
      <c r="SRB3184" s="621"/>
      <c r="SRC3184" s="621"/>
      <c r="SRD3184" s="621"/>
      <c r="SRE3184" s="621"/>
      <c r="SRF3184" s="622"/>
      <c r="SRG3184" s="593"/>
      <c r="SRH3184" s="621"/>
      <c r="SRI3184" s="621"/>
      <c r="SRJ3184" s="621"/>
      <c r="SRK3184" s="621"/>
      <c r="SRL3184" s="621"/>
      <c r="SRM3184" s="621"/>
      <c r="SRN3184" s="621"/>
      <c r="SRO3184" s="622"/>
      <c r="SRP3184" s="593"/>
      <c r="SRQ3184" s="621"/>
      <c r="SRR3184" s="621"/>
      <c r="SRS3184" s="621"/>
      <c r="SRT3184" s="621"/>
      <c r="SRU3184" s="621"/>
      <c r="SRV3184" s="621"/>
      <c r="SRW3184" s="621"/>
      <c r="SRX3184" s="622"/>
      <c r="SRY3184" s="593"/>
      <c r="SRZ3184" s="621"/>
      <c r="SSA3184" s="621"/>
      <c r="SSB3184" s="621"/>
      <c r="SSC3184" s="621"/>
      <c r="SSD3184" s="621"/>
      <c r="SSE3184" s="621"/>
      <c r="SSF3184" s="621"/>
      <c r="SSG3184" s="622"/>
      <c r="SSH3184" s="593"/>
      <c r="SSI3184" s="621"/>
      <c r="SSJ3184" s="621"/>
      <c r="SSK3184" s="621"/>
      <c r="SSL3184" s="621"/>
      <c r="SSM3184" s="621"/>
      <c r="SSN3184" s="621"/>
      <c r="SSO3184" s="621"/>
      <c r="SSP3184" s="622"/>
      <c r="SSQ3184" s="593"/>
      <c r="SSR3184" s="621"/>
      <c r="SSS3184" s="621"/>
      <c r="SST3184" s="621"/>
      <c r="SSU3184" s="621"/>
      <c r="SSV3184" s="621"/>
      <c r="SSW3184" s="621"/>
      <c r="SSX3184" s="621"/>
      <c r="SSY3184" s="622"/>
      <c r="SSZ3184" s="593"/>
      <c r="STA3184" s="621"/>
      <c r="STB3184" s="621"/>
      <c r="STC3184" s="621"/>
      <c r="STD3184" s="621"/>
      <c r="STE3184" s="621"/>
      <c r="STF3184" s="621"/>
      <c r="STG3184" s="621"/>
      <c r="STH3184" s="622"/>
      <c r="STI3184" s="593"/>
      <c r="STJ3184" s="621"/>
      <c r="STK3184" s="621"/>
      <c r="STL3184" s="621"/>
      <c r="STM3184" s="621"/>
      <c r="STN3184" s="621"/>
      <c r="STO3184" s="621"/>
      <c r="STP3184" s="621"/>
      <c r="STQ3184" s="622"/>
      <c r="STR3184" s="593"/>
      <c r="STS3184" s="621"/>
      <c r="STT3184" s="621"/>
      <c r="STU3184" s="621"/>
      <c r="STV3184" s="621"/>
      <c r="STW3184" s="621"/>
      <c r="STX3184" s="621"/>
      <c r="STY3184" s="621"/>
      <c r="STZ3184" s="622"/>
      <c r="SUA3184" s="593"/>
      <c r="SUB3184" s="621"/>
      <c r="SUC3184" s="621"/>
      <c r="SUD3184" s="621"/>
      <c r="SUE3184" s="621"/>
      <c r="SUF3184" s="621"/>
      <c r="SUG3184" s="621"/>
      <c r="SUH3184" s="621"/>
      <c r="SUI3184" s="622"/>
      <c r="SUJ3184" s="593"/>
      <c r="SUK3184" s="621"/>
      <c r="SUL3184" s="621"/>
      <c r="SUM3184" s="621"/>
      <c r="SUN3184" s="621"/>
      <c r="SUO3184" s="621"/>
      <c r="SUP3184" s="621"/>
      <c r="SUQ3184" s="621"/>
      <c r="SUR3184" s="622"/>
      <c r="SUS3184" s="593"/>
      <c r="SUT3184" s="621"/>
      <c r="SUU3184" s="621"/>
      <c r="SUV3184" s="621"/>
      <c r="SUW3184" s="621"/>
      <c r="SUX3184" s="621"/>
      <c r="SUY3184" s="621"/>
      <c r="SUZ3184" s="621"/>
      <c r="SVA3184" s="622"/>
      <c r="SVB3184" s="593"/>
      <c r="SVC3184" s="621"/>
      <c r="SVD3184" s="621"/>
      <c r="SVE3184" s="621"/>
      <c r="SVF3184" s="621"/>
      <c r="SVG3184" s="621"/>
      <c r="SVH3184" s="621"/>
      <c r="SVI3184" s="621"/>
      <c r="SVJ3184" s="622"/>
      <c r="SVK3184" s="593"/>
      <c r="SVL3184" s="621"/>
      <c r="SVM3184" s="621"/>
      <c r="SVN3184" s="621"/>
      <c r="SVO3184" s="621"/>
      <c r="SVP3184" s="621"/>
      <c r="SVQ3184" s="621"/>
      <c r="SVR3184" s="621"/>
      <c r="SVS3184" s="622"/>
      <c r="SVT3184" s="593"/>
      <c r="SVU3184" s="621"/>
      <c r="SVV3184" s="621"/>
      <c r="SVW3184" s="621"/>
      <c r="SVX3184" s="621"/>
      <c r="SVY3184" s="621"/>
      <c r="SVZ3184" s="621"/>
      <c r="SWA3184" s="621"/>
      <c r="SWB3184" s="622"/>
      <c r="SWC3184" s="593"/>
      <c r="SWD3184" s="621"/>
      <c r="SWE3184" s="621"/>
      <c r="SWF3184" s="621"/>
      <c r="SWG3184" s="621"/>
      <c r="SWH3184" s="621"/>
      <c r="SWI3184" s="621"/>
      <c r="SWJ3184" s="621"/>
      <c r="SWK3184" s="622"/>
      <c r="SWL3184" s="593"/>
      <c r="SWM3184" s="621"/>
      <c r="SWN3184" s="621"/>
      <c r="SWO3184" s="621"/>
      <c r="SWP3184" s="621"/>
      <c r="SWQ3184" s="621"/>
      <c r="SWR3184" s="621"/>
      <c r="SWS3184" s="621"/>
      <c r="SWT3184" s="622"/>
      <c r="SWU3184" s="593"/>
      <c r="SWV3184" s="621"/>
      <c r="SWW3184" s="621"/>
      <c r="SWX3184" s="621"/>
      <c r="SWY3184" s="621"/>
      <c r="SWZ3184" s="621"/>
      <c r="SXA3184" s="621"/>
      <c r="SXB3184" s="621"/>
      <c r="SXC3184" s="622"/>
      <c r="SXD3184" s="593"/>
      <c r="SXE3184" s="621"/>
      <c r="SXF3184" s="621"/>
      <c r="SXG3184" s="621"/>
      <c r="SXH3184" s="621"/>
      <c r="SXI3184" s="621"/>
      <c r="SXJ3184" s="621"/>
      <c r="SXK3184" s="621"/>
      <c r="SXL3184" s="622"/>
      <c r="SXM3184" s="593"/>
      <c r="SXN3184" s="621"/>
      <c r="SXO3184" s="621"/>
      <c r="SXP3184" s="621"/>
      <c r="SXQ3184" s="621"/>
      <c r="SXR3184" s="621"/>
      <c r="SXS3184" s="621"/>
      <c r="SXT3184" s="621"/>
      <c r="SXU3184" s="622"/>
      <c r="SXV3184" s="593"/>
      <c r="SXW3184" s="621"/>
      <c r="SXX3184" s="621"/>
      <c r="SXY3184" s="621"/>
      <c r="SXZ3184" s="621"/>
      <c r="SYA3184" s="621"/>
      <c r="SYB3184" s="621"/>
      <c r="SYC3184" s="621"/>
      <c r="SYD3184" s="622"/>
      <c r="SYE3184" s="593"/>
      <c r="SYF3184" s="621"/>
      <c r="SYG3184" s="621"/>
      <c r="SYH3184" s="621"/>
      <c r="SYI3184" s="621"/>
      <c r="SYJ3184" s="621"/>
      <c r="SYK3184" s="621"/>
      <c r="SYL3184" s="621"/>
      <c r="SYM3184" s="622"/>
      <c r="SYN3184" s="593"/>
      <c r="SYO3184" s="621"/>
      <c r="SYP3184" s="621"/>
      <c r="SYQ3184" s="621"/>
      <c r="SYR3184" s="621"/>
      <c r="SYS3184" s="621"/>
      <c r="SYT3184" s="621"/>
      <c r="SYU3184" s="621"/>
      <c r="SYV3184" s="622"/>
      <c r="SYW3184" s="593"/>
      <c r="SYX3184" s="621"/>
      <c r="SYY3184" s="621"/>
      <c r="SYZ3184" s="621"/>
      <c r="SZA3184" s="621"/>
      <c r="SZB3184" s="621"/>
      <c r="SZC3184" s="621"/>
      <c r="SZD3184" s="621"/>
      <c r="SZE3184" s="622"/>
      <c r="SZF3184" s="593"/>
      <c r="SZG3184" s="621"/>
      <c r="SZH3184" s="621"/>
      <c r="SZI3184" s="621"/>
      <c r="SZJ3184" s="621"/>
      <c r="SZK3184" s="621"/>
      <c r="SZL3184" s="621"/>
      <c r="SZM3184" s="621"/>
      <c r="SZN3184" s="622"/>
      <c r="SZO3184" s="593"/>
      <c r="SZP3184" s="621"/>
      <c r="SZQ3184" s="621"/>
      <c r="SZR3184" s="621"/>
      <c r="SZS3184" s="621"/>
      <c r="SZT3184" s="621"/>
      <c r="SZU3184" s="621"/>
      <c r="SZV3184" s="621"/>
      <c r="SZW3184" s="622"/>
      <c r="SZX3184" s="593"/>
      <c r="SZY3184" s="621"/>
      <c r="SZZ3184" s="621"/>
      <c r="TAA3184" s="621"/>
      <c r="TAB3184" s="621"/>
      <c r="TAC3184" s="621"/>
      <c r="TAD3184" s="621"/>
      <c r="TAE3184" s="621"/>
      <c r="TAF3184" s="622"/>
      <c r="TAG3184" s="593"/>
      <c r="TAH3184" s="621"/>
      <c r="TAI3184" s="621"/>
      <c r="TAJ3184" s="621"/>
      <c r="TAK3184" s="621"/>
      <c r="TAL3184" s="621"/>
      <c r="TAM3184" s="621"/>
      <c r="TAN3184" s="621"/>
      <c r="TAO3184" s="622"/>
      <c r="TAP3184" s="593"/>
      <c r="TAQ3184" s="621"/>
      <c r="TAR3184" s="621"/>
      <c r="TAS3184" s="621"/>
      <c r="TAT3184" s="621"/>
      <c r="TAU3184" s="621"/>
      <c r="TAV3184" s="621"/>
      <c r="TAW3184" s="621"/>
      <c r="TAX3184" s="622"/>
      <c r="TAY3184" s="593"/>
      <c r="TAZ3184" s="621"/>
      <c r="TBA3184" s="621"/>
      <c r="TBB3184" s="621"/>
      <c r="TBC3184" s="621"/>
      <c r="TBD3184" s="621"/>
      <c r="TBE3184" s="621"/>
      <c r="TBF3184" s="621"/>
      <c r="TBG3184" s="622"/>
      <c r="TBH3184" s="593"/>
      <c r="TBI3184" s="621"/>
      <c r="TBJ3184" s="621"/>
      <c r="TBK3184" s="621"/>
      <c r="TBL3184" s="621"/>
      <c r="TBM3184" s="621"/>
      <c r="TBN3184" s="621"/>
      <c r="TBO3184" s="621"/>
      <c r="TBP3184" s="622"/>
      <c r="TBQ3184" s="593"/>
      <c r="TBR3184" s="621"/>
      <c r="TBS3184" s="621"/>
      <c r="TBT3184" s="621"/>
      <c r="TBU3184" s="621"/>
      <c r="TBV3184" s="621"/>
      <c r="TBW3184" s="621"/>
      <c r="TBX3184" s="621"/>
      <c r="TBY3184" s="622"/>
      <c r="TBZ3184" s="593"/>
      <c r="TCA3184" s="621"/>
      <c r="TCB3184" s="621"/>
      <c r="TCC3184" s="621"/>
      <c r="TCD3184" s="621"/>
      <c r="TCE3184" s="621"/>
      <c r="TCF3184" s="621"/>
      <c r="TCG3184" s="621"/>
      <c r="TCH3184" s="622"/>
      <c r="TCI3184" s="593"/>
      <c r="TCJ3184" s="621"/>
      <c r="TCK3184" s="621"/>
      <c r="TCL3184" s="621"/>
      <c r="TCM3184" s="621"/>
      <c r="TCN3184" s="621"/>
      <c r="TCO3184" s="621"/>
      <c r="TCP3184" s="621"/>
      <c r="TCQ3184" s="622"/>
      <c r="TCR3184" s="593"/>
      <c r="TCS3184" s="621"/>
      <c r="TCT3184" s="621"/>
      <c r="TCU3184" s="621"/>
      <c r="TCV3184" s="621"/>
      <c r="TCW3184" s="621"/>
      <c r="TCX3184" s="621"/>
      <c r="TCY3184" s="621"/>
      <c r="TCZ3184" s="622"/>
      <c r="TDA3184" s="593"/>
      <c r="TDB3184" s="621"/>
      <c r="TDC3184" s="621"/>
      <c r="TDD3184" s="621"/>
      <c r="TDE3184" s="621"/>
      <c r="TDF3184" s="621"/>
      <c r="TDG3184" s="621"/>
      <c r="TDH3184" s="621"/>
      <c r="TDI3184" s="622"/>
      <c r="TDJ3184" s="593"/>
      <c r="TDK3184" s="621"/>
      <c r="TDL3184" s="621"/>
      <c r="TDM3184" s="621"/>
      <c r="TDN3184" s="621"/>
      <c r="TDO3184" s="621"/>
      <c r="TDP3184" s="621"/>
      <c r="TDQ3184" s="621"/>
      <c r="TDR3184" s="622"/>
      <c r="TDS3184" s="593"/>
      <c r="TDT3184" s="621"/>
      <c r="TDU3184" s="621"/>
      <c r="TDV3184" s="621"/>
      <c r="TDW3184" s="621"/>
      <c r="TDX3184" s="621"/>
      <c r="TDY3184" s="621"/>
      <c r="TDZ3184" s="621"/>
      <c r="TEA3184" s="622"/>
      <c r="TEB3184" s="593"/>
      <c r="TEC3184" s="621"/>
      <c r="TED3184" s="621"/>
      <c r="TEE3184" s="621"/>
      <c r="TEF3184" s="621"/>
      <c r="TEG3184" s="621"/>
      <c r="TEH3184" s="621"/>
      <c r="TEI3184" s="621"/>
      <c r="TEJ3184" s="622"/>
      <c r="TEK3184" s="593"/>
      <c r="TEL3184" s="621"/>
      <c r="TEM3184" s="621"/>
      <c r="TEN3184" s="621"/>
      <c r="TEO3184" s="621"/>
      <c r="TEP3184" s="621"/>
      <c r="TEQ3184" s="621"/>
      <c r="TER3184" s="621"/>
      <c r="TES3184" s="622"/>
      <c r="TET3184" s="593"/>
      <c r="TEU3184" s="621"/>
      <c r="TEV3184" s="621"/>
      <c r="TEW3184" s="621"/>
      <c r="TEX3184" s="621"/>
      <c r="TEY3184" s="621"/>
      <c r="TEZ3184" s="621"/>
      <c r="TFA3184" s="621"/>
      <c r="TFB3184" s="622"/>
      <c r="TFC3184" s="593"/>
      <c r="TFD3184" s="621"/>
      <c r="TFE3184" s="621"/>
      <c r="TFF3184" s="621"/>
      <c r="TFG3184" s="621"/>
      <c r="TFH3184" s="621"/>
      <c r="TFI3184" s="621"/>
      <c r="TFJ3184" s="621"/>
      <c r="TFK3184" s="622"/>
      <c r="TFL3184" s="593"/>
      <c r="TFM3184" s="621"/>
      <c r="TFN3184" s="621"/>
      <c r="TFO3184" s="621"/>
      <c r="TFP3184" s="621"/>
      <c r="TFQ3184" s="621"/>
      <c r="TFR3184" s="621"/>
      <c r="TFS3184" s="621"/>
      <c r="TFT3184" s="622"/>
      <c r="TFU3184" s="593"/>
      <c r="TFV3184" s="621"/>
      <c r="TFW3184" s="621"/>
      <c r="TFX3184" s="621"/>
      <c r="TFY3184" s="621"/>
      <c r="TFZ3184" s="621"/>
      <c r="TGA3184" s="621"/>
      <c r="TGB3184" s="621"/>
      <c r="TGC3184" s="622"/>
      <c r="TGD3184" s="593"/>
      <c r="TGE3184" s="621"/>
      <c r="TGF3184" s="621"/>
      <c r="TGG3184" s="621"/>
      <c r="TGH3184" s="621"/>
      <c r="TGI3184" s="621"/>
      <c r="TGJ3184" s="621"/>
      <c r="TGK3184" s="621"/>
      <c r="TGL3184" s="622"/>
      <c r="TGM3184" s="593"/>
      <c r="TGN3184" s="621"/>
      <c r="TGO3184" s="621"/>
      <c r="TGP3184" s="621"/>
      <c r="TGQ3184" s="621"/>
      <c r="TGR3184" s="621"/>
      <c r="TGS3184" s="621"/>
      <c r="TGT3184" s="621"/>
      <c r="TGU3184" s="622"/>
      <c r="TGV3184" s="593"/>
      <c r="TGW3184" s="621"/>
      <c r="TGX3184" s="621"/>
      <c r="TGY3184" s="621"/>
      <c r="TGZ3184" s="621"/>
      <c r="THA3184" s="621"/>
      <c r="THB3184" s="621"/>
      <c r="THC3184" s="621"/>
      <c r="THD3184" s="622"/>
      <c r="THE3184" s="593"/>
      <c r="THF3184" s="621"/>
      <c r="THG3184" s="621"/>
      <c r="THH3184" s="621"/>
      <c r="THI3184" s="621"/>
      <c r="THJ3184" s="621"/>
      <c r="THK3184" s="621"/>
      <c r="THL3184" s="621"/>
      <c r="THM3184" s="622"/>
      <c r="THN3184" s="593"/>
      <c r="THO3184" s="621"/>
      <c r="THP3184" s="621"/>
      <c r="THQ3184" s="621"/>
      <c r="THR3184" s="621"/>
      <c r="THS3184" s="621"/>
      <c r="THT3184" s="621"/>
      <c r="THU3184" s="621"/>
      <c r="THV3184" s="622"/>
      <c r="THW3184" s="593"/>
      <c r="THX3184" s="621"/>
      <c r="THY3184" s="621"/>
      <c r="THZ3184" s="621"/>
      <c r="TIA3184" s="621"/>
      <c r="TIB3184" s="621"/>
      <c r="TIC3184" s="621"/>
      <c r="TID3184" s="621"/>
      <c r="TIE3184" s="622"/>
      <c r="TIF3184" s="593"/>
      <c r="TIG3184" s="621"/>
      <c r="TIH3184" s="621"/>
      <c r="TII3184" s="621"/>
      <c r="TIJ3184" s="621"/>
      <c r="TIK3184" s="621"/>
      <c r="TIL3184" s="621"/>
      <c r="TIM3184" s="621"/>
      <c r="TIN3184" s="622"/>
      <c r="TIO3184" s="593"/>
      <c r="TIP3184" s="621"/>
      <c r="TIQ3184" s="621"/>
      <c r="TIR3184" s="621"/>
      <c r="TIS3184" s="621"/>
      <c r="TIT3184" s="621"/>
      <c r="TIU3184" s="621"/>
      <c r="TIV3184" s="621"/>
      <c r="TIW3184" s="622"/>
      <c r="TIX3184" s="593"/>
      <c r="TIY3184" s="621"/>
      <c r="TIZ3184" s="621"/>
      <c r="TJA3184" s="621"/>
      <c r="TJB3184" s="621"/>
      <c r="TJC3184" s="621"/>
      <c r="TJD3184" s="621"/>
      <c r="TJE3184" s="621"/>
      <c r="TJF3184" s="622"/>
      <c r="TJG3184" s="593"/>
      <c r="TJH3184" s="621"/>
      <c r="TJI3184" s="621"/>
      <c r="TJJ3184" s="621"/>
      <c r="TJK3184" s="621"/>
      <c r="TJL3184" s="621"/>
      <c r="TJM3184" s="621"/>
      <c r="TJN3184" s="621"/>
      <c r="TJO3184" s="622"/>
      <c r="TJP3184" s="593"/>
      <c r="TJQ3184" s="621"/>
      <c r="TJR3184" s="621"/>
      <c r="TJS3184" s="621"/>
      <c r="TJT3184" s="621"/>
      <c r="TJU3184" s="621"/>
      <c r="TJV3184" s="621"/>
      <c r="TJW3184" s="621"/>
      <c r="TJX3184" s="622"/>
      <c r="TJY3184" s="593"/>
      <c r="TJZ3184" s="621"/>
      <c r="TKA3184" s="621"/>
      <c r="TKB3184" s="621"/>
      <c r="TKC3184" s="621"/>
      <c r="TKD3184" s="621"/>
      <c r="TKE3184" s="621"/>
      <c r="TKF3184" s="621"/>
      <c r="TKG3184" s="622"/>
      <c r="TKH3184" s="593"/>
      <c r="TKI3184" s="621"/>
      <c r="TKJ3184" s="621"/>
      <c r="TKK3184" s="621"/>
      <c r="TKL3184" s="621"/>
      <c r="TKM3184" s="621"/>
      <c r="TKN3184" s="621"/>
      <c r="TKO3184" s="621"/>
      <c r="TKP3184" s="622"/>
      <c r="TKQ3184" s="593"/>
      <c r="TKR3184" s="621"/>
      <c r="TKS3184" s="621"/>
      <c r="TKT3184" s="621"/>
      <c r="TKU3184" s="621"/>
      <c r="TKV3184" s="621"/>
      <c r="TKW3184" s="621"/>
      <c r="TKX3184" s="621"/>
      <c r="TKY3184" s="622"/>
      <c r="TKZ3184" s="593"/>
      <c r="TLA3184" s="621"/>
      <c r="TLB3184" s="621"/>
      <c r="TLC3184" s="621"/>
      <c r="TLD3184" s="621"/>
      <c r="TLE3184" s="621"/>
      <c r="TLF3184" s="621"/>
      <c r="TLG3184" s="621"/>
      <c r="TLH3184" s="622"/>
      <c r="TLI3184" s="593"/>
      <c r="TLJ3184" s="621"/>
      <c r="TLK3184" s="621"/>
      <c r="TLL3184" s="621"/>
      <c r="TLM3184" s="621"/>
      <c r="TLN3184" s="621"/>
      <c r="TLO3184" s="621"/>
      <c r="TLP3184" s="621"/>
      <c r="TLQ3184" s="622"/>
      <c r="TLR3184" s="593"/>
      <c r="TLS3184" s="621"/>
      <c r="TLT3184" s="621"/>
      <c r="TLU3184" s="621"/>
      <c r="TLV3184" s="621"/>
      <c r="TLW3184" s="621"/>
      <c r="TLX3184" s="621"/>
      <c r="TLY3184" s="621"/>
      <c r="TLZ3184" s="622"/>
      <c r="TMA3184" s="593"/>
      <c r="TMB3184" s="621"/>
      <c r="TMC3184" s="621"/>
      <c r="TMD3184" s="621"/>
      <c r="TME3184" s="621"/>
      <c r="TMF3184" s="621"/>
      <c r="TMG3184" s="621"/>
      <c r="TMH3184" s="621"/>
      <c r="TMI3184" s="622"/>
      <c r="TMJ3184" s="593"/>
      <c r="TMK3184" s="621"/>
      <c r="TML3184" s="621"/>
      <c r="TMM3184" s="621"/>
      <c r="TMN3184" s="621"/>
      <c r="TMO3184" s="621"/>
      <c r="TMP3184" s="621"/>
      <c r="TMQ3184" s="621"/>
      <c r="TMR3184" s="622"/>
      <c r="TMS3184" s="593"/>
      <c r="TMT3184" s="621"/>
      <c r="TMU3184" s="621"/>
      <c r="TMV3184" s="621"/>
      <c r="TMW3184" s="621"/>
      <c r="TMX3184" s="621"/>
      <c r="TMY3184" s="621"/>
      <c r="TMZ3184" s="621"/>
      <c r="TNA3184" s="622"/>
      <c r="TNB3184" s="593"/>
      <c r="TNC3184" s="621"/>
      <c r="TND3184" s="621"/>
      <c r="TNE3184" s="621"/>
      <c r="TNF3184" s="621"/>
      <c r="TNG3184" s="621"/>
      <c r="TNH3184" s="621"/>
      <c r="TNI3184" s="621"/>
      <c r="TNJ3184" s="622"/>
      <c r="TNK3184" s="593"/>
      <c r="TNL3184" s="621"/>
      <c r="TNM3184" s="621"/>
      <c r="TNN3184" s="621"/>
      <c r="TNO3184" s="621"/>
      <c r="TNP3184" s="621"/>
      <c r="TNQ3184" s="621"/>
      <c r="TNR3184" s="621"/>
      <c r="TNS3184" s="622"/>
      <c r="TNT3184" s="593"/>
      <c r="TNU3184" s="621"/>
      <c r="TNV3184" s="621"/>
      <c r="TNW3184" s="621"/>
      <c r="TNX3184" s="621"/>
      <c r="TNY3184" s="621"/>
      <c r="TNZ3184" s="621"/>
      <c r="TOA3184" s="621"/>
      <c r="TOB3184" s="622"/>
      <c r="TOC3184" s="593"/>
      <c r="TOD3184" s="621"/>
      <c r="TOE3184" s="621"/>
      <c r="TOF3184" s="621"/>
      <c r="TOG3184" s="621"/>
      <c r="TOH3184" s="621"/>
      <c r="TOI3184" s="621"/>
      <c r="TOJ3184" s="621"/>
      <c r="TOK3184" s="622"/>
      <c r="TOL3184" s="593"/>
      <c r="TOM3184" s="621"/>
      <c r="TON3184" s="621"/>
      <c r="TOO3184" s="621"/>
      <c r="TOP3184" s="621"/>
      <c r="TOQ3184" s="621"/>
      <c r="TOR3184" s="621"/>
      <c r="TOS3184" s="621"/>
      <c r="TOT3184" s="622"/>
      <c r="TOU3184" s="593"/>
      <c r="TOV3184" s="621"/>
      <c r="TOW3184" s="621"/>
      <c r="TOX3184" s="621"/>
      <c r="TOY3184" s="621"/>
      <c r="TOZ3184" s="621"/>
      <c r="TPA3184" s="621"/>
      <c r="TPB3184" s="621"/>
      <c r="TPC3184" s="622"/>
      <c r="TPD3184" s="593"/>
      <c r="TPE3184" s="621"/>
      <c r="TPF3184" s="621"/>
      <c r="TPG3184" s="621"/>
      <c r="TPH3184" s="621"/>
      <c r="TPI3184" s="621"/>
      <c r="TPJ3184" s="621"/>
      <c r="TPK3184" s="621"/>
      <c r="TPL3184" s="622"/>
      <c r="TPM3184" s="593"/>
      <c r="TPN3184" s="621"/>
      <c r="TPO3184" s="621"/>
      <c r="TPP3184" s="621"/>
      <c r="TPQ3184" s="621"/>
      <c r="TPR3184" s="621"/>
      <c r="TPS3184" s="621"/>
      <c r="TPT3184" s="621"/>
      <c r="TPU3184" s="622"/>
      <c r="TPV3184" s="593"/>
      <c r="TPW3184" s="621"/>
      <c r="TPX3184" s="621"/>
      <c r="TPY3184" s="621"/>
      <c r="TPZ3184" s="621"/>
      <c r="TQA3184" s="621"/>
      <c r="TQB3184" s="621"/>
      <c r="TQC3184" s="621"/>
      <c r="TQD3184" s="622"/>
      <c r="TQE3184" s="593"/>
      <c r="TQF3184" s="621"/>
      <c r="TQG3184" s="621"/>
      <c r="TQH3184" s="621"/>
      <c r="TQI3184" s="621"/>
      <c r="TQJ3184" s="621"/>
      <c r="TQK3184" s="621"/>
      <c r="TQL3184" s="621"/>
      <c r="TQM3184" s="622"/>
      <c r="TQN3184" s="593"/>
      <c r="TQO3184" s="621"/>
      <c r="TQP3184" s="621"/>
      <c r="TQQ3184" s="621"/>
      <c r="TQR3184" s="621"/>
      <c r="TQS3184" s="621"/>
      <c r="TQT3184" s="621"/>
      <c r="TQU3184" s="621"/>
      <c r="TQV3184" s="622"/>
      <c r="TQW3184" s="593"/>
      <c r="TQX3184" s="621"/>
      <c r="TQY3184" s="621"/>
      <c r="TQZ3184" s="621"/>
      <c r="TRA3184" s="621"/>
      <c r="TRB3184" s="621"/>
      <c r="TRC3184" s="621"/>
      <c r="TRD3184" s="621"/>
      <c r="TRE3184" s="622"/>
      <c r="TRF3184" s="593"/>
      <c r="TRG3184" s="621"/>
      <c r="TRH3184" s="621"/>
      <c r="TRI3184" s="621"/>
      <c r="TRJ3184" s="621"/>
      <c r="TRK3184" s="621"/>
      <c r="TRL3184" s="621"/>
      <c r="TRM3184" s="621"/>
      <c r="TRN3184" s="622"/>
      <c r="TRO3184" s="593"/>
      <c r="TRP3184" s="621"/>
      <c r="TRQ3184" s="621"/>
      <c r="TRR3184" s="621"/>
      <c r="TRS3184" s="621"/>
      <c r="TRT3184" s="621"/>
      <c r="TRU3184" s="621"/>
      <c r="TRV3184" s="621"/>
      <c r="TRW3184" s="622"/>
      <c r="TRX3184" s="593"/>
      <c r="TRY3184" s="621"/>
      <c r="TRZ3184" s="621"/>
      <c r="TSA3184" s="621"/>
      <c r="TSB3184" s="621"/>
      <c r="TSC3184" s="621"/>
      <c r="TSD3184" s="621"/>
      <c r="TSE3184" s="621"/>
      <c r="TSF3184" s="622"/>
      <c r="TSG3184" s="593"/>
      <c r="TSH3184" s="621"/>
      <c r="TSI3184" s="621"/>
      <c r="TSJ3184" s="621"/>
      <c r="TSK3184" s="621"/>
      <c r="TSL3184" s="621"/>
      <c r="TSM3184" s="621"/>
      <c r="TSN3184" s="621"/>
      <c r="TSO3184" s="622"/>
      <c r="TSP3184" s="593"/>
      <c r="TSQ3184" s="621"/>
      <c r="TSR3184" s="621"/>
      <c r="TSS3184" s="621"/>
      <c r="TST3184" s="621"/>
      <c r="TSU3184" s="621"/>
      <c r="TSV3184" s="621"/>
      <c r="TSW3184" s="621"/>
      <c r="TSX3184" s="622"/>
      <c r="TSY3184" s="593"/>
      <c r="TSZ3184" s="621"/>
      <c r="TTA3184" s="621"/>
      <c r="TTB3184" s="621"/>
      <c r="TTC3184" s="621"/>
      <c r="TTD3184" s="621"/>
      <c r="TTE3184" s="621"/>
      <c r="TTF3184" s="621"/>
      <c r="TTG3184" s="622"/>
      <c r="TTH3184" s="593"/>
      <c r="TTI3184" s="621"/>
      <c r="TTJ3184" s="621"/>
      <c r="TTK3184" s="621"/>
      <c r="TTL3184" s="621"/>
      <c r="TTM3184" s="621"/>
      <c r="TTN3184" s="621"/>
      <c r="TTO3184" s="621"/>
      <c r="TTP3184" s="622"/>
      <c r="TTQ3184" s="593"/>
      <c r="TTR3184" s="621"/>
      <c r="TTS3184" s="621"/>
      <c r="TTT3184" s="621"/>
      <c r="TTU3184" s="621"/>
      <c r="TTV3184" s="621"/>
      <c r="TTW3184" s="621"/>
      <c r="TTX3184" s="621"/>
      <c r="TTY3184" s="622"/>
      <c r="TTZ3184" s="593"/>
      <c r="TUA3184" s="621"/>
      <c r="TUB3184" s="621"/>
      <c r="TUC3184" s="621"/>
      <c r="TUD3184" s="621"/>
      <c r="TUE3184" s="621"/>
      <c r="TUF3184" s="621"/>
      <c r="TUG3184" s="621"/>
      <c r="TUH3184" s="622"/>
      <c r="TUI3184" s="593"/>
      <c r="TUJ3184" s="621"/>
      <c r="TUK3184" s="621"/>
      <c r="TUL3184" s="621"/>
      <c r="TUM3184" s="621"/>
      <c r="TUN3184" s="621"/>
      <c r="TUO3184" s="621"/>
      <c r="TUP3184" s="621"/>
      <c r="TUQ3184" s="622"/>
      <c r="TUR3184" s="593"/>
      <c r="TUS3184" s="621"/>
      <c r="TUT3184" s="621"/>
      <c r="TUU3184" s="621"/>
      <c r="TUV3184" s="621"/>
      <c r="TUW3184" s="621"/>
      <c r="TUX3184" s="621"/>
      <c r="TUY3184" s="621"/>
      <c r="TUZ3184" s="622"/>
      <c r="TVA3184" s="593"/>
      <c r="TVB3184" s="621"/>
      <c r="TVC3184" s="621"/>
      <c r="TVD3184" s="621"/>
      <c r="TVE3184" s="621"/>
      <c r="TVF3184" s="621"/>
      <c r="TVG3184" s="621"/>
      <c r="TVH3184" s="621"/>
      <c r="TVI3184" s="622"/>
      <c r="TVJ3184" s="593"/>
      <c r="TVK3184" s="621"/>
      <c r="TVL3184" s="621"/>
      <c r="TVM3184" s="621"/>
      <c r="TVN3184" s="621"/>
      <c r="TVO3184" s="621"/>
      <c r="TVP3184" s="621"/>
      <c r="TVQ3184" s="621"/>
      <c r="TVR3184" s="622"/>
      <c r="TVS3184" s="593"/>
      <c r="TVT3184" s="621"/>
      <c r="TVU3184" s="621"/>
      <c r="TVV3184" s="621"/>
      <c r="TVW3184" s="621"/>
      <c r="TVX3184" s="621"/>
      <c r="TVY3184" s="621"/>
      <c r="TVZ3184" s="621"/>
      <c r="TWA3184" s="622"/>
      <c r="TWB3184" s="593"/>
      <c r="TWC3184" s="621"/>
      <c r="TWD3184" s="621"/>
      <c r="TWE3184" s="621"/>
      <c r="TWF3184" s="621"/>
      <c r="TWG3184" s="621"/>
      <c r="TWH3184" s="621"/>
      <c r="TWI3184" s="621"/>
      <c r="TWJ3184" s="622"/>
      <c r="TWK3184" s="593"/>
      <c r="TWL3184" s="621"/>
      <c r="TWM3184" s="621"/>
      <c r="TWN3184" s="621"/>
      <c r="TWO3184" s="621"/>
      <c r="TWP3184" s="621"/>
      <c r="TWQ3184" s="621"/>
      <c r="TWR3184" s="621"/>
      <c r="TWS3184" s="622"/>
      <c r="TWT3184" s="593"/>
      <c r="TWU3184" s="621"/>
      <c r="TWV3184" s="621"/>
      <c r="TWW3184" s="621"/>
      <c r="TWX3184" s="621"/>
      <c r="TWY3184" s="621"/>
      <c r="TWZ3184" s="621"/>
      <c r="TXA3184" s="621"/>
      <c r="TXB3184" s="622"/>
      <c r="TXC3184" s="593"/>
      <c r="TXD3184" s="621"/>
      <c r="TXE3184" s="621"/>
      <c r="TXF3184" s="621"/>
      <c r="TXG3184" s="621"/>
      <c r="TXH3184" s="621"/>
      <c r="TXI3184" s="621"/>
      <c r="TXJ3184" s="621"/>
      <c r="TXK3184" s="622"/>
      <c r="TXL3184" s="593"/>
      <c r="TXM3184" s="621"/>
      <c r="TXN3184" s="621"/>
      <c r="TXO3184" s="621"/>
      <c r="TXP3184" s="621"/>
      <c r="TXQ3184" s="621"/>
      <c r="TXR3184" s="621"/>
      <c r="TXS3184" s="621"/>
      <c r="TXT3184" s="622"/>
      <c r="TXU3184" s="593"/>
      <c r="TXV3184" s="621"/>
      <c r="TXW3184" s="621"/>
      <c r="TXX3184" s="621"/>
      <c r="TXY3184" s="621"/>
      <c r="TXZ3184" s="621"/>
      <c r="TYA3184" s="621"/>
      <c r="TYB3184" s="621"/>
      <c r="TYC3184" s="622"/>
      <c r="TYD3184" s="593"/>
      <c r="TYE3184" s="621"/>
      <c r="TYF3184" s="621"/>
      <c r="TYG3184" s="621"/>
      <c r="TYH3184" s="621"/>
      <c r="TYI3184" s="621"/>
      <c r="TYJ3184" s="621"/>
      <c r="TYK3184" s="621"/>
      <c r="TYL3184" s="622"/>
      <c r="TYM3184" s="593"/>
      <c r="TYN3184" s="621"/>
      <c r="TYO3184" s="621"/>
      <c r="TYP3184" s="621"/>
      <c r="TYQ3184" s="621"/>
      <c r="TYR3184" s="621"/>
      <c r="TYS3184" s="621"/>
      <c r="TYT3184" s="621"/>
      <c r="TYU3184" s="622"/>
      <c r="TYV3184" s="593"/>
      <c r="TYW3184" s="621"/>
      <c r="TYX3184" s="621"/>
      <c r="TYY3184" s="621"/>
      <c r="TYZ3184" s="621"/>
      <c r="TZA3184" s="621"/>
      <c r="TZB3184" s="621"/>
      <c r="TZC3184" s="621"/>
      <c r="TZD3184" s="622"/>
      <c r="TZE3184" s="593"/>
      <c r="TZF3184" s="621"/>
      <c r="TZG3184" s="621"/>
      <c r="TZH3184" s="621"/>
      <c r="TZI3184" s="621"/>
      <c r="TZJ3184" s="621"/>
      <c r="TZK3184" s="621"/>
      <c r="TZL3184" s="621"/>
      <c r="TZM3184" s="622"/>
      <c r="TZN3184" s="593"/>
      <c r="TZO3184" s="621"/>
      <c r="TZP3184" s="621"/>
      <c r="TZQ3184" s="621"/>
      <c r="TZR3184" s="621"/>
      <c r="TZS3184" s="621"/>
      <c r="TZT3184" s="621"/>
      <c r="TZU3184" s="621"/>
      <c r="TZV3184" s="622"/>
      <c r="TZW3184" s="593"/>
      <c r="TZX3184" s="621"/>
      <c r="TZY3184" s="621"/>
      <c r="TZZ3184" s="621"/>
      <c r="UAA3184" s="621"/>
      <c r="UAB3184" s="621"/>
      <c r="UAC3184" s="621"/>
      <c r="UAD3184" s="621"/>
      <c r="UAE3184" s="622"/>
      <c r="UAF3184" s="593"/>
      <c r="UAG3184" s="621"/>
      <c r="UAH3184" s="621"/>
      <c r="UAI3184" s="621"/>
      <c r="UAJ3184" s="621"/>
      <c r="UAK3184" s="621"/>
      <c r="UAL3184" s="621"/>
      <c r="UAM3184" s="621"/>
      <c r="UAN3184" s="622"/>
      <c r="UAO3184" s="593"/>
      <c r="UAP3184" s="621"/>
      <c r="UAQ3184" s="621"/>
      <c r="UAR3184" s="621"/>
      <c r="UAS3184" s="621"/>
      <c r="UAT3184" s="621"/>
      <c r="UAU3184" s="621"/>
      <c r="UAV3184" s="621"/>
      <c r="UAW3184" s="622"/>
      <c r="UAX3184" s="593"/>
      <c r="UAY3184" s="621"/>
      <c r="UAZ3184" s="621"/>
      <c r="UBA3184" s="621"/>
      <c r="UBB3184" s="621"/>
      <c r="UBC3184" s="621"/>
      <c r="UBD3184" s="621"/>
      <c r="UBE3184" s="621"/>
      <c r="UBF3184" s="622"/>
      <c r="UBG3184" s="593"/>
      <c r="UBH3184" s="621"/>
      <c r="UBI3184" s="621"/>
      <c r="UBJ3184" s="621"/>
      <c r="UBK3184" s="621"/>
      <c r="UBL3184" s="621"/>
      <c r="UBM3184" s="621"/>
      <c r="UBN3184" s="621"/>
      <c r="UBO3184" s="622"/>
      <c r="UBP3184" s="593"/>
      <c r="UBQ3184" s="621"/>
      <c r="UBR3184" s="621"/>
      <c r="UBS3184" s="621"/>
      <c r="UBT3184" s="621"/>
      <c r="UBU3184" s="621"/>
      <c r="UBV3184" s="621"/>
      <c r="UBW3184" s="621"/>
      <c r="UBX3184" s="622"/>
      <c r="UBY3184" s="593"/>
      <c r="UBZ3184" s="621"/>
      <c r="UCA3184" s="621"/>
      <c r="UCB3184" s="621"/>
      <c r="UCC3184" s="621"/>
      <c r="UCD3184" s="621"/>
      <c r="UCE3184" s="621"/>
      <c r="UCF3184" s="621"/>
      <c r="UCG3184" s="622"/>
      <c r="UCH3184" s="593"/>
      <c r="UCI3184" s="621"/>
      <c r="UCJ3184" s="621"/>
      <c r="UCK3184" s="621"/>
      <c r="UCL3184" s="621"/>
      <c r="UCM3184" s="621"/>
      <c r="UCN3184" s="621"/>
      <c r="UCO3184" s="621"/>
      <c r="UCP3184" s="622"/>
      <c r="UCQ3184" s="593"/>
      <c r="UCR3184" s="621"/>
      <c r="UCS3184" s="621"/>
      <c r="UCT3184" s="621"/>
      <c r="UCU3184" s="621"/>
      <c r="UCV3184" s="621"/>
      <c r="UCW3184" s="621"/>
      <c r="UCX3184" s="621"/>
      <c r="UCY3184" s="622"/>
      <c r="UCZ3184" s="593"/>
      <c r="UDA3184" s="621"/>
      <c r="UDB3184" s="621"/>
      <c r="UDC3184" s="621"/>
      <c r="UDD3184" s="621"/>
      <c r="UDE3184" s="621"/>
      <c r="UDF3184" s="621"/>
      <c r="UDG3184" s="621"/>
      <c r="UDH3184" s="622"/>
      <c r="UDI3184" s="593"/>
      <c r="UDJ3184" s="621"/>
      <c r="UDK3184" s="621"/>
      <c r="UDL3184" s="621"/>
      <c r="UDM3184" s="621"/>
      <c r="UDN3184" s="621"/>
      <c r="UDO3184" s="621"/>
      <c r="UDP3184" s="621"/>
      <c r="UDQ3184" s="622"/>
      <c r="UDR3184" s="593"/>
      <c r="UDS3184" s="621"/>
      <c r="UDT3184" s="621"/>
      <c r="UDU3184" s="621"/>
      <c r="UDV3184" s="621"/>
      <c r="UDW3184" s="621"/>
      <c r="UDX3184" s="621"/>
      <c r="UDY3184" s="621"/>
      <c r="UDZ3184" s="622"/>
      <c r="UEA3184" s="593"/>
      <c r="UEB3184" s="621"/>
      <c r="UEC3184" s="621"/>
      <c r="UED3184" s="621"/>
      <c r="UEE3184" s="621"/>
      <c r="UEF3184" s="621"/>
      <c r="UEG3184" s="621"/>
      <c r="UEH3184" s="621"/>
      <c r="UEI3184" s="622"/>
      <c r="UEJ3184" s="593"/>
      <c r="UEK3184" s="621"/>
      <c r="UEL3184" s="621"/>
      <c r="UEM3184" s="621"/>
      <c r="UEN3184" s="621"/>
      <c r="UEO3184" s="621"/>
      <c r="UEP3184" s="621"/>
      <c r="UEQ3184" s="621"/>
      <c r="UER3184" s="622"/>
      <c r="UES3184" s="593"/>
      <c r="UET3184" s="621"/>
      <c r="UEU3184" s="621"/>
      <c r="UEV3184" s="621"/>
      <c r="UEW3184" s="621"/>
      <c r="UEX3184" s="621"/>
      <c r="UEY3184" s="621"/>
      <c r="UEZ3184" s="621"/>
      <c r="UFA3184" s="622"/>
      <c r="UFB3184" s="593"/>
      <c r="UFC3184" s="621"/>
      <c r="UFD3184" s="621"/>
      <c r="UFE3184" s="621"/>
      <c r="UFF3184" s="621"/>
      <c r="UFG3184" s="621"/>
      <c r="UFH3184" s="621"/>
      <c r="UFI3184" s="621"/>
      <c r="UFJ3184" s="622"/>
      <c r="UFK3184" s="593"/>
      <c r="UFL3184" s="621"/>
      <c r="UFM3184" s="621"/>
      <c r="UFN3184" s="621"/>
      <c r="UFO3184" s="621"/>
      <c r="UFP3184" s="621"/>
      <c r="UFQ3184" s="621"/>
      <c r="UFR3184" s="621"/>
      <c r="UFS3184" s="622"/>
      <c r="UFT3184" s="593"/>
      <c r="UFU3184" s="621"/>
      <c r="UFV3184" s="621"/>
      <c r="UFW3184" s="621"/>
      <c r="UFX3184" s="621"/>
      <c r="UFY3184" s="621"/>
      <c r="UFZ3184" s="621"/>
      <c r="UGA3184" s="621"/>
      <c r="UGB3184" s="622"/>
      <c r="UGC3184" s="593"/>
      <c r="UGD3184" s="621"/>
      <c r="UGE3184" s="621"/>
      <c r="UGF3184" s="621"/>
      <c r="UGG3184" s="621"/>
      <c r="UGH3184" s="621"/>
      <c r="UGI3184" s="621"/>
      <c r="UGJ3184" s="621"/>
      <c r="UGK3184" s="622"/>
      <c r="UGL3184" s="593"/>
      <c r="UGM3184" s="621"/>
      <c r="UGN3184" s="621"/>
      <c r="UGO3184" s="621"/>
      <c r="UGP3184" s="621"/>
      <c r="UGQ3184" s="621"/>
      <c r="UGR3184" s="621"/>
      <c r="UGS3184" s="621"/>
      <c r="UGT3184" s="622"/>
      <c r="UGU3184" s="593"/>
      <c r="UGV3184" s="621"/>
      <c r="UGW3184" s="621"/>
      <c r="UGX3184" s="621"/>
      <c r="UGY3184" s="621"/>
      <c r="UGZ3184" s="621"/>
      <c r="UHA3184" s="621"/>
      <c r="UHB3184" s="621"/>
      <c r="UHC3184" s="622"/>
      <c r="UHD3184" s="593"/>
      <c r="UHE3184" s="621"/>
      <c r="UHF3184" s="621"/>
      <c r="UHG3184" s="621"/>
      <c r="UHH3184" s="621"/>
      <c r="UHI3184" s="621"/>
      <c r="UHJ3184" s="621"/>
      <c r="UHK3184" s="621"/>
      <c r="UHL3184" s="622"/>
      <c r="UHM3184" s="593"/>
      <c r="UHN3184" s="621"/>
      <c r="UHO3184" s="621"/>
      <c r="UHP3184" s="621"/>
      <c r="UHQ3184" s="621"/>
      <c r="UHR3184" s="621"/>
      <c r="UHS3184" s="621"/>
      <c r="UHT3184" s="621"/>
      <c r="UHU3184" s="622"/>
      <c r="UHV3184" s="593"/>
      <c r="UHW3184" s="621"/>
      <c r="UHX3184" s="621"/>
      <c r="UHY3184" s="621"/>
      <c r="UHZ3184" s="621"/>
      <c r="UIA3184" s="621"/>
      <c r="UIB3184" s="621"/>
      <c r="UIC3184" s="621"/>
      <c r="UID3184" s="622"/>
      <c r="UIE3184" s="593"/>
      <c r="UIF3184" s="621"/>
      <c r="UIG3184" s="621"/>
      <c r="UIH3184" s="621"/>
      <c r="UII3184" s="621"/>
      <c r="UIJ3184" s="621"/>
      <c r="UIK3184" s="621"/>
      <c r="UIL3184" s="621"/>
      <c r="UIM3184" s="622"/>
      <c r="UIN3184" s="593"/>
      <c r="UIO3184" s="621"/>
      <c r="UIP3184" s="621"/>
      <c r="UIQ3184" s="621"/>
      <c r="UIR3184" s="621"/>
      <c r="UIS3184" s="621"/>
      <c r="UIT3184" s="621"/>
      <c r="UIU3184" s="621"/>
      <c r="UIV3184" s="622"/>
      <c r="UIW3184" s="593"/>
      <c r="UIX3184" s="621"/>
      <c r="UIY3184" s="621"/>
      <c r="UIZ3184" s="621"/>
      <c r="UJA3184" s="621"/>
      <c r="UJB3184" s="621"/>
      <c r="UJC3184" s="621"/>
      <c r="UJD3184" s="621"/>
      <c r="UJE3184" s="622"/>
      <c r="UJF3184" s="593"/>
      <c r="UJG3184" s="621"/>
      <c r="UJH3184" s="621"/>
      <c r="UJI3184" s="621"/>
      <c r="UJJ3184" s="621"/>
      <c r="UJK3184" s="621"/>
      <c r="UJL3184" s="621"/>
      <c r="UJM3184" s="621"/>
      <c r="UJN3184" s="622"/>
      <c r="UJO3184" s="593"/>
      <c r="UJP3184" s="621"/>
      <c r="UJQ3184" s="621"/>
      <c r="UJR3184" s="621"/>
      <c r="UJS3184" s="621"/>
      <c r="UJT3184" s="621"/>
      <c r="UJU3184" s="621"/>
      <c r="UJV3184" s="621"/>
      <c r="UJW3184" s="622"/>
      <c r="UJX3184" s="593"/>
      <c r="UJY3184" s="621"/>
      <c r="UJZ3184" s="621"/>
      <c r="UKA3184" s="621"/>
      <c r="UKB3184" s="621"/>
      <c r="UKC3184" s="621"/>
      <c r="UKD3184" s="621"/>
      <c r="UKE3184" s="621"/>
      <c r="UKF3184" s="622"/>
      <c r="UKG3184" s="593"/>
      <c r="UKH3184" s="621"/>
      <c r="UKI3184" s="621"/>
      <c r="UKJ3184" s="621"/>
      <c r="UKK3184" s="621"/>
      <c r="UKL3184" s="621"/>
      <c r="UKM3184" s="621"/>
      <c r="UKN3184" s="621"/>
      <c r="UKO3184" s="622"/>
      <c r="UKP3184" s="593"/>
      <c r="UKQ3184" s="621"/>
      <c r="UKR3184" s="621"/>
      <c r="UKS3184" s="621"/>
      <c r="UKT3184" s="621"/>
      <c r="UKU3184" s="621"/>
      <c r="UKV3184" s="621"/>
      <c r="UKW3184" s="621"/>
      <c r="UKX3184" s="622"/>
      <c r="UKY3184" s="593"/>
      <c r="UKZ3184" s="621"/>
      <c r="ULA3184" s="621"/>
      <c r="ULB3184" s="621"/>
      <c r="ULC3184" s="621"/>
      <c r="ULD3184" s="621"/>
      <c r="ULE3184" s="621"/>
      <c r="ULF3184" s="621"/>
      <c r="ULG3184" s="622"/>
      <c r="ULH3184" s="593"/>
      <c r="ULI3184" s="621"/>
      <c r="ULJ3184" s="621"/>
      <c r="ULK3184" s="621"/>
      <c r="ULL3184" s="621"/>
      <c r="ULM3184" s="621"/>
      <c r="ULN3184" s="621"/>
      <c r="ULO3184" s="621"/>
      <c r="ULP3184" s="622"/>
      <c r="ULQ3184" s="593"/>
      <c r="ULR3184" s="621"/>
      <c r="ULS3184" s="621"/>
      <c r="ULT3184" s="621"/>
      <c r="ULU3184" s="621"/>
      <c r="ULV3184" s="621"/>
      <c r="ULW3184" s="621"/>
      <c r="ULX3184" s="621"/>
      <c r="ULY3184" s="622"/>
      <c r="ULZ3184" s="593"/>
      <c r="UMA3184" s="621"/>
      <c r="UMB3184" s="621"/>
      <c r="UMC3184" s="621"/>
      <c r="UMD3184" s="621"/>
      <c r="UME3184" s="621"/>
      <c r="UMF3184" s="621"/>
      <c r="UMG3184" s="621"/>
      <c r="UMH3184" s="622"/>
      <c r="UMI3184" s="593"/>
      <c r="UMJ3184" s="621"/>
      <c r="UMK3184" s="621"/>
      <c r="UML3184" s="621"/>
      <c r="UMM3184" s="621"/>
      <c r="UMN3184" s="621"/>
      <c r="UMO3184" s="621"/>
      <c r="UMP3184" s="621"/>
      <c r="UMQ3184" s="622"/>
      <c r="UMR3184" s="593"/>
      <c r="UMS3184" s="621"/>
      <c r="UMT3184" s="621"/>
      <c r="UMU3184" s="621"/>
      <c r="UMV3184" s="621"/>
      <c r="UMW3184" s="621"/>
      <c r="UMX3184" s="621"/>
      <c r="UMY3184" s="621"/>
      <c r="UMZ3184" s="622"/>
      <c r="UNA3184" s="593"/>
      <c r="UNB3184" s="621"/>
      <c r="UNC3184" s="621"/>
      <c r="UND3184" s="621"/>
      <c r="UNE3184" s="621"/>
      <c r="UNF3184" s="621"/>
      <c r="UNG3184" s="621"/>
      <c r="UNH3184" s="621"/>
      <c r="UNI3184" s="622"/>
      <c r="UNJ3184" s="593"/>
      <c r="UNK3184" s="621"/>
      <c r="UNL3184" s="621"/>
      <c r="UNM3184" s="621"/>
      <c r="UNN3184" s="621"/>
      <c r="UNO3184" s="621"/>
      <c r="UNP3184" s="621"/>
      <c r="UNQ3184" s="621"/>
      <c r="UNR3184" s="622"/>
      <c r="UNS3184" s="593"/>
      <c r="UNT3184" s="621"/>
      <c r="UNU3184" s="621"/>
      <c r="UNV3184" s="621"/>
      <c r="UNW3184" s="621"/>
      <c r="UNX3184" s="621"/>
      <c r="UNY3184" s="621"/>
      <c r="UNZ3184" s="621"/>
      <c r="UOA3184" s="622"/>
      <c r="UOB3184" s="593"/>
      <c r="UOC3184" s="621"/>
      <c r="UOD3184" s="621"/>
      <c r="UOE3184" s="621"/>
      <c r="UOF3184" s="621"/>
      <c r="UOG3184" s="621"/>
      <c r="UOH3184" s="621"/>
      <c r="UOI3184" s="621"/>
      <c r="UOJ3184" s="622"/>
      <c r="UOK3184" s="593"/>
      <c r="UOL3184" s="621"/>
      <c r="UOM3184" s="621"/>
      <c r="UON3184" s="621"/>
      <c r="UOO3184" s="621"/>
      <c r="UOP3184" s="621"/>
      <c r="UOQ3184" s="621"/>
      <c r="UOR3184" s="621"/>
      <c r="UOS3184" s="622"/>
      <c r="UOT3184" s="593"/>
      <c r="UOU3184" s="621"/>
      <c r="UOV3184" s="621"/>
      <c r="UOW3184" s="621"/>
      <c r="UOX3184" s="621"/>
      <c r="UOY3184" s="621"/>
      <c r="UOZ3184" s="621"/>
      <c r="UPA3184" s="621"/>
      <c r="UPB3184" s="622"/>
      <c r="UPC3184" s="593"/>
      <c r="UPD3184" s="621"/>
      <c r="UPE3184" s="621"/>
      <c r="UPF3184" s="621"/>
      <c r="UPG3184" s="621"/>
      <c r="UPH3184" s="621"/>
      <c r="UPI3184" s="621"/>
      <c r="UPJ3184" s="621"/>
      <c r="UPK3184" s="622"/>
      <c r="UPL3184" s="593"/>
      <c r="UPM3184" s="621"/>
      <c r="UPN3184" s="621"/>
      <c r="UPO3184" s="621"/>
      <c r="UPP3184" s="621"/>
      <c r="UPQ3184" s="621"/>
      <c r="UPR3184" s="621"/>
      <c r="UPS3184" s="621"/>
      <c r="UPT3184" s="622"/>
      <c r="UPU3184" s="593"/>
      <c r="UPV3184" s="621"/>
      <c r="UPW3184" s="621"/>
      <c r="UPX3184" s="621"/>
      <c r="UPY3184" s="621"/>
      <c r="UPZ3184" s="621"/>
      <c r="UQA3184" s="621"/>
      <c r="UQB3184" s="621"/>
      <c r="UQC3184" s="622"/>
      <c r="UQD3184" s="593"/>
      <c r="UQE3184" s="621"/>
      <c r="UQF3184" s="621"/>
      <c r="UQG3184" s="621"/>
      <c r="UQH3184" s="621"/>
      <c r="UQI3184" s="621"/>
      <c r="UQJ3184" s="621"/>
      <c r="UQK3184" s="621"/>
      <c r="UQL3184" s="622"/>
      <c r="UQM3184" s="593"/>
      <c r="UQN3184" s="621"/>
      <c r="UQO3184" s="621"/>
      <c r="UQP3184" s="621"/>
      <c r="UQQ3184" s="621"/>
      <c r="UQR3184" s="621"/>
      <c r="UQS3184" s="621"/>
      <c r="UQT3184" s="621"/>
      <c r="UQU3184" s="622"/>
      <c r="UQV3184" s="593"/>
      <c r="UQW3184" s="621"/>
      <c r="UQX3184" s="621"/>
      <c r="UQY3184" s="621"/>
      <c r="UQZ3184" s="621"/>
      <c r="URA3184" s="621"/>
      <c r="URB3184" s="621"/>
      <c r="URC3184" s="621"/>
      <c r="URD3184" s="622"/>
      <c r="URE3184" s="593"/>
      <c r="URF3184" s="621"/>
      <c r="URG3184" s="621"/>
      <c r="URH3184" s="621"/>
      <c r="URI3184" s="621"/>
      <c r="URJ3184" s="621"/>
      <c r="URK3184" s="621"/>
      <c r="URL3184" s="621"/>
      <c r="URM3184" s="622"/>
      <c r="URN3184" s="593"/>
      <c r="URO3184" s="621"/>
      <c r="URP3184" s="621"/>
      <c r="URQ3184" s="621"/>
      <c r="URR3184" s="621"/>
      <c r="URS3184" s="621"/>
      <c r="URT3184" s="621"/>
      <c r="URU3184" s="621"/>
      <c r="URV3184" s="622"/>
      <c r="URW3184" s="593"/>
      <c r="URX3184" s="621"/>
      <c r="URY3184" s="621"/>
      <c r="URZ3184" s="621"/>
      <c r="USA3184" s="621"/>
      <c r="USB3184" s="621"/>
      <c r="USC3184" s="621"/>
      <c r="USD3184" s="621"/>
      <c r="USE3184" s="622"/>
      <c r="USF3184" s="593"/>
      <c r="USG3184" s="621"/>
      <c r="USH3184" s="621"/>
      <c r="USI3184" s="621"/>
      <c r="USJ3184" s="621"/>
      <c r="USK3184" s="621"/>
      <c r="USL3184" s="621"/>
      <c r="USM3184" s="621"/>
      <c r="USN3184" s="622"/>
      <c r="USO3184" s="593"/>
      <c r="USP3184" s="621"/>
      <c r="USQ3184" s="621"/>
      <c r="USR3184" s="621"/>
      <c r="USS3184" s="621"/>
      <c r="UST3184" s="621"/>
      <c r="USU3184" s="621"/>
      <c r="USV3184" s="621"/>
      <c r="USW3184" s="622"/>
      <c r="USX3184" s="593"/>
      <c r="USY3184" s="621"/>
      <c r="USZ3184" s="621"/>
      <c r="UTA3184" s="621"/>
      <c r="UTB3184" s="621"/>
      <c r="UTC3184" s="621"/>
      <c r="UTD3184" s="621"/>
      <c r="UTE3184" s="621"/>
      <c r="UTF3184" s="622"/>
      <c r="UTG3184" s="593"/>
      <c r="UTH3184" s="621"/>
      <c r="UTI3184" s="621"/>
      <c r="UTJ3184" s="621"/>
      <c r="UTK3184" s="621"/>
      <c r="UTL3184" s="621"/>
      <c r="UTM3184" s="621"/>
      <c r="UTN3184" s="621"/>
      <c r="UTO3184" s="622"/>
      <c r="UTP3184" s="593"/>
      <c r="UTQ3184" s="621"/>
      <c r="UTR3184" s="621"/>
      <c r="UTS3184" s="621"/>
      <c r="UTT3184" s="621"/>
      <c r="UTU3184" s="621"/>
      <c r="UTV3184" s="621"/>
      <c r="UTW3184" s="621"/>
      <c r="UTX3184" s="622"/>
      <c r="UTY3184" s="593"/>
      <c r="UTZ3184" s="621"/>
      <c r="UUA3184" s="621"/>
      <c r="UUB3184" s="621"/>
      <c r="UUC3184" s="621"/>
      <c r="UUD3184" s="621"/>
      <c r="UUE3184" s="621"/>
      <c r="UUF3184" s="621"/>
      <c r="UUG3184" s="622"/>
      <c r="UUH3184" s="593"/>
      <c r="UUI3184" s="621"/>
      <c r="UUJ3184" s="621"/>
      <c r="UUK3184" s="621"/>
      <c r="UUL3184" s="621"/>
      <c r="UUM3184" s="621"/>
      <c r="UUN3184" s="621"/>
      <c r="UUO3184" s="621"/>
      <c r="UUP3184" s="622"/>
      <c r="UUQ3184" s="593"/>
      <c r="UUR3184" s="621"/>
      <c r="UUS3184" s="621"/>
      <c r="UUT3184" s="621"/>
      <c r="UUU3184" s="621"/>
      <c r="UUV3184" s="621"/>
      <c r="UUW3184" s="621"/>
      <c r="UUX3184" s="621"/>
      <c r="UUY3184" s="622"/>
      <c r="UUZ3184" s="593"/>
      <c r="UVA3184" s="621"/>
      <c r="UVB3184" s="621"/>
      <c r="UVC3184" s="621"/>
      <c r="UVD3184" s="621"/>
      <c r="UVE3184" s="621"/>
      <c r="UVF3184" s="621"/>
      <c r="UVG3184" s="621"/>
      <c r="UVH3184" s="622"/>
      <c r="UVI3184" s="593"/>
      <c r="UVJ3184" s="621"/>
      <c r="UVK3184" s="621"/>
      <c r="UVL3184" s="621"/>
      <c r="UVM3184" s="621"/>
      <c r="UVN3184" s="621"/>
      <c r="UVO3184" s="621"/>
      <c r="UVP3184" s="621"/>
      <c r="UVQ3184" s="622"/>
      <c r="UVR3184" s="593"/>
      <c r="UVS3184" s="621"/>
      <c r="UVT3184" s="621"/>
      <c r="UVU3184" s="621"/>
      <c r="UVV3184" s="621"/>
      <c r="UVW3184" s="621"/>
      <c r="UVX3184" s="621"/>
      <c r="UVY3184" s="621"/>
      <c r="UVZ3184" s="622"/>
      <c r="UWA3184" s="593"/>
      <c r="UWB3184" s="621"/>
      <c r="UWC3184" s="621"/>
      <c r="UWD3184" s="621"/>
      <c r="UWE3184" s="621"/>
      <c r="UWF3184" s="621"/>
      <c r="UWG3184" s="621"/>
      <c r="UWH3184" s="621"/>
      <c r="UWI3184" s="622"/>
      <c r="UWJ3184" s="593"/>
      <c r="UWK3184" s="621"/>
      <c r="UWL3184" s="621"/>
      <c r="UWM3184" s="621"/>
      <c r="UWN3184" s="621"/>
      <c r="UWO3184" s="621"/>
      <c r="UWP3184" s="621"/>
      <c r="UWQ3184" s="621"/>
      <c r="UWR3184" s="622"/>
      <c r="UWS3184" s="593"/>
      <c r="UWT3184" s="621"/>
      <c r="UWU3184" s="621"/>
      <c r="UWV3184" s="621"/>
      <c r="UWW3184" s="621"/>
      <c r="UWX3184" s="621"/>
      <c r="UWY3184" s="621"/>
      <c r="UWZ3184" s="621"/>
      <c r="UXA3184" s="622"/>
      <c r="UXB3184" s="593"/>
      <c r="UXC3184" s="621"/>
      <c r="UXD3184" s="621"/>
      <c r="UXE3184" s="621"/>
      <c r="UXF3184" s="621"/>
      <c r="UXG3184" s="621"/>
      <c r="UXH3184" s="621"/>
      <c r="UXI3184" s="621"/>
      <c r="UXJ3184" s="622"/>
      <c r="UXK3184" s="593"/>
      <c r="UXL3184" s="621"/>
      <c r="UXM3184" s="621"/>
      <c r="UXN3184" s="621"/>
      <c r="UXO3184" s="621"/>
      <c r="UXP3184" s="621"/>
      <c r="UXQ3184" s="621"/>
      <c r="UXR3184" s="621"/>
      <c r="UXS3184" s="622"/>
      <c r="UXT3184" s="593"/>
      <c r="UXU3184" s="621"/>
      <c r="UXV3184" s="621"/>
      <c r="UXW3184" s="621"/>
      <c r="UXX3184" s="621"/>
      <c r="UXY3184" s="621"/>
      <c r="UXZ3184" s="621"/>
      <c r="UYA3184" s="621"/>
      <c r="UYB3184" s="622"/>
      <c r="UYC3184" s="593"/>
      <c r="UYD3184" s="621"/>
      <c r="UYE3184" s="621"/>
      <c r="UYF3184" s="621"/>
      <c r="UYG3184" s="621"/>
      <c r="UYH3184" s="621"/>
      <c r="UYI3184" s="621"/>
      <c r="UYJ3184" s="621"/>
      <c r="UYK3184" s="622"/>
      <c r="UYL3184" s="593"/>
      <c r="UYM3184" s="621"/>
      <c r="UYN3184" s="621"/>
      <c r="UYO3184" s="621"/>
      <c r="UYP3184" s="621"/>
      <c r="UYQ3184" s="621"/>
      <c r="UYR3184" s="621"/>
      <c r="UYS3184" s="621"/>
      <c r="UYT3184" s="622"/>
      <c r="UYU3184" s="593"/>
      <c r="UYV3184" s="621"/>
      <c r="UYW3184" s="621"/>
      <c r="UYX3184" s="621"/>
      <c r="UYY3184" s="621"/>
      <c r="UYZ3184" s="621"/>
      <c r="UZA3184" s="621"/>
      <c r="UZB3184" s="621"/>
      <c r="UZC3184" s="622"/>
      <c r="UZD3184" s="593"/>
      <c r="UZE3184" s="621"/>
      <c r="UZF3184" s="621"/>
      <c r="UZG3184" s="621"/>
      <c r="UZH3184" s="621"/>
      <c r="UZI3184" s="621"/>
      <c r="UZJ3184" s="621"/>
      <c r="UZK3184" s="621"/>
      <c r="UZL3184" s="622"/>
      <c r="UZM3184" s="593"/>
      <c r="UZN3184" s="621"/>
      <c r="UZO3184" s="621"/>
      <c r="UZP3184" s="621"/>
      <c r="UZQ3184" s="621"/>
      <c r="UZR3184" s="621"/>
      <c r="UZS3184" s="621"/>
      <c r="UZT3184" s="621"/>
      <c r="UZU3184" s="622"/>
      <c r="UZV3184" s="593"/>
      <c r="UZW3184" s="621"/>
      <c r="UZX3184" s="621"/>
      <c r="UZY3184" s="621"/>
      <c r="UZZ3184" s="621"/>
      <c r="VAA3184" s="621"/>
      <c r="VAB3184" s="621"/>
      <c r="VAC3184" s="621"/>
      <c r="VAD3184" s="622"/>
      <c r="VAE3184" s="593"/>
      <c r="VAF3184" s="621"/>
      <c r="VAG3184" s="621"/>
      <c r="VAH3184" s="621"/>
      <c r="VAI3184" s="621"/>
      <c r="VAJ3184" s="621"/>
      <c r="VAK3184" s="621"/>
      <c r="VAL3184" s="621"/>
      <c r="VAM3184" s="622"/>
      <c r="VAN3184" s="593"/>
      <c r="VAO3184" s="621"/>
      <c r="VAP3184" s="621"/>
      <c r="VAQ3184" s="621"/>
      <c r="VAR3184" s="621"/>
      <c r="VAS3184" s="621"/>
      <c r="VAT3184" s="621"/>
      <c r="VAU3184" s="621"/>
      <c r="VAV3184" s="622"/>
      <c r="VAW3184" s="593"/>
      <c r="VAX3184" s="621"/>
      <c r="VAY3184" s="621"/>
      <c r="VAZ3184" s="621"/>
      <c r="VBA3184" s="621"/>
      <c r="VBB3184" s="621"/>
      <c r="VBC3184" s="621"/>
      <c r="VBD3184" s="621"/>
      <c r="VBE3184" s="622"/>
      <c r="VBF3184" s="593"/>
      <c r="VBG3184" s="621"/>
      <c r="VBH3184" s="621"/>
      <c r="VBI3184" s="621"/>
      <c r="VBJ3184" s="621"/>
      <c r="VBK3184" s="621"/>
      <c r="VBL3184" s="621"/>
      <c r="VBM3184" s="621"/>
      <c r="VBN3184" s="622"/>
      <c r="VBO3184" s="593"/>
      <c r="VBP3184" s="621"/>
      <c r="VBQ3184" s="621"/>
      <c r="VBR3184" s="621"/>
      <c r="VBS3184" s="621"/>
      <c r="VBT3184" s="621"/>
      <c r="VBU3184" s="621"/>
      <c r="VBV3184" s="621"/>
      <c r="VBW3184" s="622"/>
      <c r="VBX3184" s="593"/>
      <c r="VBY3184" s="621"/>
      <c r="VBZ3184" s="621"/>
      <c r="VCA3184" s="621"/>
      <c r="VCB3184" s="621"/>
      <c r="VCC3184" s="621"/>
      <c r="VCD3184" s="621"/>
      <c r="VCE3184" s="621"/>
      <c r="VCF3184" s="622"/>
      <c r="VCG3184" s="593"/>
      <c r="VCH3184" s="621"/>
      <c r="VCI3184" s="621"/>
      <c r="VCJ3184" s="621"/>
      <c r="VCK3184" s="621"/>
      <c r="VCL3184" s="621"/>
      <c r="VCM3184" s="621"/>
      <c r="VCN3184" s="621"/>
      <c r="VCO3184" s="622"/>
      <c r="VCP3184" s="593"/>
      <c r="VCQ3184" s="621"/>
      <c r="VCR3184" s="621"/>
      <c r="VCS3184" s="621"/>
      <c r="VCT3184" s="621"/>
      <c r="VCU3184" s="621"/>
      <c r="VCV3184" s="621"/>
      <c r="VCW3184" s="621"/>
      <c r="VCX3184" s="622"/>
      <c r="VCY3184" s="593"/>
      <c r="VCZ3184" s="621"/>
      <c r="VDA3184" s="621"/>
      <c r="VDB3184" s="621"/>
      <c r="VDC3184" s="621"/>
      <c r="VDD3184" s="621"/>
      <c r="VDE3184" s="621"/>
      <c r="VDF3184" s="621"/>
      <c r="VDG3184" s="622"/>
      <c r="VDH3184" s="593"/>
      <c r="VDI3184" s="621"/>
      <c r="VDJ3184" s="621"/>
      <c r="VDK3184" s="621"/>
      <c r="VDL3184" s="621"/>
      <c r="VDM3184" s="621"/>
      <c r="VDN3184" s="621"/>
      <c r="VDO3184" s="621"/>
      <c r="VDP3184" s="622"/>
      <c r="VDQ3184" s="593"/>
      <c r="VDR3184" s="621"/>
      <c r="VDS3184" s="621"/>
      <c r="VDT3184" s="621"/>
      <c r="VDU3184" s="621"/>
      <c r="VDV3184" s="621"/>
      <c r="VDW3184" s="621"/>
      <c r="VDX3184" s="621"/>
      <c r="VDY3184" s="622"/>
      <c r="VDZ3184" s="593"/>
      <c r="VEA3184" s="621"/>
      <c r="VEB3184" s="621"/>
      <c r="VEC3184" s="621"/>
      <c r="VED3184" s="621"/>
      <c r="VEE3184" s="621"/>
      <c r="VEF3184" s="621"/>
      <c r="VEG3184" s="621"/>
      <c r="VEH3184" s="622"/>
      <c r="VEI3184" s="593"/>
      <c r="VEJ3184" s="621"/>
      <c r="VEK3184" s="621"/>
      <c r="VEL3184" s="621"/>
      <c r="VEM3184" s="621"/>
      <c r="VEN3184" s="621"/>
      <c r="VEO3184" s="621"/>
      <c r="VEP3184" s="621"/>
      <c r="VEQ3184" s="622"/>
      <c r="VER3184" s="593"/>
      <c r="VES3184" s="621"/>
      <c r="VET3184" s="621"/>
      <c r="VEU3184" s="621"/>
      <c r="VEV3184" s="621"/>
      <c r="VEW3184" s="621"/>
      <c r="VEX3184" s="621"/>
      <c r="VEY3184" s="621"/>
      <c r="VEZ3184" s="622"/>
      <c r="VFA3184" s="593"/>
      <c r="VFB3184" s="621"/>
      <c r="VFC3184" s="621"/>
      <c r="VFD3184" s="621"/>
      <c r="VFE3184" s="621"/>
      <c r="VFF3184" s="621"/>
      <c r="VFG3184" s="621"/>
      <c r="VFH3184" s="621"/>
      <c r="VFI3184" s="622"/>
      <c r="VFJ3184" s="593"/>
      <c r="VFK3184" s="621"/>
      <c r="VFL3184" s="621"/>
      <c r="VFM3184" s="621"/>
      <c r="VFN3184" s="621"/>
      <c r="VFO3184" s="621"/>
      <c r="VFP3184" s="621"/>
      <c r="VFQ3184" s="621"/>
      <c r="VFR3184" s="622"/>
      <c r="VFS3184" s="593"/>
      <c r="VFT3184" s="621"/>
      <c r="VFU3184" s="621"/>
      <c r="VFV3184" s="621"/>
      <c r="VFW3184" s="621"/>
      <c r="VFX3184" s="621"/>
      <c r="VFY3184" s="621"/>
      <c r="VFZ3184" s="621"/>
      <c r="VGA3184" s="622"/>
      <c r="VGB3184" s="593"/>
      <c r="VGC3184" s="621"/>
      <c r="VGD3184" s="621"/>
      <c r="VGE3184" s="621"/>
      <c r="VGF3184" s="621"/>
      <c r="VGG3184" s="621"/>
      <c r="VGH3184" s="621"/>
      <c r="VGI3184" s="621"/>
      <c r="VGJ3184" s="622"/>
      <c r="VGK3184" s="593"/>
      <c r="VGL3184" s="621"/>
      <c r="VGM3184" s="621"/>
      <c r="VGN3184" s="621"/>
      <c r="VGO3184" s="621"/>
      <c r="VGP3184" s="621"/>
      <c r="VGQ3184" s="621"/>
      <c r="VGR3184" s="621"/>
      <c r="VGS3184" s="622"/>
      <c r="VGT3184" s="593"/>
      <c r="VGU3184" s="621"/>
      <c r="VGV3184" s="621"/>
      <c r="VGW3184" s="621"/>
      <c r="VGX3184" s="621"/>
      <c r="VGY3184" s="621"/>
      <c r="VGZ3184" s="621"/>
      <c r="VHA3184" s="621"/>
      <c r="VHB3184" s="622"/>
      <c r="VHC3184" s="593"/>
      <c r="VHD3184" s="621"/>
      <c r="VHE3184" s="621"/>
      <c r="VHF3184" s="621"/>
      <c r="VHG3184" s="621"/>
      <c r="VHH3184" s="621"/>
      <c r="VHI3184" s="621"/>
      <c r="VHJ3184" s="621"/>
      <c r="VHK3184" s="622"/>
      <c r="VHL3184" s="593"/>
      <c r="VHM3184" s="621"/>
      <c r="VHN3184" s="621"/>
      <c r="VHO3184" s="621"/>
      <c r="VHP3184" s="621"/>
      <c r="VHQ3184" s="621"/>
      <c r="VHR3184" s="621"/>
      <c r="VHS3184" s="621"/>
      <c r="VHT3184" s="622"/>
      <c r="VHU3184" s="593"/>
      <c r="VHV3184" s="621"/>
      <c r="VHW3184" s="621"/>
      <c r="VHX3184" s="621"/>
      <c r="VHY3184" s="621"/>
      <c r="VHZ3184" s="621"/>
      <c r="VIA3184" s="621"/>
      <c r="VIB3184" s="621"/>
      <c r="VIC3184" s="622"/>
      <c r="VID3184" s="593"/>
      <c r="VIE3184" s="621"/>
      <c r="VIF3184" s="621"/>
      <c r="VIG3184" s="621"/>
      <c r="VIH3184" s="621"/>
      <c r="VII3184" s="621"/>
      <c r="VIJ3184" s="621"/>
      <c r="VIK3184" s="621"/>
      <c r="VIL3184" s="622"/>
      <c r="VIM3184" s="593"/>
      <c r="VIN3184" s="621"/>
      <c r="VIO3184" s="621"/>
      <c r="VIP3184" s="621"/>
      <c r="VIQ3184" s="621"/>
      <c r="VIR3184" s="621"/>
      <c r="VIS3184" s="621"/>
      <c r="VIT3184" s="621"/>
      <c r="VIU3184" s="622"/>
      <c r="VIV3184" s="593"/>
      <c r="VIW3184" s="621"/>
      <c r="VIX3184" s="621"/>
      <c r="VIY3184" s="621"/>
      <c r="VIZ3184" s="621"/>
      <c r="VJA3184" s="621"/>
      <c r="VJB3184" s="621"/>
      <c r="VJC3184" s="621"/>
      <c r="VJD3184" s="622"/>
      <c r="VJE3184" s="593"/>
      <c r="VJF3184" s="621"/>
      <c r="VJG3184" s="621"/>
      <c r="VJH3184" s="621"/>
      <c r="VJI3184" s="621"/>
      <c r="VJJ3184" s="621"/>
      <c r="VJK3184" s="621"/>
      <c r="VJL3184" s="621"/>
      <c r="VJM3184" s="622"/>
      <c r="VJN3184" s="593"/>
      <c r="VJO3184" s="621"/>
      <c r="VJP3184" s="621"/>
      <c r="VJQ3184" s="621"/>
      <c r="VJR3184" s="621"/>
      <c r="VJS3184" s="621"/>
      <c r="VJT3184" s="621"/>
      <c r="VJU3184" s="621"/>
      <c r="VJV3184" s="622"/>
      <c r="VJW3184" s="593"/>
      <c r="VJX3184" s="621"/>
      <c r="VJY3184" s="621"/>
      <c r="VJZ3184" s="621"/>
      <c r="VKA3184" s="621"/>
      <c r="VKB3184" s="621"/>
      <c r="VKC3184" s="621"/>
      <c r="VKD3184" s="621"/>
      <c r="VKE3184" s="622"/>
      <c r="VKF3184" s="593"/>
      <c r="VKG3184" s="621"/>
      <c r="VKH3184" s="621"/>
      <c r="VKI3184" s="621"/>
      <c r="VKJ3184" s="621"/>
      <c r="VKK3184" s="621"/>
      <c r="VKL3184" s="621"/>
      <c r="VKM3184" s="621"/>
      <c r="VKN3184" s="622"/>
      <c r="VKO3184" s="593"/>
      <c r="VKP3184" s="621"/>
      <c r="VKQ3184" s="621"/>
      <c r="VKR3184" s="621"/>
      <c r="VKS3184" s="621"/>
      <c r="VKT3184" s="621"/>
      <c r="VKU3184" s="621"/>
      <c r="VKV3184" s="621"/>
      <c r="VKW3184" s="622"/>
      <c r="VKX3184" s="593"/>
      <c r="VKY3184" s="621"/>
      <c r="VKZ3184" s="621"/>
      <c r="VLA3184" s="621"/>
      <c r="VLB3184" s="621"/>
      <c r="VLC3184" s="621"/>
      <c r="VLD3184" s="621"/>
      <c r="VLE3184" s="621"/>
      <c r="VLF3184" s="622"/>
      <c r="VLG3184" s="593"/>
      <c r="VLH3184" s="621"/>
      <c r="VLI3184" s="621"/>
      <c r="VLJ3184" s="621"/>
      <c r="VLK3184" s="621"/>
      <c r="VLL3184" s="621"/>
      <c r="VLM3184" s="621"/>
      <c r="VLN3184" s="621"/>
      <c r="VLO3184" s="622"/>
      <c r="VLP3184" s="593"/>
      <c r="VLQ3184" s="621"/>
      <c r="VLR3184" s="621"/>
      <c r="VLS3184" s="621"/>
      <c r="VLT3184" s="621"/>
      <c r="VLU3184" s="621"/>
      <c r="VLV3184" s="621"/>
      <c r="VLW3184" s="621"/>
      <c r="VLX3184" s="622"/>
      <c r="VLY3184" s="593"/>
      <c r="VLZ3184" s="621"/>
      <c r="VMA3184" s="621"/>
      <c r="VMB3184" s="621"/>
      <c r="VMC3184" s="621"/>
      <c r="VMD3184" s="621"/>
      <c r="VME3184" s="621"/>
      <c r="VMF3184" s="621"/>
      <c r="VMG3184" s="622"/>
      <c r="VMH3184" s="593"/>
      <c r="VMI3184" s="621"/>
      <c r="VMJ3184" s="621"/>
      <c r="VMK3184" s="621"/>
      <c r="VML3184" s="621"/>
      <c r="VMM3184" s="621"/>
      <c r="VMN3184" s="621"/>
      <c r="VMO3184" s="621"/>
      <c r="VMP3184" s="622"/>
      <c r="VMQ3184" s="593"/>
      <c r="VMR3184" s="621"/>
      <c r="VMS3184" s="621"/>
      <c r="VMT3184" s="621"/>
      <c r="VMU3184" s="621"/>
      <c r="VMV3184" s="621"/>
      <c r="VMW3184" s="621"/>
      <c r="VMX3184" s="621"/>
      <c r="VMY3184" s="622"/>
      <c r="VMZ3184" s="593"/>
      <c r="VNA3184" s="621"/>
      <c r="VNB3184" s="621"/>
      <c r="VNC3184" s="621"/>
      <c r="VND3184" s="621"/>
      <c r="VNE3184" s="621"/>
      <c r="VNF3184" s="621"/>
      <c r="VNG3184" s="621"/>
      <c r="VNH3184" s="622"/>
      <c r="VNI3184" s="593"/>
      <c r="VNJ3184" s="621"/>
      <c r="VNK3184" s="621"/>
      <c r="VNL3184" s="621"/>
      <c r="VNM3184" s="621"/>
      <c r="VNN3184" s="621"/>
      <c r="VNO3184" s="621"/>
      <c r="VNP3184" s="621"/>
      <c r="VNQ3184" s="622"/>
      <c r="VNR3184" s="593"/>
      <c r="VNS3184" s="621"/>
      <c r="VNT3184" s="621"/>
      <c r="VNU3184" s="621"/>
      <c r="VNV3184" s="621"/>
      <c r="VNW3184" s="621"/>
      <c r="VNX3184" s="621"/>
      <c r="VNY3184" s="621"/>
      <c r="VNZ3184" s="622"/>
      <c r="VOA3184" s="593"/>
      <c r="VOB3184" s="621"/>
      <c r="VOC3184" s="621"/>
      <c r="VOD3184" s="621"/>
      <c r="VOE3184" s="621"/>
      <c r="VOF3184" s="621"/>
      <c r="VOG3184" s="621"/>
      <c r="VOH3184" s="621"/>
      <c r="VOI3184" s="622"/>
      <c r="VOJ3184" s="593"/>
      <c r="VOK3184" s="621"/>
      <c r="VOL3184" s="621"/>
      <c r="VOM3184" s="621"/>
      <c r="VON3184" s="621"/>
      <c r="VOO3184" s="621"/>
      <c r="VOP3184" s="621"/>
      <c r="VOQ3184" s="621"/>
      <c r="VOR3184" s="622"/>
      <c r="VOS3184" s="593"/>
      <c r="VOT3184" s="621"/>
      <c r="VOU3184" s="621"/>
      <c r="VOV3184" s="621"/>
      <c r="VOW3184" s="621"/>
      <c r="VOX3184" s="621"/>
      <c r="VOY3184" s="621"/>
      <c r="VOZ3184" s="621"/>
      <c r="VPA3184" s="622"/>
      <c r="VPB3184" s="593"/>
      <c r="VPC3184" s="621"/>
      <c r="VPD3184" s="621"/>
      <c r="VPE3184" s="621"/>
      <c r="VPF3184" s="621"/>
      <c r="VPG3184" s="621"/>
      <c r="VPH3184" s="621"/>
      <c r="VPI3184" s="621"/>
      <c r="VPJ3184" s="622"/>
      <c r="VPK3184" s="593"/>
      <c r="VPL3184" s="621"/>
      <c r="VPM3184" s="621"/>
      <c r="VPN3184" s="621"/>
      <c r="VPO3184" s="621"/>
      <c r="VPP3184" s="621"/>
      <c r="VPQ3184" s="621"/>
      <c r="VPR3184" s="621"/>
      <c r="VPS3184" s="622"/>
      <c r="VPT3184" s="593"/>
      <c r="VPU3184" s="621"/>
      <c r="VPV3184" s="621"/>
      <c r="VPW3184" s="621"/>
      <c r="VPX3184" s="621"/>
      <c r="VPY3184" s="621"/>
      <c r="VPZ3184" s="621"/>
      <c r="VQA3184" s="621"/>
      <c r="VQB3184" s="622"/>
      <c r="VQC3184" s="593"/>
      <c r="VQD3184" s="621"/>
      <c r="VQE3184" s="621"/>
      <c r="VQF3184" s="621"/>
      <c r="VQG3184" s="621"/>
      <c r="VQH3184" s="621"/>
      <c r="VQI3184" s="621"/>
      <c r="VQJ3184" s="621"/>
      <c r="VQK3184" s="622"/>
      <c r="VQL3184" s="593"/>
      <c r="VQM3184" s="621"/>
      <c r="VQN3184" s="621"/>
      <c r="VQO3184" s="621"/>
      <c r="VQP3184" s="621"/>
      <c r="VQQ3184" s="621"/>
      <c r="VQR3184" s="621"/>
      <c r="VQS3184" s="621"/>
      <c r="VQT3184" s="622"/>
      <c r="VQU3184" s="593"/>
      <c r="VQV3184" s="621"/>
      <c r="VQW3184" s="621"/>
      <c r="VQX3184" s="621"/>
      <c r="VQY3184" s="621"/>
      <c r="VQZ3184" s="621"/>
      <c r="VRA3184" s="621"/>
      <c r="VRB3184" s="621"/>
      <c r="VRC3184" s="622"/>
      <c r="VRD3184" s="593"/>
      <c r="VRE3184" s="621"/>
      <c r="VRF3184" s="621"/>
      <c r="VRG3184" s="621"/>
      <c r="VRH3184" s="621"/>
      <c r="VRI3184" s="621"/>
      <c r="VRJ3184" s="621"/>
      <c r="VRK3184" s="621"/>
      <c r="VRL3184" s="622"/>
      <c r="VRM3184" s="593"/>
      <c r="VRN3184" s="621"/>
      <c r="VRO3184" s="621"/>
      <c r="VRP3184" s="621"/>
      <c r="VRQ3184" s="621"/>
      <c r="VRR3184" s="621"/>
      <c r="VRS3184" s="621"/>
      <c r="VRT3184" s="621"/>
      <c r="VRU3184" s="622"/>
      <c r="VRV3184" s="593"/>
      <c r="VRW3184" s="621"/>
      <c r="VRX3184" s="621"/>
      <c r="VRY3184" s="621"/>
      <c r="VRZ3184" s="621"/>
      <c r="VSA3184" s="621"/>
      <c r="VSB3184" s="621"/>
      <c r="VSC3184" s="621"/>
      <c r="VSD3184" s="622"/>
      <c r="VSE3184" s="593"/>
      <c r="VSF3184" s="621"/>
      <c r="VSG3184" s="621"/>
      <c r="VSH3184" s="621"/>
      <c r="VSI3184" s="621"/>
      <c r="VSJ3184" s="621"/>
      <c r="VSK3184" s="621"/>
      <c r="VSL3184" s="621"/>
      <c r="VSM3184" s="622"/>
      <c r="VSN3184" s="593"/>
      <c r="VSO3184" s="621"/>
      <c r="VSP3184" s="621"/>
      <c r="VSQ3184" s="621"/>
      <c r="VSR3184" s="621"/>
      <c r="VSS3184" s="621"/>
      <c r="VST3184" s="621"/>
      <c r="VSU3184" s="621"/>
      <c r="VSV3184" s="622"/>
      <c r="VSW3184" s="593"/>
      <c r="VSX3184" s="621"/>
      <c r="VSY3184" s="621"/>
      <c r="VSZ3184" s="621"/>
      <c r="VTA3184" s="621"/>
      <c r="VTB3184" s="621"/>
      <c r="VTC3184" s="621"/>
      <c r="VTD3184" s="621"/>
      <c r="VTE3184" s="622"/>
      <c r="VTF3184" s="593"/>
      <c r="VTG3184" s="621"/>
      <c r="VTH3184" s="621"/>
      <c r="VTI3184" s="621"/>
      <c r="VTJ3184" s="621"/>
      <c r="VTK3184" s="621"/>
      <c r="VTL3184" s="621"/>
      <c r="VTM3184" s="621"/>
      <c r="VTN3184" s="622"/>
      <c r="VTO3184" s="593"/>
      <c r="VTP3184" s="621"/>
      <c r="VTQ3184" s="621"/>
      <c r="VTR3184" s="621"/>
      <c r="VTS3184" s="621"/>
      <c r="VTT3184" s="621"/>
      <c r="VTU3184" s="621"/>
      <c r="VTV3184" s="621"/>
      <c r="VTW3184" s="622"/>
      <c r="VTX3184" s="593"/>
      <c r="VTY3184" s="621"/>
      <c r="VTZ3184" s="621"/>
      <c r="VUA3184" s="621"/>
      <c r="VUB3184" s="621"/>
      <c r="VUC3184" s="621"/>
      <c r="VUD3184" s="621"/>
      <c r="VUE3184" s="621"/>
      <c r="VUF3184" s="622"/>
      <c r="VUG3184" s="593"/>
      <c r="VUH3184" s="621"/>
      <c r="VUI3184" s="621"/>
      <c r="VUJ3184" s="621"/>
      <c r="VUK3184" s="621"/>
      <c r="VUL3184" s="621"/>
      <c r="VUM3184" s="621"/>
      <c r="VUN3184" s="621"/>
      <c r="VUO3184" s="622"/>
      <c r="VUP3184" s="593"/>
      <c r="VUQ3184" s="621"/>
      <c r="VUR3184" s="621"/>
      <c r="VUS3184" s="621"/>
      <c r="VUT3184" s="621"/>
      <c r="VUU3184" s="621"/>
      <c r="VUV3184" s="621"/>
      <c r="VUW3184" s="621"/>
      <c r="VUX3184" s="622"/>
      <c r="VUY3184" s="593"/>
      <c r="VUZ3184" s="621"/>
      <c r="VVA3184" s="621"/>
      <c r="VVB3184" s="621"/>
      <c r="VVC3184" s="621"/>
      <c r="VVD3184" s="621"/>
      <c r="VVE3184" s="621"/>
      <c r="VVF3184" s="621"/>
      <c r="VVG3184" s="622"/>
      <c r="VVH3184" s="593"/>
      <c r="VVI3184" s="621"/>
      <c r="VVJ3184" s="621"/>
      <c r="VVK3184" s="621"/>
      <c r="VVL3184" s="621"/>
      <c r="VVM3184" s="621"/>
      <c r="VVN3184" s="621"/>
      <c r="VVO3184" s="621"/>
      <c r="VVP3184" s="622"/>
      <c r="VVQ3184" s="593"/>
      <c r="VVR3184" s="621"/>
      <c r="VVS3184" s="621"/>
      <c r="VVT3184" s="621"/>
      <c r="VVU3184" s="621"/>
      <c r="VVV3184" s="621"/>
      <c r="VVW3184" s="621"/>
      <c r="VVX3184" s="621"/>
      <c r="VVY3184" s="622"/>
      <c r="VVZ3184" s="593"/>
      <c r="VWA3184" s="621"/>
      <c r="VWB3184" s="621"/>
      <c r="VWC3184" s="621"/>
      <c r="VWD3184" s="621"/>
      <c r="VWE3184" s="621"/>
      <c r="VWF3184" s="621"/>
      <c r="VWG3184" s="621"/>
      <c r="VWH3184" s="622"/>
      <c r="VWI3184" s="593"/>
      <c r="VWJ3184" s="621"/>
      <c r="VWK3184" s="621"/>
      <c r="VWL3184" s="621"/>
      <c r="VWM3184" s="621"/>
      <c r="VWN3184" s="621"/>
      <c r="VWO3184" s="621"/>
      <c r="VWP3184" s="621"/>
      <c r="VWQ3184" s="622"/>
      <c r="VWR3184" s="593"/>
      <c r="VWS3184" s="621"/>
      <c r="VWT3184" s="621"/>
      <c r="VWU3184" s="621"/>
      <c r="VWV3184" s="621"/>
      <c r="VWW3184" s="621"/>
      <c r="VWX3184" s="621"/>
      <c r="VWY3184" s="621"/>
      <c r="VWZ3184" s="622"/>
      <c r="VXA3184" s="593"/>
      <c r="VXB3184" s="621"/>
      <c r="VXC3184" s="621"/>
      <c r="VXD3184" s="621"/>
      <c r="VXE3184" s="621"/>
      <c r="VXF3184" s="621"/>
      <c r="VXG3184" s="621"/>
      <c r="VXH3184" s="621"/>
      <c r="VXI3184" s="622"/>
      <c r="VXJ3184" s="593"/>
      <c r="VXK3184" s="621"/>
      <c r="VXL3184" s="621"/>
      <c r="VXM3184" s="621"/>
      <c r="VXN3184" s="621"/>
      <c r="VXO3184" s="621"/>
      <c r="VXP3184" s="621"/>
      <c r="VXQ3184" s="621"/>
      <c r="VXR3184" s="622"/>
      <c r="VXS3184" s="593"/>
      <c r="VXT3184" s="621"/>
      <c r="VXU3184" s="621"/>
      <c r="VXV3184" s="621"/>
      <c r="VXW3184" s="621"/>
      <c r="VXX3184" s="621"/>
      <c r="VXY3184" s="621"/>
      <c r="VXZ3184" s="621"/>
      <c r="VYA3184" s="622"/>
      <c r="VYB3184" s="593"/>
      <c r="VYC3184" s="621"/>
      <c r="VYD3184" s="621"/>
      <c r="VYE3184" s="621"/>
      <c r="VYF3184" s="621"/>
      <c r="VYG3184" s="621"/>
      <c r="VYH3184" s="621"/>
      <c r="VYI3184" s="621"/>
      <c r="VYJ3184" s="622"/>
      <c r="VYK3184" s="593"/>
      <c r="VYL3184" s="621"/>
      <c r="VYM3184" s="621"/>
      <c r="VYN3184" s="621"/>
      <c r="VYO3184" s="621"/>
      <c r="VYP3184" s="621"/>
      <c r="VYQ3184" s="621"/>
      <c r="VYR3184" s="621"/>
      <c r="VYS3184" s="622"/>
      <c r="VYT3184" s="593"/>
      <c r="VYU3184" s="621"/>
      <c r="VYV3184" s="621"/>
      <c r="VYW3184" s="621"/>
      <c r="VYX3184" s="621"/>
      <c r="VYY3184" s="621"/>
      <c r="VYZ3184" s="621"/>
      <c r="VZA3184" s="621"/>
      <c r="VZB3184" s="622"/>
      <c r="VZC3184" s="593"/>
      <c r="VZD3184" s="621"/>
      <c r="VZE3184" s="621"/>
      <c r="VZF3184" s="621"/>
      <c r="VZG3184" s="621"/>
      <c r="VZH3184" s="621"/>
      <c r="VZI3184" s="621"/>
      <c r="VZJ3184" s="621"/>
      <c r="VZK3184" s="622"/>
      <c r="VZL3184" s="593"/>
      <c r="VZM3184" s="621"/>
      <c r="VZN3184" s="621"/>
      <c r="VZO3184" s="621"/>
      <c r="VZP3184" s="621"/>
      <c r="VZQ3184" s="621"/>
      <c r="VZR3184" s="621"/>
      <c r="VZS3184" s="621"/>
      <c r="VZT3184" s="622"/>
      <c r="VZU3184" s="593"/>
      <c r="VZV3184" s="621"/>
      <c r="VZW3184" s="621"/>
      <c r="VZX3184" s="621"/>
      <c r="VZY3184" s="621"/>
      <c r="VZZ3184" s="621"/>
      <c r="WAA3184" s="621"/>
      <c r="WAB3184" s="621"/>
      <c r="WAC3184" s="622"/>
      <c r="WAD3184" s="593"/>
      <c r="WAE3184" s="621"/>
      <c r="WAF3184" s="621"/>
      <c r="WAG3184" s="621"/>
      <c r="WAH3184" s="621"/>
      <c r="WAI3184" s="621"/>
      <c r="WAJ3184" s="621"/>
      <c r="WAK3184" s="621"/>
      <c r="WAL3184" s="622"/>
      <c r="WAM3184" s="593"/>
      <c r="WAN3184" s="621"/>
      <c r="WAO3184" s="621"/>
      <c r="WAP3184" s="621"/>
      <c r="WAQ3184" s="621"/>
      <c r="WAR3184" s="621"/>
      <c r="WAS3184" s="621"/>
      <c r="WAT3184" s="621"/>
      <c r="WAU3184" s="622"/>
      <c r="WAV3184" s="593"/>
      <c r="WAW3184" s="621"/>
      <c r="WAX3184" s="621"/>
      <c r="WAY3184" s="621"/>
      <c r="WAZ3184" s="621"/>
      <c r="WBA3184" s="621"/>
      <c r="WBB3184" s="621"/>
      <c r="WBC3184" s="621"/>
      <c r="WBD3184" s="622"/>
      <c r="WBE3184" s="593"/>
      <c r="WBF3184" s="621"/>
      <c r="WBG3184" s="621"/>
      <c r="WBH3184" s="621"/>
      <c r="WBI3184" s="621"/>
      <c r="WBJ3184" s="621"/>
      <c r="WBK3184" s="621"/>
      <c r="WBL3184" s="621"/>
      <c r="WBM3184" s="622"/>
      <c r="WBN3184" s="593"/>
      <c r="WBO3184" s="621"/>
      <c r="WBP3184" s="621"/>
      <c r="WBQ3184" s="621"/>
      <c r="WBR3184" s="621"/>
      <c r="WBS3184" s="621"/>
      <c r="WBT3184" s="621"/>
      <c r="WBU3184" s="621"/>
      <c r="WBV3184" s="622"/>
      <c r="WBW3184" s="593"/>
      <c r="WBX3184" s="621"/>
      <c r="WBY3184" s="621"/>
      <c r="WBZ3184" s="621"/>
      <c r="WCA3184" s="621"/>
      <c r="WCB3184" s="621"/>
      <c r="WCC3184" s="621"/>
      <c r="WCD3184" s="621"/>
      <c r="WCE3184" s="622"/>
      <c r="WCF3184" s="593"/>
      <c r="WCG3184" s="621"/>
      <c r="WCH3184" s="621"/>
      <c r="WCI3184" s="621"/>
      <c r="WCJ3184" s="621"/>
      <c r="WCK3184" s="621"/>
      <c r="WCL3184" s="621"/>
      <c r="WCM3184" s="621"/>
      <c r="WCN3184" s="622"/>
      <c r="WCO3184" s="593"/>
      <c r="WCP3184" s="621"/>
      <c r="WCQ3184" s="621"/>
      <c r="WCR3184" s="621"/>
      <c r="WCS3184" s="621"/>
      <c r="WCT3184" s="621"/>
      <c r="WCU3184" s="621"/>
      <c r="WCV3184" s="621"/>
      <c r="WCW3184" s="622"/>
      <c r="WCX3184" s="593"/>
      <c r="WCY3184" s="621"/>
      <c r="WCZ3184" s="621"/>
      <c r="WDA3184" s="621"/>
      <c r="WDB3184" s="621"/>
      <c r="WDC3184" s="621"/>
      <c r="WDD3184" s="621"/>
      <c r="WDE3184" s="621"/>
      <c r="WDF3184" s="622"/>
      <c r="WDG3184" s="593"/>
      <c r="WDH3184" s="621"/>
      <c r="WDI3184" s="621"/>
      <c r="WDJ3184" s="621"/>
      <c r="WDK3184" s="621"/>
      <c r="WDL3184" s="621"/>
      <c r="WDM3184" s="621"/>
      <c r="WDN3184" s="621"/>
      <c r="WDO3184" s="622"/>
      <c r="WDP3184" s="593"/>
      <c r="WDQ3184" s="621"/>
      <c r="WDR3184" s="621"/>
      <c r="WDS3184" s="621"/>
      <c r="WDT3184" s="621"/>
      <c r="WDU3184" s="621"/>
      <c r="WDV3184" s="621"/>
      <c r="WDW3184" s="621"/>
      <c r="WDX3184" s="622"/>
      <c r="WDY3184" s="593"/>
      <c r="WDZ3184" s="621"/>
      <c r="WEA3184" s="621"/>
      <c r="WEB3184" s="621"/>
      <c r="WEC3184" s="621"/>
      <c r="WED3184" s="621"/>
      <c r="WEE3184" s="621"/>
      <c r="WEF3184" s="621"/>
      <c r="WEG3184" s="622"/>
      <c r="WEH3184" s="593"/>
      <c r="WEI3184" s="621"/>
      <c r="WEJ3184" s="621"/>
      <c r="WEK3184" s="621"/>
      <c r="WEL3184" s="621"/>
      <c r="WEM3184" s="621"/>
      <c r="WEN3184" s="621"/>
      <c r="WEO3184" s="621"/>
      <c r="WEP3184" s="622"/>
      <c r="WEQ3184" s="593"/>
      <c r="WER3184" s="621"/>
      <c r="WES3184" s="621"/>
      <c r="WET3184" s="621"/>
      <c r="WEU3184" s="621"/>
      <c r="WEV3184" s="621"/>
      <c r="WEW3184" s="621"/>
      <c r="WEX3184" s="621"/>
      <c r="WEY3184" s="622"/>
      <c r="WEZ3184" s="593"/>
      <c r="WFA3184" s="621"/>
      <c r="WFB3184" s="621"/>
      <c r="WFC3184" s="621"/>
      <c r="WFD3184" s="621"/>
      <c r="WFE3184" s="621"/>
      <c r="WFF3184" s="621"/>
      <c r="WFG3184" s="621"/>
      <c r="WFH3184" s="622"/>
      <c r="WFI3184" s="593"/>
      <c r="WFJ3184" s="621"/>
      <c r="WFK3184" s="621"/>
      <c r="WFL3184" s="621"/>
      <c r="WFM3184" s="621"/>
      <c r="WFN3184" s="621"/>
      <c r="WFO3184" s="621"/>
      <c r="WFP3184" s="621"/>
      <c r="WFQ3184" s="622"/>
      <c r="WFR3184" s="593"/>
      <c r="WFS3184" s="621"/>
      <c r="WFT3184" s="621"/>
      <c r="WFU3184" s="621"/>
      <c r="WFV3184" s="621"/>
      <c r="WFW3184" s="621"/>
      <c r="WFX3184" s="621"/>
      <c r="WFY3184" s="621"/>
      <c r="WFZ3184" s="622"/>
      <c r="WGA3184" s="593"/>
      <c r="WGB3184" s="621"/>
      <c r="WGC3184" s="621"/>
      <c r="WGD3184" s="621"/>
      <c r="WGE3184" s="621"/>
      <c r="WGF3184" s="621"/>
      <c r="WGG3184" s="621"/>
      <c r="WGH3184" s="621"/>
      <c r="WGI3184" s="622"/>
      <c r="WGJ3184" s="593"/>
      <c r="WGK3184" s="621"/>
      <c r="WGL3184" s="621"/>
      <c r="WGM3184" s="621"/>
      <c r="WGN3184" s="621"/>
      <c r="WGO3184" s="621"/>
      <c r="WGP3184" s="621"/>
      <c r="WGQ3184" s="621"/>
      <c r="WGR3184" s="622"/>
      <c r="WGS3184" s="593"/>
      <c r="WGT3184" s="621"/>
      <c r="WGU3184" s="621"/>
      <c r="WGV3184" s="621"/>
      <c r="WGW3184" s="621"/>
      <c r="WGX3184" s="621"/>
      <c r="WGY3184" s="621"/>
      <c r="WGZ3184" s="621"/>
      <c r="WHA3184" s="622"/>
      <c r="WHB3184" s="593"/>
      <c r="WHC3184" s="621"/>
      <c r="WHD3184" s="621"/>
      <c r="WHE3184" s="621"/>
      <c r="WHF3184" s="621"/>
      <c r="WHG3184" s="621"/>
      <c r="WHH3184" s="621"/>
      <c r="WHI3184" s="621"/>
      <c r="WHJ3184" s="622"/>
      <c r="WHK3184" s="593"/>
      <c r="WHL3184" s="621"/>
      <c r="WHM3184" s="621"/>
      <c r="WHN3184" s="621"/>
      <c r="WHO3184" s="621"/>
      <c r="WHP3184" s="621"/>
      <c r="WHQ3184" s="621"/>
      <c r="WHR3184" s="621"/>
      <c r="WHS3184" s="622"/>
      <c r="WHT3184" s="593"/>
      <c r="WHU3184" s="621"/>
      <c r="WHV3184" s="621"/>
      <c r="WHW3184" s="621"/>
      <c r="WHX3184" s="621"/>
      <c r="WHY3184" s="621"/>
      <c r="WHZ3184" s="621"/>
      <c r="WIA3184" s="621"/>
      <c r="WIB3184" s="622"/>
      <c r="WIC3184" s="593"/>
      <c r="WID3184" s="621"/>
      <c r="WIE3184" s="621"/>
      <c r="WIF3184" s="621"/>
      <c r="WIG3184" s="621"/>
      <c r="WIH3184" s="621"/>
      <c r="WII3184" s="621"/>
      <c r="WIJ3184" s="621"/>
      <c r="WIK3184" s="622"/>
      <c r="WIL3184" s="593"/>
      <c r="WIM3184" s="621"/>
      <c r="WIN3184" s="621"/>
      <c r="WIO3184" s="621"/>
      <c r="WIP3184" s="621"/>
      <c r="WIQ3184" s="621"/>
      <c r="WIR3184" s="621"/>
      <c r="WIS3184" s="621"/>
      <c r="WIT3184" s="622"/>
      <c r="WIU3184" s="593"/>
      <c r="WIV3184" s="621"/>
      <c r="WIW3184" s="621"/>
      <c r="WIX3184" s="621"/>
      <c r="WIY3184" s="621"/>
      <c r="WIZ3184" s="621"/>
      <c r="WJA3184" s="621"/>
      <c r="WJB3184" s="621"/>
      <c r="WJC3184" s="622"/>
      <c r="WJD3184" s="593"/>
      <c r="WJE3184" s="621"/>
      <c r="WJF3184" s="621"/>
      <c r="WJG3184" s="621"/>
      <c r="WJH3184" s="621"/>
      <c r="WJI3184" s="621"/>
      <c r="WJJ3184" s="621"/>
      <c r="WJK3184" s="621"/>
      <c r="WJL3184" s="622"/>
      <c r="WJM3184" s="593"/>
      <c r="WJN3184" s="621"/>
      <c r="WJO3184" s="621"/>
      <c r="WJP3184" s="621"/>
      <c r="WJQ3184" s="621"/>
      <c r="WJR3184" s="621"/>
      <c r="WJS3184" s="621"/>
      <c r="WJT3184" s="621"/>
      <c r="WJU3184" s="622"/>
      <c r="WJV3184" s="593"/>
      <c r="WJW3184" s="621"/>
      <c r="WJX3184" s="621"/>
      <c r="WJY3184" s="621"/>
      <c r="WJZ3184" s="621"/>
      <c r="WKA3184" s="621"/>
      <c r="WKB3184" s="621"/>
      <c r="WKC3184" s="621"/>
      <c r="WKD3184" s="622"/>
      <c r="WKE3184" s="593"/>
      <c r="WKF3184" s="621"/>
      <c r="WKG3184" s="621"/>
      <c r="WKH3184" s="621"/>
      <c r="WKI3184" s="621"/>
      <c r="WKJ3184" s="621"/>
      <c r="WKK3184" s="621"/>
      <c r="WKL3184" s="621"/>
      <c r="WKM3184" s="622"/>
      <c r="WKN3184" s="593"/>
      <c r="WKO3184" s="621"/>
      <c r="WKP3184" s="621"/>
      <c r="WKQ3184" s="621"/>
      <c r="WKR3184" s="621"/>
      <c r="WKS3184" s="621"/>
      <c r="WKT3184" s="621"/>
      <c r="WKU3184" s="621"/>
      <c r="WKV3184" s="622"/>
      <c r="WKW3184" s="593"/>
      <c r="WKX3184" s="621"/>
      <c r="WKY3184" s="621"/>
      <c r="WKZ3184" s="621"/>
      <c r="WLA3184" s="621"/>
      <c r="WLB3184" s="621"/>
      <c r="WLC3184" s="621"/>
      <c r="WLD3184" s="621"/>
      <c r="WLE3184" s="622"/>
      <c r="WLF3184" s="593"/>
      <c r="WLG3184" s="621"/>
      <c r="WLH3184" s="621"/>
      <c r="WLI3184" s="621"/>
      <c r="WLJ3184" s="621"/>
      <c r="WLK3184" s="621"/>
      <c r="WLL3184" s="621"/>
      <c r="WLM3184" s="621"/>
      <c r="WLN3184" s="622"/>
      <c r="WLO3184" s="593"/>
      <c r="WLP3184" s="621"/>
      <c r="WLQ3184" s="621"/>
      <c r="WLR3184" s="621"/>
      <c r="WLS3184" s="621"/>
      <c r="WLT3184" s="621"/>
      <c r="WLU3184" s="621"/>
      <c r="WLV3184" s="621"/>
      <c r="WLW3184" s="622"/>
      <c r="WLX3184" s="593"/>
      <c r="WLY3184" s="621"/>
      <c r="WLZ3184" s="621"/>
      <c r="WMA3184" s="621"/>
      <c r="WMB3184" s="621"/>
      <c r="WMC3184" s="621"/>
      <c r="WMD3184" s="621"/>
      <c r="WME3184" s="621"/>
      <c r="WMF3184" s="622"/>
      <c r="WMG3184" s="593"/>
      <c r="WMH3184" s="621"/>
      <c r="WMI3184" s="621"/>
      <c r="WMJ3184" s="621"/>
      <c r="WMK3184" s="621"/>
      <c r="WML3184" s="621"/>
      <c r="WMM3184" s="621"/>
      <c r="WMN3184" s="621"/>
      <c r="WMO3184" s="622"/>
      <c r="WMP3184" s="593"/>
      <c r="WMQ3184" s="621"/>
      <c r="WMR3184" s="621"/>
      <c r="WMS3184" s="621"/>
      <c r="WMT3184" s="621"/>
      <c r="WMU3184" s="621"/>
      <c r="WMV3184" s="621"/>
      <c r="WMW3184" s="621"/>
      <c r="WMX3184" s="622"/>
      <c r="WMY3184" s="593"/>
      <c r="WMZ3184" s="621"/>
      <c r="WNA3184" s="621"/>
      <c r="WNB3184" s="621"/>
      <c r="WNC3184" s="621"/>
      <c r="WND3184" s="621"/>
      <c r="WNE3184" s="621"/>
      <c r="WNF3184" s="621"/>
      <c r="WNG3184" s="622"/>
      <c r="WNH3184" s="593"/>
      <c r="WNI3184" s="621"/>
      <c r="WNJ3184" s="621"/>
      <c r="WNK3184" s="621"/>
      <c r="WNL3184" s="621"/>
      <c r="WNM3184" s="621"/>
      <c r="WNN3184" s="621"/>
      <c r="WNO3184" s="621"/>
      <c r="WNP3184" s="622"/>
      <c r="WNQ3184" s="593"/>
      <c r="WNR3184" s="621"/>
      <c r="WNS3184" s="621"/>
      <c r="WNT3184" s="621"/>
      <c r="WNU3184" s="621"/>
      <c r="WNV3184" s="621"/>
      <c r="WNW3184" s="621"/>
      <c r="WNX3184" s="621"/>
      <c r="WNY3184" s="622"/>
      <c r="WNZ3184" s="593"/>
      <c r="WOA3184" s="621"/>
      <c r="WOB3184" s="621"/>
      <c r="WOC3184" s="621"/>
      <c r="WOD3184" s="621"/>
      <c r="WOE3184" s="621"/>
      <c r="WOF3184" s="621"/>
      <c r="WOG3184" s="621"/>
      <c r="WOH3184" s="622"/>
      <c r="WOI3184" s="593"/>
      <c r="WOJ3184" s="621"/>
      <c r="WOK3184" s="621"/>
      <c r="WOL3184" s="621"/>
      <c r="WOM3184" s="621"/>
      <c r="WON3184" s="621"/>
      <c r="WOO3184" s="621"/>
      <c r="WOP3184" s="621"/>
      <c r="WOQ3184" s="622"/>
      <c r="WOR3184" s="593"/>
      <c r="WOS3184" s="621"/>
      <c r="WOT3184" s="621"/>
      <c r="WOU3184" s="621"/>
      <c r="WOV3184" s="621"/>
      <c r="WOW3184" s="621"/>
      <c r="WOX3184" s="621"/>
      <c r="WOY3184" s="621"/>
      <c r="WOZ3184" s="622"/>
      <c r="WPA3184" s="593"/>
      <c r="WPB3184" s="621"/>
      <c r="WPC3184" s="621"/>
      <c r="WPD3184" s="621"/>
      <c r="WPE3184" s="621"/>
      <c r="WPF3184" s="621"/>
      <c r="WPG3184" s="621"/>
      <c r="WPH3184" s="621"/>
      <c r="WPI3184" s="622"/>
      <c r="WPJ3184" s="593"/>
      <c r="WPK3184" s="621"/>
      <c r="WPL3184" s="621"/>
      <c r="WPM3184" s="621"/>
      <c r="WPN3184" s="621"/>
      <c r="WPO3184" s="621"/>
      <c r="WPP3184" s="621"/>
      <c r="WPQ3184" s="621"/>
      <c r="WPR3184" s="622"/>
      <c r="WPS3184" s="593"/>
      <c r="WPT3184" s="621"/>
      <c r="WPU3184" s="621"/>
      <c r="WPV3184" s="621"/>
      <c r="WPW3184" s="621"/>
      <c r="WPX3184" s="621"/>
      <c r="WPY3184" s="621"/>
      <c r="WPZ3184" s="621"/>
      <c r="WQA3184" s="622"/>
      <c r="WQB3184" s="593"/>
      <c r="WQC3184" s="621"/>
      <c r="WQD3184" s="621"/>
      <c r="WQE3184" s="621"/>
      <c r="WQF3184" s="621"/>
      <c r="WQG3184" s="621"/>
      <c r="WQH3184" s="621"/>
      <c r="WQI3184" s="621"/>
      <c r="WQJ3184" s="622"/>
      <c r="WQK3184" s="593"/>
      <c r="WQL3184" s="621"/>
      <c r="WQM3184" s="621"/>
      <c r="WQN3184" s="621"/>
      <c r="WQO3184" s="621"/>
      <c r="WQP3184" s="621"/>
      <c r="WQQ3184" s="621"/>
      <c r="WQR3184" s="621"/>
      <c r="WQS3184" s="622"/>
      <c r="WQT3184" s="593"/>
      <c r="WQU3184" s="621"/>
      <c r="WQV3184" s="621"/>
      <c r="WQW3184" s="621"/>
      <c r="WQX3184" s="621"/>
      <c r="WQY3184" s="621"/>
      <c r="WQZ3184" s="621"/>
      <c r="WRA3184" s="621"/>
      <c r="WRB3184" s="622"/>
      <c r="WRC3184" s="593"/>
      <c r="WRD3184" s="621"/>
      <c r="WRE3184" s="621"/>
      <c r="WRF3184" s="621"/>
      <c r="WRG3184" s="621"/>
      <c r="WRH3184" s="621"/>
      <c r="WRI3184" s="621"/>
      <c r="WRJ3184" s="621"/>
      <c r="WRK3184" s="622"/>
      <c r="WRL3184" s="593"/>
      <c r="WRM3184" s="621"/>
      <c r="WRN3184" s="621"/>
      <c r="WRO3184" s="621"/>
      <c r="WRP3184" s="621"/>
      <c r="WRQ3184" s="621"/>
      <c r="WRR3184" s="621"/>
      <c r="WRS3184" s="621"/>
      <c r="WRT3184" s="622"/>
      <c r="WRU3184" s="593"/>
      <c r="WRV3184" s="621"/>
      <c r="WRW3184" s="621"/>
      <c r="WRX3184" s="621"/>
      <c r="WRY3184" s="621"/>
      <c r="WRZ3184" s="621"/>
      <c r="WSA3184" s="621"/>
      <c r="WSB3184" s="621"/>
      <c r="WSC3184" s="622"/>
      <c r="WSD3184" s="593"/>
      <c r="WSE3184" s="621"/>
      <c r="WSF3184" s="621"/>
      <c r="WSG3184" s="621"/>
      <c r="WSH3184" s="621"/>
      <c r="WSI3184" s="621"/>
      <c r="WSJ3184" s="621"/>
      <c r="WSK3184" s="621"/>
      <c r="WSL3184" s="622"/>
      <c r="WSM3184" s="593"/>
      <c r="WSN3184" s="621"/>
      <c r="WSO3184" s="621"/>
      <c r="WSP3184" s="621"/>
      <c r="WSQ3184" s="621"/>
      <c r="WSR3184" s="621"/>
      <c r="WSS3184" s="621"/>
      <c r="WST3184" s="621"/>
      <c r="WSU3184" s="622"/>
      <c r="WSV3184" s="593"/>
      <c r="WSW3184" s="621"/>
      <c r="WSX3184" s="621"/>
      <c r="WSY3184" s="621"/>
      <c r="WSZ3184" s="621"/>
      <c r="WTA3184" s="621"/>
      <c r="WTB3184" s="621"/>
      <c r="WTC3184" s="621"/>
      <c r="WTD3184" s="622"/>
      <c r="WTE3184" s="593"/>
      <c r="WTF3184" s="621"/>
      <c r="WTG3184" s="621"/>
      <c r="WTH3184" s="621"/>
      <c r="WTI3184" s="621"/>
      <c r="WTJ3184" s="621"/>
      <c r="WTK3184" s="621"/>
      <c r="WTL3184" s="621"/>
      <c r="WTM3184" s="622"/>
      <c r="WTN3184" s="593"/>
      <c r="WTO3184" s="621"/>
      <c r="WTP3184" s="621"/>
      <c r="WTQ3184" s="621"/>
      <c r="WTR3184" s="621"/>
      <c r="WTS3184" s="621"/>
      <c r="WTT3184" s="621"/>
      <c r="WTU3184" s="621"/>
      <c r="WTV3184" s="622"/>
      <c r="WTW3184" s="593"/>
      <c r="WTX3184" s="621"/>
      <c r="WTY3184" s="621"/>
      <c r="WTZ3184" s="621"/>
      <c r="WUA3184" s="621"/>
      <c r="WUB3184" s="621"/>
      <c r="WUC3184" s="621"/>
      <c r="WUD3184" s="621"/>
      <c r="WUE3184" s="622"/>
      <c r="WUF3184" s="593"/>
      <c r="WUG3184" s="621"/>
      <c r="WUH3184" s="621"/>
      <c r="WUI3184" s="621"/>
      <c r="WUJ3184" s="621"/>
      <c r="WUK3184" s="621"/>
      <c r="WUL3184" s="621"/>
      <c r="WUM3184" s="621"/>
      <c r="WUN3184" s="622"/>
      <c r="WUO3184" s="593"/>
      <c r="WUP3184" s="621"/>
      <c r="WUQ3184" s="621"/>
      <c r="WUR3184" s="621"/>
      <c r="WUS3184" s="621"/>
      <c r="WUT3184" s="621"/>
      <c r="WUU3184" s="621"/>
      <c r="WUV3184" s="621"/>
      <c r="WUW3184" s="622"/>
      <c r="WUX3184" s="593"/>
      <c r="WUY3184" s="621"/>
      <c r="WUZ3184" s="621"/>
      <c r="WVA3184" s="621"/>
      <c r="WVB3184" s="621"/>
      <c r="WVC3184" s="621"/>
      <c r="WVD3184" s="621"/>
      <c r="WVE3184" s="621"/>
      <c r="WVF3184" s="622"/>
      <c r="WVG3184" s="593"/>
      <c r="WVH3184" s="621"/>
      <c r="WVI3184" s="621"/>
      <c r="WVJ3184" s="621"/>
      <c r="WVK3184" s="621"/>
      <c r="WVL3184" s="621"/>
      <c r="WVM3184" s="621"/>
      <c r="WVN3184" s="621"/>
      <c r="WVO3184" s="622"/>
      <c r="WVP3184" s="593"/>
      <c r="WVQ3184" s="621"/>
      <c r="WVR3184" s="621"/>
      <c r="WVS3184" s="621"/>
      <c r="WVT3184" s="621"/>
      <c r="WVU3184" s="621"/>
      <c r="WVV3184" s="621"/>
      <c r="WVW3184" s="621"/>
      <c r="WVX3184" s="622"/>
      <c r="WVY3184" s="593"/>
      <c r="WVZ3184" s="621"/>
      <c r="WWA3184" s="621"/>
      <c r="WWB3184" s="621"/>
      <c r="WWC3184" s="621"/>
      <c r="WWD3184" s="621"/>
      <c r="WWE3184" s="621"/>
      <c r="WWF3184" s="621"/>
      <c r="WWG3184" s="622"/>
      <c r="WWH3184" s="593"/>
      <c r="WWI3184" s="621"/>
      <c r="WWJ3184" s="621"/>
      <c r="WWK3184" s="621"/>
      <c r="WWL3184" s="621"/>
      <c r="WWM3184" s="621"/>
      <c r="WWN3184" s="621"/>
      <c r="WWO3184" s="621"/>
      <c r="WWP3184" s="622"/>
      <c r="WWQ3184" s="593"/>
      <c r="WWR3184" s="621"/>
      <c r="WWS3184" s="621"/>
      <c r="WWT3184" s="621"/>
      <c r="WWU3184" s="621"/>
      <c r="WWV3184" s="621"/>
      <c r="WWW3184" s="621"/>
      <c r="WWX3184" s="621"/>
      <c r="WWY3184" s="622"/>
      <c r="WWZ3184" s="593"/>
      <c r="WXA3184" s="621"/>
      <c r="WXB3184" s="621"/>
      <c r="WXC3184" s="621"/>
      <c r="WXD3184" s="621"/>
      <c r="WXE3184" s="621"/>
      <c r="WXF3184" s="621"/>
      <c r="WXG3184" s="621"/>
      <c r="WXH3184" s="622"/>
      <c r="WXI3184" s="593"/>
      <c r="WXJ3184" s="621"/>
      <c r="WXK3184" s="621"/>
      <c r="WXL3184" s="621"/>
      <c r="WXM3184" s="621"/>
      <c r="WXN3184" s="621"/>
      <c r="WXO3184" s="621"/>
      <c r="WXP3184" s="621"/>
      <c r="WXQ3184" s="622"/>
      <c r="WXR3184" s="593"/>
      <c r="WXS3184" s="621"/>
      <c r="WXT3184" s="621"/>
      <c r="WXU3184" s="621"/>
      <c r="WXV3184" s="621"/>
      <c r="WXW3184" s="621"/>
      <c r="WXX3184" s="621"/>
      <c r="WXY3184" s="621"/>
      <c r="WXZ3184" s="622"/>
      <c r="WYA3184" s="593"/>
      <c r="WYB3184" s="621"/>
      <c r="WYC3184" s="621"/>
      <c r="WYD3184" s="621"/>
      <c r="WYE3184" s="621"/>
      <c r="WYF3184" s="621"/>
      <c r="WYG3184" s="621"/>
      <c r="WYH3184" s="621"/>
      <c r="WYI3184" s="622"/>
      <c r="WYJ3184" s="593"/>
      <c r="WYK3184" s="621"/>
      <c r="WYL3184" s="621"/>
      <c r="WYM3184" s="621"/>
      <c r="WYN3184" s="621"/>
      <c r="WYO3184" s="621"/>
      <c r="WYP3184" s="621"/>
      <c r="WYQ3184" s="621"/>
      <c r="WYR3184" s="622"/>
      <c r="WYS3184" s="593"/>
      <c r="WYT3184" s="621"/>
      <c r="WYU3184" s="621"/>
      <c r="WYV3184" s="621"/>
      <c r="WYW3184" s="621"/>
      <c r="WYX3184" s="621"/>
      <c r="WYY3184" s="621"/>
      <c r="WYZ3184" s="621"/>
      <c r="WZA3184" s="622"/>
      <c r="WZB3184" s="593"/>
      <c r="WZC3184" s="621"/>
      <c r="WZD3184" s="621"/>
      <c r="WZE3184" s="621"/>
      <c r="WZF3184" s="621"/>
      <c r="WZG3184" s="621"/>
      <c r="WZH3184" s="621"/>
      <c r="WZI3184" s="621"/>
      <c r="WZJ3184" s="622"/>
      <c r="WZK3184" s="593"/>
      <c r="WZL3184" s="621"/>
      <c r="WZM3184" s="621"/>
      <c r="WZN3184" s="621"/>
      <c r="WZO3184" s="621"/>
      <c r="WZP3184" s="621"/>
      <c r="WZQ3184" s="621"/>
      <c r="WZR3184" s="621"/>
      <c r="WZS3184" s="622"/>
      <c r="WZT3184" s="593"/>
      <c r="WZU3184" s="621"/>
      <c r="WZV3184" s="621"/>
      <c r="WZW3184" s="621"/>
      <c r="WZX3184" s="621"/>
      <c r="WZY3184" s="621"/>
      <c r="WZZ3184" s="621"/>
      <c r="XAA3184" s="621"/>
      <c r="XAB3184" s="622"/>
      <c r="XAC3184" s="593"/>
      <c r="XAD3184" s="621"/>
      <c r="XAE3184" s="621"/>
      <c r="XAF3184" s="621"/>
      <c r="XAG3184" s="621"/>
      <c r="XAH3184" s="621"/>
      <c r="XAI3184" s="621"/>
      <c r="XAJ3184" s="621"/>
      <c r="XAK3184" s="622"/>
      <c r="XAL3184" s="593"/>
      <c r="XAM3184" s="621"/>
      <c r="XAN3184" s="621"/>
      <c r="XAO3184" s="621"/>
      <c r="XAP3184" s="621"/>
      <c r="XAQ3184" s="621"/>
      <c r="XAR3184" s="621"/>
      <c r="XAS3184" s="621"/>
      <c r="XAT3184" s="622"/>
      <c r="XAU3184" s="593"/>
      <c r="XAV3184" s="621"/>
      <c r="XAW3184" s="621"/>
      <c r="XAX3184" s="621"/>
      <c r="XAY3184" s="621"/>
      <c r="XAZ3184" s="621"/>
      <c r="XBA3184" s="621"/>
      <c r="XBB3184" s="621"/>
      <c r="XBC3184" s="622"/>
      <c r="XBD3184" s="593"/>
      <c r="XBE3184" s="621"/>
      <c r="XBF3184" s="621"/>
      <c r="XBG3184" s="621"/>
      <c r="XBH3184" s="621"/>
      <c r="XBI3184" s="621"/>
      <c r="XBJ3184" s="621"/>
      <c r="XBK3184" s="621"/>
      <c r="XBL3184" s="622"/>
      <c r="XBM3184" s="593"/>
      <c r="XBN3184" s="621"/>
      <c r="XBO3184" s="621"/>
      <c r="XBP3184" s="621"/>
      <c r="XBQ3184" s="621"/>
      <c r="XBR3184" s="621"/>
      <c r="XBS3184" s="621"/>
      <c r="XBT3184" s="621"/>
      <c r="XBU3184" s="622"/>
      <c r="XBV3184" s="593"/>
      <c r="XBW3184" s="621"/>
      <c r="XBX3184" s="621"/>
      <c r="XBY3184" s="621"/>
      <c r="XBZ3184" s="621"/>
      <c r="XCA3184" s="621"/>
      <c r="XCB3184" s="621"/>
      <c r="XCC3184" s="621"/>
      <c r="XCD3184" s="622"/>
      <c r="XCE3184" s="593"/>
      <c r="XCF3184" s="621"/>
      <c r="XCG3184" s="621"/>
      <c r="XCH3184" s="621"/>
      <c r="XCI3184" s="621"/>
      <c r="XCJ3184" s="621"/>
      <c r="XCK3184" s="621"/>
      <c r="XCL3184" s="621"/>
      <c r="XCM3184" s="622"/>
      <c r="XCN3184" s="593"/>
      <c r="XCO3184" s="621"/>
      <c r="XCP3184" s="621"/>
      <c r="XCQ3184" s="621"/>
      <c r="XCR3184" s="621"/>
      <c r="XCS3184" s="621"/>
      <c r="XCT3184" s="621"/>
      <c r="XCU3184" s="621"/>
      <c r="XCV3184" s="622"/>
      <c r="XCW3184" s="593"/>
      <c r="XCX3184" s="621"/>
      <c r="XCY3184" s="621"/>
      <c r="XCZ3184" s="621"/>
      <c r="XDA3184" s="621"/>
      <c r="XDB3184" s="621"/>
      <c r="XDC3184" s="621"/>
      <c r="XDD3184" s="621"/>
      <c r="XDE3184" s="622"/>
      <c r="XDF3184" s="593"/>
      <c r="XDG3184" s="621"/>
      <c r="XDH3184" s="621"/>
      <c r="XDI3184" s="621"/>
      <c r="XDJ3184" s="621"/>
      <c r="XDK3184" s="621"/>
      <c r="XDL3184" s="621"/>
      <c r="XDM3184" s="621"/>
      <c r="XDN3184" s="622"/>
      <c r="XDO3184" s="593"/>
      <c r="XDP3184" s="621"/>
      <c r="XDQ3184" s="621"/>
      <c r="XDR3184" s="621"/>
      <c r="XDS3184" s="621"/>
      <c r="XDT3184" s="621"/>
      <c r="XDU3184" s="621"/>
      <c r="XDV3184" s="621"/>
      <c r="XDW3184" s="622"/>
      <c r="XDX3184" s="593"/>
      <c r="XDY3184" s="621"/>
      <c r="XDZ3184" s="621"/>
      <c r="XEA3184" s="621"/>
      <c r="XEB3184" s="621"/>
      <c r="XEC3184" s="621"/>
      <c r="XED3184" s="621"/>
      <c r="XEE3184" s="621"/>
      <c r="XEF3184" s="622"/>
      <c r="XEG3184" s="593"/>
      <c r="XEH3184" s="621"/>
      <c r="XEI3184" s="621"/>
      <c r="XEJ3184" s="621"/>
      <c r="XEK3184" s="621"/>
      <c r="XEL3184" s="621"/>
      <c r="XEM3184" s="621"/>
      <c r="XEN3184" s="621"/>
      <c r="XEO3184" s="622"/>
      <c r="XEP3184" s="593"/>
      <c r="XEQ3184" s="621"/>
      <c r="XER3184" s="621"/>
      <c r="XES3184" s="621"/>
    </row>
    <row r="3185" spans="1:13" s="160" customFormat="1" ht="18" customHeight="1">
      <c r="A3185" s="375" t="s">
        <v>1372</v>
      </c>
      <c r="B3185" s="42">
        <v>70169</v>
      </c>
      <c r="C3185" s="42"/>
      <c r="D3185" s="41"/>
      <c r="E3185" s="42"/>
      <c r="F3185" s="42" t="s">
        <v>1363</v>
      </c>
      <c r="G3185" s="42">
        <v>12</v>
      </c>
      <c r="H3185" s="42" t="s">
        <v>1063</v>
      </c>
      <c r="I3185" s="41">
        <v>285.32</v>
      </c>
      <c r="J3185" s="55">
        <f>IF(C3185="СТОП цена",I3185,ROUND(I3185*(1-VLOOKUP(L3185,Оглавление!D:G,3,FALSE)),2))</f>
        <v>285.32</v>
      </c>
      <c r="K3185" s="58"/>
      <c r="L3185" s="87" t="s">
        <v>1371</v>
      </c>
      <c r="M3185" s="52">
        <v>60</v>
      </c>
    </row>
    <row r="3186" spans="1:13" s="160" customFormat="1" ht="23.25" customHeight="1">
      <c r="A3186" s="375" t="s">
        <v>1373</v>
      </c>
      <c r="B3186" s="42">
        <v>70077</v>
      </c>
      <c r="C3186" s="42"/>
      <c r="D3186" s="41"/>
      <c r="E3186" s="42"/>
      <c r="F3186" s="42" t="s">
        <v>1363</v>
      </c>
      <c r="G3186" s="42">
        <v>12</v>
      </c>
      <c r="H3186" s="42" t="s">
        <v>1063</v>
      </c>
      <c r="I3186" s="41">
        <v>263.33999999999997</v>
      </c>
      <c r="J3186" s="55">
        <f>IF(C3186="СТОП цена",I3186,ROUND(I3186*(1-VLOOKUP(L3186,Оглавление!D:G,3,FALSE)),2))</f>
        <v>263.33999999999997</v>
      </c>
      <c r="K3186" s="58"/>
      <c r="L3186" s="87" t="s">
        <v>1371</v>
      </c>
      <c r="M3186" s="52">
        <v>60</v>
      </c>
    </row>
    <row r="3187" spans="1:13" s="218" customFormat="1" ht="23.25" customHeight="1">
      <c r="A3187" s="375" t="s">
        <v>1490</v>
      </c>
      <c r="B3187" s="42">
        <v>70114</v>
      </c>
      <c r="C3187" s="42"/>
      <c r="D3187" s="41"/>
      <c r="E3187" s="42"/>
      <c r="F3187" s="42" t="s">
        <v>1363</v>
      </c>
      <c r="G3187" s="42">
        <v>12</v>
      </c>
      <c r="H3187" s="42" t="s">
        <v>1063</v>
      </c>
      <c r="I3187" s="41">
        <v>253.75</v>
      </c>
      <c r="J3187" s="55">
        <f>IF(C3187="СТОП цена",I3187,ROUND(I3187*(1-VLOOKUP(L3187,Оглавление!D:G,3,FALSE)),2))</f>
        <v>253.75</v>
      </c>
      <c r="K3187" s="58"/>
      <c r="L3187" s="87" t="s">
        <v>1371</v>
      </c>
      <c r="M3187" s="52">
        <v>60</v>
      </c>
    </row>
    <row r="3188" spans="1:13" s="218" customFormat="1" ht="23.25" customHeight="1">
      <c r="A3188" s="375" t="s">
        <v>1491</v>
      </c>
      <c r="B3188" s="42">
        <v>70121</v>
      </c>
      <c r="C3188" s="42"/>
      <c r="D3188" s="41"/>
      <c r="E3188" s="42"/>
      <c r="F3188" s="42" t="s">
        <v>1363</v>
      </c>
      <c r="G3188" s="42">
        <v>12</v>
      </c>
      <c r="H3188" s="42" t="s">
        <v>1063</v>
      </c>
      <c r="I3188" s="41">
        <v>236.35</v>
      </c>
      <c r="J3188" s="55">
        <f>IF(C3188="СТОП цена",I3188,ROUND(I3188*(1-VLOOKUP(L3188,Оглавление!D:G,3,FALSE)),2))</f>
        <v>236.35</v>
      </c>
      <c r="K3188" s="58"/>
      <c r="L3188" s="87" t="s">
        <v>1371</v>
      </c>
      <c r="M3188" s="52">
        <v>60</v>
      </c>
    </row>
    <row r="3189" spans="1:13" s="183" customFormat="1" ht="15">
      <c r="A3189" s="378" t="s">
        <v>1429</v>
      </c>
      <c r="B3189" s="42">
        <v>70190</v>
      </c>
      <c r="C3189" s="42"/>
      <c r="D3189" s="41"/>
      <c r="E3189" s="42"/>
      <c r="F3189" s="42" t="s">
        <v>1363</v>
      </c>
      <c r="G3189" s="42">
        <v>12</v>
      </c>
      <c r="H3189" s="42" t="s">
        <v>1063</v>
      </c>
      <c r="I3189" s="41">
        <v>375.87</v>
      </c>
      <c r="J3189" s="55">
        <f>IF(C3189="СТОП цена",I3189,ROUND(I3189*(1-VLOOKUP(L3189,Оглавление!D:G,3,FALSE)),2))</f>
        <v>375.87</v>
      </c>
      <c r="K3189" s="58"/>
      <c r="L3189" s="87" t="s">
        <v>1371</v>
      </c>
      <c r="M3189" s="52">
        <v>60</v>
      </c>
    </row>
    <row r="3190" spans="1:13" s="294" customFormat="1" ht="20.25" customHeight="1">
      <c r="A3190" s="378" t="s">
        <v>1748</v>
      </c>
      <c r="B3190" s="42">
        <v>225</v>
      </c>
      <c r="C3190" s="42" t="s">
        <v>223</v>
      </c>
      <c r="D3190" s="41"/>
      <c r="E3190" s="42"/>
      <c r="F3190" s="42" t="s">
        <v>1251</v>
      </c>
      <c r="G3190" s="42">
        <v>12</v>
      </c>
      <c r="H3190" s="42" t="s">
        <v>1063</v>
      </c>
      <c r="I3190" s="41">
        <v>333.7</v>
      </c>
      <c r="J3190" s="55">
        <f>IF(C3190="СТОП цена",I3190,ROUND(I3190*(1-VLOOKUP(L3190,Оглавление!D:G,3,FALSE)),2))</f>
        <v>333.7</v>
      </c>
      <c r="K3190" s="58"/>
      <c r="L3190" s="87" t="s">
        <v>1371</v>
      </c>
      <c r="M3190" s="52">
        <v>60</v>
      </c>
    </row>
    <row r="3191" spans="1:13" s="310" customFormat="1" ht="20.25" customHeight="1">
      <c r="A3191" s="378" t="s">
        <v>2422</v>
      </c>
      <c r="B3191" s="42">
        <v>34</v>
      </c>
      <c r="C3191" s="42" t="s">
        <v>223</v>
      </c>
      <c r="D3191" s="41"/>
      <c r="E3191" s="42"/>
      <c r="F3191" s="42" t="s">
        <v>1363</v>
      </c>
      <c r="G3191" s="42"/>
      <c r="H3191" s="42" t="s">
        <v>1063</v>
      </c>
      <c r="I3191" s="41">
        <v>300.14999999999998</v>
      </c>
      <c r="J3191" s="55">
        <f>IF(C3191="СТОП цена",I3191,ROUND(I3191*(1-VLOOKUP(L3191,Оглавление!D:G,3,FALSE)),2))</f>
        <v>300.14999999999998</v>
      </c>
      <c r="K3191" s="58"/>
      <c r="L3191" s="87" t="s">
        <v>1371</v>
      </c>
      <c r="M3191" s="52">
        <v>60</v>
      </c>
    </row>
    <row r="3192" spans="1:13" s="1" customFormat="1" ht="17.25" customHeight="1">
      <c r="A3192" s="593" t="s">
        <v>574</v>
      </c>
      <c r="B3192" s="594"/>
      <c r="C3192" s="594"/>
      <c r="D3192" s="594"/>
      <c r="E3192" s="594"/>
      <c r="F3192" s="594"/>
      <c r="G3192" s="594"/>
      <c r="H3192" s="594"/>
      <c r="I3192" s="594"/>
      <c r="J3192" s="615"/>
      <c r="K3192" s="238" t="s">
        <v>574</v>
      </c>
      <c r="L3192" s="238" t="s">
        <v>574</v>
      </c>
      <c r="M3192" s="52">
        <v>60</v>
      </c>
    </row>
    <row r="3193" spans="1:13" s="1" customFormat="1" ht="25.5" customHeight="1">
      <c r="A3193" s="591" t="s">
        <v>823</v>
      </c>
      <c r="B3193" s="592"/>
      <c r="C3193" s="592"/>
      <c r="D3193" s="592"/>
      <c r="E3193" s="592"/>
      <c r="F3193" s="592"/>
      <c r="G3193" s="592"/>
      <c r="H3193" s="592"/>
      <c r="I3193" s="592"/>
      <c r="J3193" s="607"/>
      <c r="K3193" s="238" t="s">
        <v>574</v>
      </c>
      <c r="L3193" s="238" t="s">
        <v>574</v>
      </c>
      <c r="M3193" s="52">
        <v>60</v>
      </c>
    </row>
    <row r="3194" spans="1:13" s="1" customFormat="1" ht="32.25" customHeight="1">
      <c r="A3194" s="389" t="s">
        <v>2337</v>
      </c>
      <c r="B3194" s="40">
        <v>102543</v>
      </c>
      <c r="C3194" s="41" t="s">
        <v>223</v>
      </c>
      <c r="D3194" s="345"/>
      <c r="E3194" s="345"/>
      <c r="F3194" s="42" t="s">
        <v>1439</v>
      </c>
      <c r="G3194" s="42">
        <v>15</v>
      </c>
      <c r="H3194" s="42" t="s">
        <v>1063</v>
      </c>
      <c r="I3194" s="42">
        <v>326</v>
      </c>
      <c r="J3194" s="55">
        <f>IF(C3194="СТОП цена",I3194,ROUND(I3194*(1-VLOOKUP(L3194,Оглавление!D:G,3,FALSE)),2))</f>
        <v>326</v>
      </c>
      <c r="K3194" s="353"/>
      <c r="L3194" s="238" t="s">
        <v>574</v>
      </c>
      <c r="M3194" s="52">
        <v>60</v>
      </c>
    </row>
    <row r="3195" spans="1:13" s="1" customFormat="1" ht="25.5" customHeight="1">
      <c r="A3195" s="389" t="s">
        <v>2338</v>
      </c>
      <c r="B3195" s="40">
        <v>126931</v>
      </c>
      <c r="C3195" s="41" t="s">
        <v>223</v>
      </c>
      <c r="D3195" s="345"/>
      <c r="E3195" s="345"/>
      <c r="F3195" s="42" t="s">
        <v>1439</v>
      </c>
      <c r="G3195" s="42">
        <v>15</v>
      </c>
      <c r="H3195" s="42" t="s">
        <v>1063</v>
      </c>
      <c r="I3195" s="42">
        <v>326</v>
      </c>
      <c r="J3195" s="55">
        <f>IF(C3195="СТОП цена",I3195,ROUND(I3195*(1-VLOOKUP(L3195,Оглавление!D:G,3,FALSE)),2))</f>
        <v>326</v>
      </c>
      <c r="K3195" s="353"/>
      <c r="L3195" s="238" t="s">
        <v>574</v>
      </c>
      <c r="M3195" s="52">
        <v>60</v>
      </c>
    </row>
    <row r="3196" spans="1:13" s="1" customFormat="1" ht="25.5" customHeight="1">
      <c r="A3196" s="389" t="s">
        <v>209</v>
      </c>
      <c r="B3196" s="40"/>
      <c r="C3196" s="41"/>
      <c r="D3196" s="358">
        <v>310</v>
      </c>
      <c r="E3196" s="358" t="s">
        <v>788</v>
      </c>
      <c r="F3196" s="42" t="str">
        <f t="shared" ref="F3196:F3202" si="170">CONCATENATE(D3196," ",E3196)</f>
        <v>310 мл</v>
      </c>
      <c r="G3196" s="42">
        <v>15</v>
      </c>
      <c r="H3196" s="42" t="s">
        <v>1063</v>
      </c>
      <c r="I3196" s="42">
        <v>204.99</v>
      </c>
      <c r="J3196" s="55">
        <f>IF(C3196="СТОП цена",I3196,ROUND(I3196*(1-VLOOKUP(L3196,Оглавление!D:G,3,FALSE)),2))</f>
        <v>204.99</v>
      </c>
      <c r="K3196" s="353" t="s">
        <v>574</v>
      </c>
      <c r="L3196" s="238" t="s">
        <v>574</v>
      </c>
      <c r="M3196" s="52">
        <v>60</v>
      </c>
    </row>
    <row r="3197" spans="1:13" s="164" customFormat="1" ht="30">
      <c r="A3197" s="389" t="s">
        <v>210</v>
      </c>
      <c r="B3197" s="40"/>
      <c r="C3197" s="40"/>
      <c r="D3197" s="40">
        <v>600</v>
      </c>
      <c r="E3197" s="42" t="s">
        <v>788</v>
      </c>
      <c r="F3197" s="42" t="str">
        <f t="shared" si="170"/>
        <v>600 мл</v>
      </c>
      <c r="G3197" s="40">
        <v>12</v>
      </c>
      <c r="H3197" s="42" t="s">
        <v>1063</v>
      </c>
      <c r="I3197" s="41">
        <v>369.91</v>
      </c>
      <c r="J3197" s="55">
        <f>IF(C3197="СТОП цена",I3197,ROUND(I3197*(1-VLOOKUP(L3197,Оглавление!D:G,3,FALSE)),2))</f>
        <v>369.91</v>
      </c>
      <c r="K3197" s="238" t="s">
        <v>574</v>
      </c>
      <c r="L3197" s="238" t="s">
        <v>574</v>
      </c>
      <c r="M3197" s="52">
        <v>60</v>
      </c>
    </row>
    <row r="3198" spans="1:13" s="164" customFormat="1" ht="30">
      <c r="A3198" s="389" t="s">
        <v>212</v>
      </c>
      <c r="B3198" s="40">
        <v>126784</v>
      </c>
      <c r="C3198" s="40"/>
      <c r="D3198" s="40">
        <v>1</v>
      </c>
      <c r="E3198" s="42" t="s">
        <v>211</v>
      </c>
      <c r="F3198" s="42" t="str">
        <f t="shared" si="170"/>
        <v>1 шт.</v>
      </c>
      <c r="G3198" s="40">
        <v>1</v>
      </c>
      <c r="H3198" s="42" t="s">
        <v>1063</v>
      </c>
      <c r="I3198" s="41">
        <v>11259.5</v>
      </c>
      <c r="J3198" s="55">
        <f>IF(C3198="СТОП цена",I3198,ROUND(I3198*(1-VLOOKUP(L3198,Оглавление!D:G,3,FALSE)),2))</f>
        <v>11259.5</v>
      </c>
      <c r="K3198" s="238" t="s">
        <v>574</v>
      </c>
      <c r="L3198" s="238" t="s">
        <v>574</v>
      </c>
      <c r="M3198" s="52">
        <v>60</v>
      </c>
    </row>
    <row r="3199" spans="1:13" s="310" customFormat="1" ht="33" customHeight="1">
      <c r="A3199" s="389" t="s">
        <v>213</v>
      </c>
      <c r="B3199" s="40">
        <v>111072</v>
      </c>
      <c r="C3199" s="40"/>
      <c r="D3199" s="40">
        <v>1</v>
      </c>
      <c r="E3199" s="42" t="s">
        <v>211</v>
      </c>
      <c r="F3199" s="42" t="str">
        <f t="shared" si="170"/>
        <v>1 шт.</v>
      </c>
      <c r="G3199" s="40">
        <v>24</v>
      </c>
      <c r="H3199" s="42" t="s">
        <v>1063</v>
      </c>
      <c r="I3199" s="41">
        <v>220.83</v>
      </c>
      <c r="J3199" s="55">
        <f>IF(C3199="СТОП цена",I3199,ROUND(I3199*(1-VLOOKUP(L3199,Оглавление!D:G,3,FALSE)),2))</f>
        <v>220.83</v>
      </c>
      <c r="K3199" s="238" t="s">
        <v>574</v>
      </c>
      <c r="L3199" s="238" t="s">
        <v>574</v>
      </c>
      <c r="M3199" s="52">
        <v>60</v>
      </c>
    </row>
    <row r="3200" spans="1:13" s="310" customFormat="1" ht="23.25" customHeight="1">
      <c r="A3200" s="389" t="s">
        <v>214</v>
      </c>
      <c r="B3200" s="40">
        <v>105877</v>
      </c>
      <c r="C3200" s="40"/>
      <c r="D3200" s="40">
        <v>300</v>
      </c>
      <c r="E3200" s="42" t="s">
        <v>788</v>
      </c>
      <c r="F3200" s="42" t="str">
        <f t="shared" si="170"/>
        <v>300 мл</v>
      </c>
      <c r="G3200" s="40">
        <v>15</v>
      </c>
      <c r="H3200" s="42" t="s">
        <v>1063</v>
      </c>
      <c r="I3200" s="41">
        <v>89.36</v>
      </c>
      <c r="J3200" s="55">
        <f>IF(C3200="СТОП цена",I3200,ROUND(I3200*(1-VLOOKUP(L3200,Оглавление!D:G,3,FALSE)),2))</f>
        <v>89.36</v>
      </c>
      <c r="K3200" s="238" t="s">
        <v>574</v>
      </c>
      <c r="L3200" s="238" t="s">
        <v>574</v>
      </c>
      <c r="M3200" s="52">
        <v>60</v>
      </c>
    </row>
    <row r="3201" spans="1:13">
      <c r="A3201" s="580" t="s">
        <v>215</v>
      </c>
      <c r="B3201" s="41">
        <v>105907</v>
      </c>
      <c r="C3201" s="41" t="s">
        <v>223</v>
      </c>
      <c r="D3201" s="42">
        <v>300</v>
      </c>
      <c r="E3201" s="42" t="s">
        <v>788</v>
      </c>
      <c r="F3201" s="42" t="str">
        <f t="shared" si="170"/>
        <v>300 мл</v>
      </c>
      <c r="G3201" s="42">
        <v>15</v>
      </c>
      <c r="H3201" s="42" t="s">
        <v>1063</v>
      </c>
      <c r="I3201" s="41">
        <v>146.80000000000001</v>
      </c>
      <c r="J3201" s="55">
        <f>IF(C3201="СТОП цена",I3201,ROUND(I3201*(1-VLOOKUP(L3201,Оглавление!D:G,3,FALSE)),2))</f>
        <v>146.80000000000001</v>
      </c>
      <c r="K3201" s="238" t="s">
        <v>574</v>
      </c>
      <c r="L3201" s="238" t="s">
        <v>574</v>
      </c>
      <c r="M3201" s="52">
        <v>60</v>
      </c>
    </row>
    <row r="3202" spans="1:13">
      <c r="A3202" s="585"/>
      <c r="B3202" s="40">
        <v>115843</v>
      </c>
      <c r="C3202" s="40"/>
      <c r="D3202" s="40">
        <v>280</v>
      </c>
      <c r="E3202" s="42" t="s">
        <v>788</v>
      </c>
      <c r="F3202" s="42" t="str">
        <f t="shared" si="170"/>
        <v>280 мл</v>
      </c>
      <c r="G3202" s="42">
        <v>15</v>
      </c>
      <c r="H3202" s="42" t="s">
        <v>1063</v>
      </c>
      <c r="I3202" s="41">
        <v>140.38</v>
      </c>
      <c r="J3202" s="55">
        <f>IF(C3202="СТОП цена",I3202,ROUND(I3202*(1-VLOOKUP(L3202,Оглавление!D:G,3,FALSE)),2))</f>
        <v>140.38</v>
      </c>
      <c r="K3202" s="238" t="s">
        <v>574</v>
      </c>
      <c r="L3202" s="238" t="s">
        <v>574</v>
      </c>
      <c r="M3202" s="52">
        <v>60</v>
      </c>
    </row>
    <row r="3203" spans="1:13" s="277" customFormat="1" ht="24" customHeight="1">
      <c r="A3203" s="389" t="s">
        <v>1686</v>
      </c>
      <c r="B3203" s="41">
        <v>122951</v>
      </c>
      <c r="C3203" s="41" t="s">
        <v>223</v>
      </c>
      <c r="D3203" s="40"/>
      <c r="E3203" s="42"/>
      <c r="F3203" s="42" t="s">
        <v>1306</v>
      </c>
      <c r="G3203" s="42">
        <v>15</v>
      </c>
      <c r="H3203" s="42" t="s">
        <v>1063</v>
      </c>
      <c r="I3203" s="41">
        <v>76.540000000000006</v>
      </c>
      <c r="J3203" s="55">
        <f>IF(C3203="СТОП цена",I3203,ROUND(I3203*(1-VLOOKUP(L3203,Оглавление!D:G,3,FALSE)),2))</f>
        <v>76.540000000000006</v>
      </c>
      <c r="K3203" s="238" t="s">
        <v>574</v>
      </c>
      <c r="L3203" s="238" t="s">
        <v>574</v>
      </c>
      <c r="M3203" s="52">
        <v>60</v>
      </c>
    </row>
    <row r="3204" spans="1:13" s="277" customFormat="1" ht="22.5" customHeight="1">
      <c r="A3204" s="389" t="s">
        <v>1685</v>
      </c>
      <c r="B3204" s="41">
        <v>122980</v>
      </c>
      <c r="C3204" s="41"/>
      <c r="D3204" s="40"/>
      <c r="E3204" s="42"/>
      <c r="F3204" s="42" t="s">
        <v>1687</v>
      </c>
      <c r="G3204" s="42">
        <v>15</v>
      </c>
      <c r="H3204" s="42" t="s">
        <v>1063</v>
      </c>
      <c r="I3204" s="41">
        <v>106.41</v>
      </c>
      <c r="J3204" s="55">
        <f>IF(C3204="СТОП цена",I3204,ROUND(I3204*(1-VLOOKUP(L3204,Оглавление!D:G,3,FALSE)),2))</f>
        <v>106.41</v>
      </c>
      <c r="K3204" s="238" t="s">
        <v>574</v>
      </c>
      <c r="L3204" s="238" t="s">
        <v>574</v>
      </c>
      <c r="M3204" s="52">
        <v>60</v>
      </c>
    </row>
    <row r="3205" spans="1:13" s="277" customFormat="1" ht="25.5" customHeight="1">
      <c r="A3205" s="389" t="s">
        <v>1690</v>
      </c>
      <c r="B3205" s="41">
        <v>123081</v>
      </c>
      <c r="C3205" s="41"/>
      <c r="D3205" s="40"/>
      <c r="E3205" s="42"/>
      <c r="F3205" s="42" t="s">
        <v>1688</v>
      </c>
      <c r="G3205" s="42">
        <v>15</v>
      </c>
      <c r="H3205" s="42" t="s">
        <v>1063</v>
      </c>
      <c r="I3205" s="41">
        <v>106.41</v>
      </c>
      <c r="J3205" s="55">
        <f>IF(C3205="СТОП цена",I3205,ROUND(I3205*(1-VLOOKUP(L3205,Оглавление!D:G,3,FALSE)),2))</f>
        <v>106.41</v>
      </c>
      <c r="K3205" s="238" t="s">
        <v>574</v>
      </c>
      <c r="L3205" s="238" t="s">
        <v>574</v>
      </c>
      <c r="M3205" s="52">
        <v>60</v>
      </c>
    </row>
    <row r="3206" spans="1:13" s="296" customFormat="1" ht="23.25" customHeight="1">
      <c r="A3206" s="386" t="s">
        <v>1761</v>
      </c>
      <c r="B3206" s="41">
        <v>124252</v>
      </c>
      <c r="C3206" s="41" t="s">
        <v>223</v>
      </c>
      <c r="D3206" s="40"/>
      <c r="E3206" s="42"/>
      <c r="F3206" s="42" t="s">
        <v>1306</v>
      </c>
      <c r="G3206" s="42">
        <v>15</v>
      </c>
      <c r="H3206" s="42" t="s">
        <v>1063</v>
      </c>
      <c r="I3206" s="41">
        <v>106.41</v>
      </c>
      <c r="J3206" s="55">
        <f>IF(C3206="СТОП цена",I3206,ROUND(I3206*(1-VLOOKUP(L3207,Оглавление!D:G,3,FALSE)),2))</f>
        <v>106.41</v>
      </c>
      <c r="L3206" s="238" t="s">
        <v>574</v>
      </c>
      <c r="M3206" s="52">
        <v>60</v>
      </c>
    </row>
    <row r="3207" spans="1:13" s="310" customFormat="1" ht="23.25" customHeight="1">
      <c r="A3207" s="386" t="s">
        <v>2355</v>
      </c>
      <c r="B3207" s="41"/>
      <c r="C3207" s="41" t="s">
        <v>223</v>
      </c>
      <c r="D3207" s="40"/>
      <c r="E3207" s="42"/>
      <c r="F3207" s="42" t="s">
        <v>1652</v>
      </c>
      <c r="G3207" s="42">
        <v>15</v>
      </c>
      <c r="H3207" s="42" t="s">
        <v>1063</v>
      </c>
      <c r="I3207" s="41">
        <v>194.26</v>
      </c>
      <c r="J3207" s="55">
        <f>IF(C3207="СТОП цена",I3207,ROUND(I3207*(1-VLOOKUP(L3208,Оглавление!D:G,3,FALSE)),2))</f>
        <v>194.26</v>
      </c>
      <c r="K3207" s="353" t="s">
        <v>574</v>
      </c>
      <c r="L3207" s="238" t="s">
        <v>574</v>
      </c>
      <c r="M3207" s="52">
        <v>60</v>
      </c>
    </row>
    <row r="3208" spans="1:13" s="1" customFormat="1" ht="25.5" customHeight="1">
      <c r="A3208" s="591" t="s">
        <v>54</v>
      </c>
      <c r="B3208" s="592"/>
      <c r="C3208" s="592"/>
      <c r="D3208" s="592"/>
      <c r="E3208" s="592"/>
      <c r="F3208" s="592"/>
      <c r="G3208" s="592"/>
      <c r="H3208" s="592"/>
      <c r="I3208" s="592"/>
      <c r="J3208" s="592"/>
      <c r="K3208" s="58"/>
      <c r="L3208" s="58" t="str">
        <f>IF(ISBLANK(K3208)=FALSE,A3208,L3202)</f>
        <v>СОУДАЛ (SOUDAL)</v>
      </c>
      <c r="M3208" s="52">
        <v>60</v>
      </c>
    </row>
    <row r="3209" spans="1:13" ht="23.25" customHeight="1">
      <c r="A3209" s="389" t="s">
        <v>216</v>
      </c>
      <c r="B3209" s="40">
        <v>117383</v>
      </c>
      <c r="C3209" s="40"/>
      <c r="D3209" s="40">
        <v>290</v>
      </c>
      <c r="E3209" s="42" t="s">
        <v>788</v>
      </c>
      <c r="F3209" s="42" t="str">
        <f>CONCATENATE(D3209," ",E3209)</f>
        <v>290 мл</v>
      </c>
      <c r="G3209" s="40">
        <v>12</v>
      </c>
      <c r="H3209" s="42" t="s">
        <v>1063</v>
      </c>
      <c r="I3209" s="41">
        <v>314.17</v>
      </c>
      <c r="J3209" s="55">
        <f>IF(C3209="СТОП цена",I3209,ROUND(I3209*(1-VLOOKUP(L3209,Оглавление!D:G,3,FALSE)),2))</f>
        <v>314.17</v>
      </c>
      <c r="K3209" s="58"/>
      <c r="L3209" s="58" t="str">
        <f t="shared" ref="L3209:L3230" si="171">IF(ISBLANK(K3209)=FALSE,A3209,L3208)</f>
        <v>СОУДАЛ (SOUDAL)</v>
      </c>
      <c r="M3209" s="52">
        <v>60</v>
      </c>
    </row>
    <row r="3210" spans="1:13" s="1" customFormat="1" ht="25.5" customHeight="1">
      <c r="A3210" s="591" t="s">
        <v>955</v>
      </c>
      <c r="B3210" s="592"/>
      <c r="C3210" s="592"/>
      <c r="D3210" s="592"/>
      <c r="E3210" s="592"/>
      <c r="F3210" s="592"/>
      <c r="G3210" s="592"/>
      <c r="H3210" s="592"/>
      <c r="I3210" s="592"/>
      <c r="J3210" s="592"/>
      <c r="K3210" s="58"/>
      <c r="L3210" s="58" t="str">
        <f t="shared" si="171"/>
        <v>СОУДАЛ (SOUDAL)</v>
      </c>
      <c r="M3210" s="52">
        <v>60</v>
      </c>
    </row>
    <row r="3211" spans="1:13" ht="20.25" customHeight="1">
      <c r="A3211" s="389" t="s">
        <v>217</v>
      </c>
      <c r="B3211" s="41">
        <v>107557</v>
      </c>
      <c r="C3211" s="41"/>
      <c r="D3211" s="41">
        <v>750</v>
      </c>
      <c r="E3211" s="42" t="s">
        <v>788</v>
      </c>
      <c r="F3211" s="42" t="str">
        <f t="shared" ref="F3211:F3223" si="172">CONCATENATE(D3211," ",E3211)</f>
        <v>750 мл</v>
      </c>
      <c r="G3211" s="42">
        <v>12</v>
      </c>
      <c r="H3211" s="42" t="s">
        <v>1063</v>
      </c>
      <c r="I3211" s="41">
        <v>252.75</v>
      </c>
      <c r="J3211" s="55">
        <f>IF(C3211="СТОП цена",I3211,ROUND(I3211*(1-VLOOKUP(L3211,Оглавление!D:G,3,FALSE)),2))</f>
        <v>252.75</v>
      </c>
      <c r="K3211" s="58"/>
      <c r="L3211" s="58" t="str">
        <f t="shared" si="171"/>
        <v>СОУДАЛ (SOUDAL)</v>
      </c>
      <c r="M3211" s="52">
        <v>60</v>
      </c>
    </row>
    <row r="3212" spans="1:13" ht="21" customHeight="1">
      <c r="A3212" s="389" t="s">
        <v>218</v>
      </c>
      <c r="B3212" s="41">
        <v>114093</v>
      </c>
      <c r="C3212" s="41"/>
      <c r="D3212" s="42">
        <v>750</v>
      </c>
      <c r="E3212" s="42" t="s">
        <v>788</v>
      </c>
      <c r="F3212" s="42" t="str">
        <f t="shared" si="172"/>
        <v>750 мл</v>
      </c>
      <c r="G3212" s="42">
        <v>12</v>
      </c>
      <c r="H3212" s="42" t="s">
        <v>1063</v>
      </c>
      <c r="I3212" s="41">
        <v>246.91</v>
      </c>
      <c r="J3212" s="55">
        <f>IF(C3212="СТОП цена",I3212,ROUND(I3212*(1-VLOOKUP(L3212,Оглавление!D:G,3,FALSE)),2))</f>
        <v>246.91</v>
      </c>
      <c r="K3212" s="58"/>
      <c r="L3212" s="58" t="str">
        <f t="shared" si="171"/>
        <v>СОУДАЛ (SOUDAL)</v>
      </c>
      <c r="M3212" s="52">
        <v>60</v>
      </c>
    </row>
    <row r="3213" spans="1:13" ht="15">
      <c r="A3213" s="389" t="s">
        <v>219</v>
      </c>
      <c r="B3213" s="40">
        <v>115004</v>
      </c>
      <c r="C3213" s="40"/>
      <c r="D3213" s="42">
        <v>750</v>
      </c>
      <c r="E3213" s="42" t="s">
        <v>788</v>
      </c>
      <c r="F3213" s="42" t="str">
        <f t="shared" si="172"/>
        <v>750 мл</v>
      </c>
      <c r="G3213" s="42">
        <v>12</v>
      </c>
      <c r="H3213" s="42" t="s">
        <v>1063</v>
      </c>
      <c r="I3213" s="41">
        <v>300.94</v>
      </c>
      <c r="J3213" s="55">
        <f>IF(C3213="СТОП цена",I3213,ROUND(I3213*(1-VLOOKUP(L3213,Оглавление!D:G,3,FALSE)),2))</f>
        <v>300.94</v>
      </c>
      <c r="K3213" s="58"/>
      <c r="L3213" s="58" t="str">
        <f t="shared" si="171"/>
        <v>СОУДАЛ (SOUDAL)</v>
      </c>
      <c r="M3213" s="52">
        <v>60</v>
      </c>
    </row>
    <row r="3214" spans="1:13" ht="20.25" customHeight="1">
      <c r="A3214" s="389" t="s">
        <v>220</v>
      </c>
      <c r="B3214" s="40">
        <v>106746</v>
      </c>
      <c r="C3214" s="40"/>
      <c r="D3214" s="42">
        <v>750</v>
      </c>
      <c r="E3214" s="42" t="s">
        <v>788</v>
      </c>
      <c r="F3214" s="42" t="str">
        <f t="shared" si="172"/>
        <v>750 мл</v>
      </c>
      <c r="G3214" s="42">
        <v>12</v>
      </c>
      <c r="H3214" s="42" t="s">
        <v>1063</v>
      </c>
      <c r="I3214" s="41">
        <v>283.45</v>
      </c>
      <c r="J3214" s="55">
        <f>IF(C3214="СТОП цена",I3214,ROUND(I3214*(1-VLOOKUP(L3214,Оглавление!D:G,3,FALSE)),2))</f>
        <v>283.45</v>
      </c>
      <c r="K3214" s="58"/>
      <c r="L3214" s="58" t="str">
        <f t="shared" si="171"/>
        <v>СОУДАЛ (SOUDAL)</v>
      </c>
      <c r="M3214" s="52">
        <v>60</v>
      </c>
    </row>
    <row r="3215" spans="1:13" ht="15">
      <c r="A3215" s="389" t="s">
        <v>774</v>
      </c>
      <c r="B3215" s="40">
        <v>115002</v>
      </c>
      <c r="C3215" s="40"/>
      <c r="D3215" s="42">
        <v>750</v>
      </c>
      <c r="E3215" s="42" t="s">
        <v>788</v>
      </c>
      <c r="F3215" s="42" t="str">
        <f t="shared" si="172"/>
        <v>750 мл</v>
      </c>
      <c r="G3215" s="42">
        <v>12</v>
      </c>
      <c r="H3215" s="42" t="s">
        <v>1063</v>
      </c>
      <c r="I3215" s="41">
        <v>301.16000000000003</v>
      </c>
      <c r="J3215" s="55">
        <f>IF(C3215="СТОП цена",I3215,ROUND(I3215*(1-VLOOKUP(L3215,Оглавление!D:G,3,FALSE)),2))</f>
        <v>301.16000000000003</v>
      </c>
      <c r="K3215" s="58"/>
      <c r="L3215" s="58" t="str">
        <f t="shared" si="171"/>
        <v>СОУДАЛ (SOUDAL)</v>
      </c>
      <c r="M3215" s="52">
        <v>60</v>
      </c>
    </row>
    <row r="3216" spans="1:13" ht="15">
      <c r="A3216" s="389" t="s">
        <v>775</v>
      </c>
      <c r="B3216" s="40">
        <v>115003</v>
      </c>
      <c r="C3216" s="40"/>
      <c r="D3216" s="42">
        <v>750</v>
      </c>
      <c r="E3216" s="42" t="s">
        <v>788</v>
      </c>
      <c r="F3216" s="42" t="str">
        <f t="shared" si="172"/>
        <v>750 мл</v>
      </c>
      <c r="G3216" s="42">
        <v>12</v>
      </c>
      <c r="H3216" s="42" t="s">
        <v>1063</v>
      </c>
      <c r="I3216" s="41">
        <v>263.25</v>
      </c>
      <c r="J3216" s="55">
        <f>IF(C3216="СТОП цена",I3216,ROUND(I3216*(1-VLOOKUP(L3216,Оглавление!D:G,3,FALSE)),2))</f>
        <v>263.25</v>
      </c>
      <c r="K3216" s="58"/>
      <c r="L3216" s="58" t="str">
        <f t="shared" si="171"/>
        <v>СОУДАЛ (SOUDAL)</v>
      </c>
      <c r="M3216" s="52">
        <v>60</v>
      </c>
    </row>
    <row r="3217" spans="1:13" ht="15">
      <c r="A3217" s="389" t="s">
        <v>776</v>
      </c>
      <c r="B3217" s="40">
        <v>113985</v>
      </c>
      <c r="C3217" s="40"/>
      <c r="D3217" s="42">
        <v>750</v>
      </c>
      <c r="E3217" s="42" t="s">
        <v>788</v>
      </c>
      <c r="F3217" s="42" t="str">
        <f t="shared" si="172"/>
        <v>750 мл</v>
      </c>
      <c r="G3217" s="42">
        <v>12</v>
      </c>
      <c r="H3217" s="42" t="s">
        <v>1063</v>
      </c>
      <c r="I3217" s="41">
        <v>285.10000000000002</v>
      </c>
      <c r="J3217" s="55">
        <f>IF(C3217="СТОП цена",I3217,ROUND(I3217*(1-VLOOKUP(L3217,Оглавление!D:G,3,FALSE)),2))</f>
        <v>285.10000000000002</v>
      </c>
      <c r="K3217" s="58"/>
      <c r="L3217" s="58" t="str">
        <f t="shared" si="171"/>
        <v>СОУДАЛ (SOUDAL)</v>
      </c>
      <c r="M3217" s="52">
        <v>60</v>
      </c>
    </row>
    <row r="3218" spans="1:13" ht="15">
      <c r="A3218" s="389" t="s">
        <v>777</v>
      </c>
      <c r="B3218" s="40">
        <v>118316</v>
      </c>
      <c r="C3218" s="40"/>
      <c r="D3218" s="40">
        <v>870</v>
      </c>
      <c r="E3218" s="42" t="s">
        <v>788</v>
      </c>
      <c r="F3218" s="42" t="str">
        <f t="shared" si="172"/>
        <v>870 мл</v>
      </c>
      <c r="G3218" s="42">
        <v>12</v>
      </c>
      <c r="H3218" s="42" t="s">
        <v>1063</v>
      </c>
      <c r="I3218" s="41">
        <v>331.42</v>
      </c>
      <c r="J3218" s="55">
        <f>IF(C3218="СТОП цена",I3218,ROUND(I3218*(1-VLOOKUP(L3218,Оглавление!D:G,3,FALSE)),2))</f>
        <v>331.42</v>
      </c>
      <c r="K3218" s="58"/>
      <c r="L3218" s="58" t="str">
        <f t="shared" si="171"/>
        <v>СОУДАЛ (SOUDAL)</v>
      </c>
      <c r="M3218" s="52">
        <v>60</v>
      </c>
    </row>
    <row r="3219" spans="1:13" ht="20.25" customHeight="1">
      <c r="A3219" s="389" t="s">
        <v>778</v>
      </c>
      <c r="B3219" s="40">
        <v>113899</v>
      </c>
      <c r="C3219" s="40"/>
      <c r="D3219" s="42">
        <v>870</v>
      </c>
      <c r="E3219" s="42" t="s">
        <v>788</v>
      </c>
      <c r="F3219" s="42" t="str">
        <f t="shared" si="172"/>
        <v>870 мл</v>
      </c>
      <c r="G3219" s="42">
        <v>12</v>
      </c>
      <c r="H3219" s="42" t="s">
        <v>1063</v>
      </c>
      <c r="I3219" s="41">
        <v>322.89999999999998</v>
      </c>
      <c r="J3219" s="55">
        <f>IF(C3219="СТОП цена",I3219,ROUND(I3219*(1-VLOOKUP(L3219,Оглавление!D:G,3,FALSE)),2))</f>
        <v>322.89999999999998</v>
      </c>
      <c r="K3219" s="58"/>
      <c r="L3219" s="58" t="str">
        <f t="shared" si="171"/>
        <v>СОУДАЛ (SOUDAL)</v>
      </c>
      <c r="M3219" s="52">
        <v>60</v>
      </c>
    </row>
    <row r="3220" spans="1:13" ht="19.5" customHeight="1">
      <c r="A3220" s="389" t="s">
        <v>779</v>
      </c>
      <c r="B3220" s="40">
        <v>113986</v>
      </c>
      <c r="C3220" s="40"/>
      <c r="D3220" s="40">
        <v>750</v>
      </c>
      <c r="E3220" s="42" t="s">
        <v>788</v>
      </c>
      <c r="F3220" s="42" t="str">
        <f t="shared" si="172"/>
        <v>750 мл</v>
      </c>
      <c r="G3220" s="42">
        <v>12</v>
      </c>
      <c r="H3220" s="42" t="s">
        <v>1063</v>
      </c>
      <c r="I3220" s="41">
        <v>256.93</v>
      </c>
      <c r="J3220" s="55">
        <f>IF(C3220="СТОП цена",I3220,ROUND(I3220*(1-VLOOKUP(L3220,Оглавление!D:G,3,FALSE)),2))</f>
        <v>256.93</v>
      </c>
      <c r="K3220" s="58"/>
      <c r="L3220" s="58" t="str">
        <f t="shared" si="171"/>
        <v>СОУДАЛ (SOUDAL)</v>
      </c>
      <c r="M3220" s="52">
        <v>60</v>
      </c>
    </row>
    <row r="3221" spans="1:13" ht="21.75" customHeight="1">
      <c r="A3221" s="389" t="s">
        <v>780</v>
      </c>
      <c r="B3221" s="41">
        <v>103266</v>
      </c>
      <c r="C3221" s="41"/>
      <c r="D3221" s="41">
        <v>1</v>
      </c>
      <c r="E3221" s="41" t="s">
        <v>211</v>
      </c>
      <c r="F3221" s="42" t="str">
        <f t="shared" si="172"/>
        <v>1 шт.</v>
      </c>
      <c r="G3221" s="41">
        <v>1</v>
      </c>
      <c r="H3221" s="42" t="s">
        <v>1063</v>
      </c>
      <c r="I3221" s="41">
        <v>2213.98</v>
      </c>
      <c r="J3221" s="55">
        <f>IF(C3221="СТОП цена",I3221,ROUND(I3221*(1-VLOOKUP(L3221,Оглавление!D:G,3,FALSE)),2))</f>
        <v>2213.98</v>
      </c>
      <c r="K3221" s="58"/>
      <c r="L3221" s="58" t="str">
        <f t="shared" si="171"/>
        <v>СОУДАЛ (SOUDAL)</v>
      </c>
      <c r="M3221" s="52">
        <v>61</v>
      </c>
    </row>
    <row r="3222" spans="1:13" ht="15">
      <c r="A3222" s="389" t="s">
        <v>781</v>
      </c>
      <c r="B3222" s="41">
        <v>106016</v>
      </c>
      <c r="C3222" s="41" t="s">
        <v>223</v>
      </c>
      <c r="D3222" s="42">
        <v>1</v>
      </c>
      <c r="E3222" s="42" t="s">
        <v>211</v>
      </c>
      <c r="F3222" s="42" t="str">
        <f t="shared" si="172"/>
        <v>1 шт.</v>
      </c>
      <c r="G3222" s="42">
        <v>1</v>
      </c>
      <c r="H3222" s="42" t="s">
        <v>1063</v>
      </c>
      <c r="I3222" s="41">
        <v>2149.86</v>
      </c>
      <c r="J3222" s="55">
        <f>IF(C3222="СТОП цена",I3222,ROUND(I3222*(1-VLOOKUP(L3222,Оглавление!D:G,3,FALSE)),2))</f>
        <v>2149.86</v>
      </c>
      <c r="K3222" s="58"/>
      <c r="L3222" s="58" t="str">
        <f t="shared" si="171"/>
        <v>СОУДАЛ (SOUDAL)</v>
      </c>
      <c r="M3222" s="52">
        <v>61</v>
      </c>
    </row>
    <row r="3223" spans="1:13" ht="15">
      <c r="A3223" s="389" t="s">
        <v>782</v>
      </c>
      <c r="B3223" s="41">
        <v>119261</v>
      </c>
      <c r="C3223" s="41" t="s">
        <v>223</v>
      </c>
      <c r="D3223" s="41">
        <v>750</v>
      </c>
      <c r="E3223" s="41" t="s">
        <v>788</v>
      </c>
      <c r="F3223" s="42" t="str">
        <f t="shared" si="172"/>
        <v>750 мл</v>
      </c>
      <c r="G3223" s="41">
        <v>12</v>
      </c>
      <c r="H3223" s="42" t="s">
        <v>1063</v>
      </c>
      <c r="I3223" s="41">
        <v>493.41</v>
      </c>
      <c r="J3223" s="55">
        <f>IF(C3223="СТОП цена",I3223,ROUND(I3223*(1-VLOOKUP(L3223,Оглавление!D:G,3,FALSE)),2))</f>
        <v>493.41</v>
      </c>
      <c r="K3223" s="58"/>
      <c r="L3223" s="58" t="str">
        <f t="shared" si="171"/>
        <v>СОУДАЛ (SOUDAL)</v>
      </c>
      <c r="M3223" s="52">
        <v>61</v>
      </c>
    </row>
    <row r="3224" spans="1:13" s="277" customFormat="1" ht="15">
      <c r="A3224" s="389" t="s">
        <v>1762</v>
      </c>
      <c r="B3224" s="40">
        <v>113987</v>
      </c>
      <c r="C3224" s="40"/>
      <c r="D3224" s="41"/>
      <c r="E3224" s="41"/>
      <c r="F3224" s="42" t="s">
        <v>1689</v>
      </c>
      <c r="G3224" s="41">
        <v>12</v>
      </c>
      <c r="H3224" s="42" t="s">
        <v>1063</v>
      </c>
      <c r="I3224" s="41">
        <v>223.61</v>
      </c>
      <c r="J3224" s="55">
        <f>IF(C3224="СТОП цена",I3224,ROUND(I3224*(1-VLOOKUP(L3224,Оглавление!D:G,3,FALSE)),2))</f>
        <v>223.61</v>
      </c>
      <c r="K3224" s="58"/>
      <c r="L3224" s="58" t="str">
        <f t="shared" si="171"/>
        <v>СОУДАЛ (SOUDAL)</v>
      </c>
      <c r="M3224" s="52">
        <v>61</v>
      </c>
    </row>
    <row r="3225" spans="1:13" s="277" customFormat="1" ht="15">
      <c r="A3225" s="389" t="s">
        <v>1763</v>
      </c>
      <c r="B3225" s="41">
        <v>114131</v>
      </c>
      <c r="C3225" s="41" t="s">
        <v>223</v>
      </c>
      <c r="D3225" s="41"/>
      <c r="E3225" s="41"/>
      <c r="F3225" s="42" t="s">
        <v>1689</v>
      </c>
      <c r="G3225" s="41">
        <v>12</v>
      </c>
      <c r="H3225" s="42" t="s">
        <v>1063</v>
      </c>
      <c r="I3225" s="41">
        <v>186.16</v>
      </c>
      <c r="J3225" s="55">
        <f>IF(C3225="СТОП цена",I3225,ROUND(I3225*(1-VLOOKUP(L3225,Оглавление!D:G,3,FALSE)),2))</f>
        <v>186.16</v>
      </c>
      <c r="K3225" s="58"/>
      <c r="L3225" s="58" t="str">
        <f t="shared" si="171"/>
        <v>СОУДАЛ (SOUDAL)</v>
      </c>
      <c r="M3225" s="52">
        <v>61</v>
      </c>
    </row>
    <row r="3226" spans="1:13" s="296" customFormat="1" ht="15">
      <c r="A3226" s="386" t="s">
        <v>1764</v>
      </c>
      <c r="B3226" s="41">
        <v>130776</v>
      </c>
      <c r="C3226" s="41" t="s">
        <v>223</v>
      </c>
      <c r="D3226" s="41"/>
      <c r="E3226" s="41"/>
      <c r="F3226" s="42" t="s">
        <v>1765</v>
      </c>
      <c r="G3226" s="41">
        <v>12</v>
      </c>
      <c r="H3226" s="42" t="s">
        <v>1063</v>
      </c>
      <c r="I3226" s="41">
        <v>286.92</v>
      </c>
      <c r="J3226" s="55">
        <f>IF(C3226="СТОП цена",I3226,ROUND(I3226*(1-VLOOKUP(L3226,Оглавление!D:G,3,FALSE)),2))</f>
        <v>286.92</v>
      </c>
      <c r="K3226" s="58"/>
      <c r="L3226" s="58" t="str">
        <f t="shared" si="171"/>
        <v>СОУДАЛ (SOUDAL)</v>
      </c>
      <c r="M3226" s="52">
        <v>61</v>
      </c>
    </row>
    <row r="3227" spans="1:13" s="310" customFormat="1" ht="18.75" customHeight="1">
      <c r="A3227" s="389" t="s">
        <v>2351</v>
      </c>
      <c r="B3227" s="41">
        <v>131561</v>
      </c>
      <c r="C3227" s="41" t="s">
        <v>223</v>
      </c>
      <c r="D3227" s="41"/>
      <c r="E3227" s="41"/>
      <c r="F3227" s="42" t="s">
        <v>1765</v>
      </c>
      <c r="G3227" s="41">
        <v>12</v>
      </c>
      <c r="H3227" s="42" t="s">
        <v>1063</v>
      </c>
      <c r="I3227" s="41">
        <v>302.64999999999998</v>
      </c>
      <c r="J3227" s="55">
        <f>IF(C3227="СТОП цена",I3227,ROUND(I3227*(1-VLOOKUP(L3227,Оглавление!D:G,3,FALSE)),2))</f>
        <v>302.64999999999998</v>
      </c>
      <c r="K3227" s="58"/>
      <c r="L3227" s="58" t="str">
        <f t="shared" si="171"/>
        <v>СОУДАЛ (SOUDAL)</v>
      </c>
      <c r="M3227" s="52">
        <v>61</v>
      </c>
    </row>
    <row r="3228" spans="1:13" s="1" customFormat="1" ht="25.5" customHeight="1">
      <c r="A3228" s="591" t="s">
        <v>11</v>
      </c>
      <c r="B3228" s="592"/>
      <c r="C3228" s="592"/>
      <c r="D3228" s="592"/>
      <c r="E3228" s="592"/>
      <c r="F3228" s="592"/>
      <c r="G3228" s="592"/>
      <c r="H3228" s="592"/>
      <c r="I3228" s="592"/>
      <c r="J3228" s="592"/>
      <c r="K3228" s="58"/>
      <c r="L3228" s="58" t="str">
        <f>IF(ISBLANK(K3228)=FALSE,A3228,L3224)</f>
        <v>СОУДАЛ (SOUDAL)</v>
      </c>
      <c r="M3228" s="52">
        <v>61</v>
      </c>
    </row>
    <row r="3229" spans="1:13" ht="22.5" customHeight="1">
      <c r="A3229" s="389" t="s">
        <v>783</v>
      </c>
      <c r="B3229" s="40">
        <v>122716</v>
      </c>
      <c r="C3229" s="40"/>
      <c r="D3229" s="40">
        <v>500</v>
      </c>
      <c r="E3229" s="42" t="s">
        <v>788</v>
      </c>
      <c r="F3229" s="42" t="str">
        <f>CONCATENATE(D3229," ",E3229)</f>
        <v>500 мл</v>
      </c>
      <c r="G3229" s="42">
        <v>12</v>
      </c>
      <c r="H3229" s="42" t="s">
        <v>1063</v>
      </c>
      <c r="I3229" s="41">
        <v>238.42</v>
      </c>
      <c r="J3229" s="55">
        <f>IF(C3229="СТОП цена",I3229,ROUND(I3229*(1-VLOOKUP(L3229,Оглавление!D:G,3,FALSE)),2))</f>
        <v>238.42</v>
      </c>
      <c r="K3229" s="58"/>
      <c r="L3229" s="58" t="str">
        <f t="shared" si="171"/>
        <v>СОУДАЛ (SOUDAL)</v>
      </c>
      <c r="M3229" s="52">
        <v>61</v>
      </c>
    </row>
    <row r="3230" spans="1:13" ht="23.25" customHeight="1">
      <c r="A3230" s="389" t="s">
        <v>1466</v>
      </c>
      <c r="B3230" s="41">
        <v>124180</v>
      </c>
      <c r="C3230" s="41" t="s">
        <v>223</v>
      </c>
      <c r="D3230" s="42">
        <v>500</v>
      </c>
      <c r="E3230" s="42" t="s">
        <v>788</v>
      </c>
      <c r="F3230" s="42" t="str">
        <f>CONCATENATE(D3230," ",E3230)</f>
        <v>500 мл</v>
      </c>
      <c r="G3230" s="42">
        <v>12</v>
      </c>
      <c r="H3230" s="42" t="s">
        <v>1063</v>
      </c>
      <c r="I3230" s="41">
        <v>238.42</v>
      </c>
      <c r="J3230" s="55">
        <f>IF(C3230="СТОП цена",I3230,ROUND(I3230*(1-VLOOKUP(L3230,Оглавление!D:G,3,FALSE)),2))</f>
        <v>238.42</v>
      </c>
      <c r="K3230" s="58"/>
      <c r="L3230" s="58" t="str">
        <f t="shared" si="171"/>
        <v>СОУДАЛ (SOUDAL)</v>
      </c>
      <c r="M3230" s="52">
        <v>61</v>
      </c>
    </row>
    <row r="3231" spans="1:13" s="310" customFormat="1" ht="23.25" customHeight="1">
      <c r="A3231" s="593" t="s">
        <v>1847</v>
      </c>
      <c r="B3231" s="594"/>
      <c r="C3231" s="594"/>
      <c r="D3231" s="594"/>
      <c r="E3231" s="594"/>
      <c r="F3231" s="594"/>
      <c r="G3231" s="594"/>
      <c r="H3231" s="594"/>
      <c r="I3231" s="594"/>
      <c r="J3231" s="595"/>
      <c r="K3231" s="58"/>
      <c r="L3231" s="135" t="s">
        <v>1847</v>
      </c>
      <c r="M3231" s="52">
        <v>61</v>
      </c>
    </row>
    <row r="3232" spans="1:13" s="310" customFormat="1" ht="23.25" customHeight="1">
      <c r="A3232" s="591" t="s">
        <v>2895</v>
      </c>
      <c r="B3232" s="592"/>
      <c r="C3232" s="592"/>
      <c r="D3232" s="592"/>
      <c r="E3232" s="592"/>
      <c r="F3232" s="592"/>
      <c r="G3232" s="592"/>
      <c r="H3232" s="592"/>
      <c r="I3232" s="592"/>
      <c r="J3232" s="592"/>
      <c r="K3232" s="58"/>
      <c r="L3232" s="135" t="s">
        <v>1847</v>
      </c>
      <c r="M3232" s="52">
        <v>61</v>
      </c>
    </row>
    <row r="3233" spans="1:13" s="310" customFormat="1" ht="99" customHeight="1">
      <c r="A3233" s="489" t="s">
        <v>2906</v>
      </c>
      <c r="B3233" s="495"/>
      <c r="C3233" s="66"/>
      <c r="D3233" s="54"/>
      <c r="E3233" s="66"/>
      <c r="F3233" s="74" t="s">
        <v>2412</v>
      </c>
      <c r="G3233" s="74">
        <v>12</v>
      </c>
      <c r="H3233" s="496" t="s">
        <v>1063</v>
      </c>
      <c r="I3233" s="74">
        <v>119.78</v>
      </c>
      <c r="J3233" s="67">
        <f>IF(C3233="СТОП цена",I3233,ROUND(I3233*(1-VLOOKUP(L3233,Оглавление!D:G,3,FALSE)),2))</f>
        <v>119.78</v>
      </c>
      <c r="K3233" s="58"/>
      <c r="L3233" s="135" t="s">
        <v>1847</v>
      </c>
      <c r="M3233" s="52">
        <v>61</v>
      </c>
    </row>
    <row r="3234" spans="1:13" s="310" customFormat="1" ht="51" customHeight="1">
      <c r="A3234" s="489" t="s">
        <v>2903</v>
      </c>
      <c r="B3234" s="495"/>
      <c r="C3234" s="66"/>
      <c r="D3234" s="54"/>
      <c r="E3234" s="66"/>
      <c r="F3234" s="54" t="s">
        <v>2412</v>
      </c>
      <c r="G3234" s="74">
        <v>12</v>
      </c>
      <c r="H3234" s="66" t="s">
        <v>1063</v>
      </c>
      <c r="I3234" s="74">
        <v>157.94</v>
      </c>
      <c r="J3234" s="67">
        <f>IF(C3234="СТОП цена",I3234,ROUND(I3234*(1-VLOOKUP(L3234,Оглавление!D:G,3,FALSE)),2))</f>
        <v>157.94</v>
      </c>
      <c r="K3234" s="58"/>
      <c r="L3234" s="135" t="s">
        <v>1847</v>
      </c>
      <c r="M3234" s="52">
        <v>61</v>
      </c>
    </row>
    <row r="3235" spans="1:13" s="310" customFormat="1" ht="23.25" customHeight="1">
      <c r="A3235" s="591" t="s">
        <v>955</v>
      </c>
      <c r="B3235" s="592"/>
      <c r="C3235" s="592"/>
      <c r="D3235" s="592"/>
      <c r="E3235" s="592"/>
      <c r="F3235" s="592"/>
      <c r="G3235" s="592"/>
      <c r="H3235" s="592"/>
      <c r="I3235" s="592"/>
      <c r="J3235" s="592"/>
      <c r="K3235" s="58"/>
      <c r="L3235" s="135" t="s">
        <v>1847</v>
      </c>
      <c r="M3235" s="52">
        <v>61</v>
      </c>
    </row>
    <row r="3236" spans="1:13" s="310" customFormat="1" ht="24" customHeight="1">
      <c r="A3236" s="392" t="s">
        <v>1831</v>
      </c>
      <c r="B3236" s="74" t="s">
        <v>1837</v>
      </c>
      <c r="C3236" s="74"/>
      <c r="D3236" s="54"/>
      <c r="E3236" s="54"/>
      <c r="F3236" s="66" t="s">
        <v>1251</v>
      </c>
      <c r="G3236" s="54">
        <v>12</v>
      </c>
      <c r="H3236" s="66" t="s">
        <v>1063</v>
      </c>
      <c r="I3236" s="54">
        <v>243.25</v>
      </c>
      <c r="J3236" s="55">
        <f>IF(C3236="СТОП цена",I3236,ROUND(I3236*(1-VLOOKUP(L3236,Оглавление!D:G,3,FALSE)),2))</f>
        <v>243.25</v>
      </c>
      <c r="K3236" s="58"/>
      <c r="L3236" s="135" t="s">
        <v>1847</v>
      </c>
      <c r="M3236" s="52">
        <v>61</v>
      </c>
    </row>
    <row r="3237" spans="1:13" s="310" customFormat="1" ht="21.75" customHeight="1">
      <c r="A3237" s="392" t="s">
        <v>1832</v>
      </c>
      <c r="B3237" s="125" t="s">
        <v>2344</v>
      </c>
      <c r="C3237" s="74"/>
      <c r="D3237" s="54"/>
      <c r="E3237" s="54"/>
      <c r="F3237" s="66" t="s">
        <v>1251</v>
      </c>
      <c r="G3237" s="54">
        <v>12</v>
      </c>
      <c r="H3237" s="66" t="s">
        <v>1063</v>
      </c>
      <c r="I3237" s="54">
        <v>250.01</v>
      </c>
      <c r="J3237" s="55">
        <f>IF(C3237="СТОП цена",I3237,ROUND(I3237*(1-VLOOKUP(L3237,Оглавление!D:G,3,FALSE)),2))</f>
        <v>250.01</v>
      </c>
      <c r="K3237" s="58"/>
      <c r="L3237" s="135" t="s">
        <v>1847</v>
      </c>
      <c r="M3237" s="52">
        <v>61</v>
      </c>
    </row>
    <row r="3238" spans="1:13" s="310" customFormat="1" ht="21.75" customHeight="1">
      <c r="A3238" s="392" t="s">
        <v>1833</v>
      </c>
      <c r="B3238" s="74" t="s">
        <v>1838</v>
      </c>
      <c r="C3238" s="74"/>
      <c r="D3238" s="54"/>
      <c r="E3238" s="54"/>
      <c r="F3238" s="66" t="s">
        <v>1251</v>
      </c>
      <c r="G3238" s="54">
        <v>12</v>
      </c>
      <c r="H3238" s="66" t="s">
        <v>1063</v>
      </c>
      <c r="I3238" s="54">
        <v>250.01</v>
      </c>
      <c r="J3238" s="55">
        <f>IF(C3238="СТОП цена",I3238,ROUND(I3238*(1-VLOOKUP(L3238,Оглавление!D:G,3,FALSE)),2))</f>
        <v>250.01</v>
      </c>
      <c r="K3238" s="58"/>
      <c r="L3238" s="135" t="s">
        <v>1847</v>
      </c>
      <c r="M3238" s="52">
        <v>61</v>
      </c>
    </row>
    <row r="3239" spans="1:13" s="310" customFormat="1" ht="21.75" customHeight="1">
      <c r="A3239" s="504" t="s">
        <v>2911</v>
      </c>
      <c r="B3239" s="74"/>
      <c r="C3239" s="54" t="s">
        <v>223</v>
      </c>
      <c r="D3239" s="54"/>
      <c r="E3239" s="54"/>
      <c r="F3239" s="66" t="s">
        <v>1251</v>
      </c>
      <c r="G3239" s="54">
        <v>12</v>
      </c>
      <c r="H3239" s="66" t="s">
        <v>1063</v>
      </c>
      <c r="I3239" s="54">
        <v>261.44</v>
      </c>
      <c r="J3239" s="55">
        <f>IF(C3239="СТОП цена",I3239,ROUND(I3239*(1-VLOOKUP(L3239,Оглавление!D:G,3,FALSE)),2))</f>
        <v>261.44</v>
      </c>
      <c r="K3239" s="58"/>
      <c r="L3239" s="135" t="s">
        <v>1847</v>
      </c>
      <c r="M3239" s="52">
        <v>61</v>
      </c>
    </row>
    <row r="3240" spans="1:13" s="310" customFormat="1" ht="21.75" customHeight="1">
      <c r="A3240" s="392" t="s">
        <v>1834</v>
      </c>
      <c r="B3240" s="74" t="s">
        <v>2502</v>
      </c>
      <c r="C3240" s="74"/>
      <c r="D3240" s="54"/>
      <c r="E3240" s="54"/>
      <c r="F3240" s="66" t="s">
        <v>1251</v>
      </c>
      <c r="G3240" s="54">
        <v>12</v>
      </c>
      <c r="H3240" s="66" t="s">
        <v>1063</v>
      </c>
      <c r="I3240" s="54">
        <v>256.77</v>
      </c>
      <c r="J3240" s="55">
        <f>IF(C3240="СТОП цена",I3240,ROUND(I3240*(1-VLOOKUP(L3240,Оглавление!D:G,3,FALSE)),2))</f>
        <v>256.77</v>
      </c>
      <c r="K3240" s="58"/>
      <c r="L3240" s="135" t="s">
        <v>1847</v>
      </c>
      <c r="M3240" s="52">
        <v>61</v>
      </c>
    </row>
    <row r="3241" spans="1:13" s="310" customFormat="1" ht="18" customHeight="1">
      <c r="A3241" s="392" t="s">
        <v>1835</v>
      </c>
      <c r="B3241" s="74" t="s">
        <v>1839</v>
      </c>
      <c r="C3241" s="74"/>
      <c r="D3241" s="54"/>
      <c r="E3241" s="54"/>
      <c r="F3241" s="66" t="s">
        <v>1251</v>
      </c>
      <c r="G3241" s="54">
        <v>12</v>
      </c>
      <c r="H3241" s="66" t="s">
        <v>1063</v>
      </c>
      <c r="I3241" s="54">
        <v>297.31</v>
      </c>
      <c r="J3241" s="55">
        <f>IF(C3241="СТОП цена",I3241,ROUND(I3241*(1-VLOOKUP(L3241,Оглавление!D:G,3,FALSE)),2))</f>
        <v>297.31</v>
      </c>
      <c r="K3241" s="58"/>
      <c r="L3241" s="135" t="s">
        <v>1847</v>
      </c>
      <c r="M3241" s="52">
        <v>61</v>
      </c>
    </row>
    <row r="3242" spans="1:13" s="310" customFormat="1" ht="17.25" customHeight="1">
      <c r="A3242" s="392" t="s">
        <v>1836</v>
      </c>
      <c r="B3242" s="74">
        <v>96443</v>
      </c>
      <c r="C3242" s="74"/>
      <c r="D3242" s="54"/>
      <c r="E3242" s="54"/>
      <c r="F3242" s="66" t="s">
        <v>1251</v>
      </c>
      <c r="G3242" s="54">
        <v>12</v>
      </c>
      <c r="H3242" s="66" t="s">
        <v>1063</v>
      </c>
      <c r="I3242" s="54">
        <v>304.07</v>
      </c>
      <c r="J3242" s="55">
        <f>IF(C3242="СТОП цена",I3242,ROUND(I3242*(1-VLOOKUP(L3242,Оглавление!D:G,3,FALSE)),2))</f>
        <v>304.07</v>
      </c>
      <c r="K3242" s="58"/>
      <c r="L3242" s="135" t="s">
        <v>1847</v>
      </c>
      <c r="M3242" s="52">
        <v>61</v>
      </c>
    </row>
    <row r="3243" spans="1:13" s="310" customFormat="1" ht="17.25" customHeight="1">
      <c r="A3243" s="392" t="s">
        <v>2348</v>
      </c>
      <c r="B3243" s="74">
        <v>26296</v>
      </c>
      <c r="C3243" s="74"/>
      <c r="D3243" s="359"/>
      <c r="E3243" s="359"/>
      <c r="F3243" s="66" t="s">
        <v>1251</v>
      </c>
      <c r="G3243" s="54">
        <v>12</v>
      </c>
      <c r="H3243" s="66" t="s">
        <v>1063</v>
      </c>
      <c r="I3243" s="54">
        <v>371.64</v>
      </c>
      <c r="J3243" s="67">
        <f>IF(C3243="СТОП цена",I3243,ROUND(I3243*(1-VLOOKUP(L3243,Оглавление!D:G,3,FALSE)),2))</f>
        <v>371.64</v>
      </c>
      <c r="K3243" s="58"/>
      <c r="L3243" s="135" t="s">
        <v>1847</v>
      </c>
      <c r="M3243" s="52">
        <v>61</v>
      </c>
    </row>
    <row r="3244" spans="1:13" s="310" customFormat="1" ht="23.25" customHeight="1">
      <c r="A3244" s="601" t="s">
        <v>1830</v>
      </c>
      <c r="B3244" s="602"/>
      <c r="C3244" s="602"/>
      <c r="D3244" s="602"/>
      <c r="E3244" s="602"/>
      <c r="F3244" s="602"/>
      <c r="G3244" s="602"/>
      <c r="H3244" s="602"/>
      <c r="I3244" s="602"/>
      <c r="J3244" s="602"/>
      <c r="K3244" s="58"/>
      <c r="L3244" s="135" t="s">
        <v>1847</v>
      </c>
      <c r="M3244" s="52">
        <v>61</v>
      </c>
    </row>
    <row r="3245" spans="1:13" s="310" customFormat="1" ht="21.75" customHeight="1">
      <c r="A3245" s="392" t="s">
        <v>1845</v>
      </c>
      <c r="B3245" s="54">
        <v>59882</v>
      </c>
      <c r="C3245" s="54" t="s">
        <v>223</v>
      </c>
      <c r="D3245" s="54"/>
      <c r="E3245" s="54"/>
      <c r="F3245" s="66" t="s">
        <v>1840</v>
      </c>
      <c r="G3245" s="54">
        <v>12</v>
      </c>
      <c r="H3245" s="66" t="s">
        <v>1063</v>
      </c>
      <c r="I3245" s="54">
        <v>163.5</v>
      </c>
      <c r="J3245" s="55">
        <f>IF(C3245="СТОП цена",I3245,ROUND(I3245*(1-VLOOKUP(L3245,Оглавление!D:G,3,FALSE)),2))</f>
        <v>163.5</v>
      </c>
      <c r="K3245" s="58"/>
      <c r="L3245" s="135" t="s">
        <v>1847</v>
      </c>
      <c r="M3245" s="52">
        <v>61</v>
      </c>
    </row>
    <row r="3246" spans="1:13" s="310" customFormat="1" ht="24.75" customHeight="1">
      <c r="A3246" s="392" t="s">
        <v>1842</v>
      </c>
      <c r="B3246" s="74">
        <v>96160</v>
      </c>
      <c r="C3246" s="74"/>
      <c r="D3246" s="54"/>
      <c r="E3246" s="54"/>
      <c r="F3246" s="66" t="s">
        <v>1439</v>
      </c>
      <c r="G3246" s="54">
        <v>12</v>
      </c>
      <c r="H3246" s="66" t="s">
        <v>1063</v>
      </c>
      <c r="I3246" s="54">
        <v>220.75</v>
      </c>
      <c r="J3246" s="55">
        <f>IF(C3246="СТОП цена",I3246,ROUND(I3246*(1-VLOOKUP(L3246,Оглавление!D:G,3,FALSE)),2))</f>
        <v>220.75</v>
      </c>
      <c r="K3246" s="58"/>
      <c r="L3246" s="135" t="s">
        <v>1847</v>
      </c>
      <c r="M3246" s="52">
        <v>61</v>
      </c>
    </row>
    <row r="3247" spans="1:13" s="310" customFormat="1" ht="23.25" customHeight="1">
      <c r="A3247" s="392" t="s">
        <v>1843</v>
      </c>
      <c r="B3247" s="54">
        <v>96221</v>
      </c>
      <c r="C3247" s="54" t="s">
        <v>223</v>
      </c>
      <c r="D3247" s="54"/>
      <c r="E3247" s="54"/>
      <c r="F3247" s="66" t="s">
        <v>1439</v>
      </c>
      <c r="G3247" s="54">
        <v>12</v>
      </c>
      <c r="H3247" s="66" t="s">
        <v>1063</v>
      </c>
      <c r="I3247" s="54">
        <v>159.88999999999999</v>
      </c>
      <c r="J3247" s="55">
        <f>IF(C3247="СТОП цена",I3247,ROUND(I3247*(1-VLOOKUP(L3247,Оглавление!D:G,3,FALSE)),2))</f>
        <v>159.88999999999999</v>
      </c>
      <c r="K3247" s="58"/>
      <c r="L3247" s="135" t="s">
        <v>1847</v>
      </c>
      <c r="M3247" s="52">
        <v>61</v>
      </c>
    </row>
    <row r="3248" spans="1:13" s="310" customFormat="1" ht="37.5" customHeight="1">
      <c r="A3248" s="392" t="s">
        <v>1844</v>
      </c>
      <c r="B3248" s="74" t="s">
        <v>2930</v>
      </c>
      <c r="C3248" s="54" t="s">
        <v>223</v>
      </c>
      <c r="D3248" s="54"/>
      <c r="E3248" s="54"/>
      <c r="F3248" s="66" t="s">
        <v>1841</v>
      </c>
      <c r="G3248" s="54">
        <v>12</v>
      </c>
      <c r="H3248" s="66" t="s">
        <v>1063</v>
      </c>
      <c r="I3248" s="54">
        <v>139.22999999999999</v>
      </c>
      <c r="J3248" s="55">
        <f>IF(C3248="СТОП цена",I3248,ROUND(I3248*(1-VLOOKUP(L3248,Оглавление!D:G,3,FALSE)),2))</f>
        <v>139.22999999999999</v>
      </c>
      <c r="K3248" s="58"/>
      <c r="L3248" s="135" t="s">
        <v>1847</v>
      </c>
      <c r="M3248" s="52">
        <v>61</v>
      </c>
    </row>
    <row r="3249" spans="1:13" s="310" customFormat="1" ht="17.25" customHeight="1">
      <c r="A3249" s="392" t="s">
        <v>1846</v>
      </c>
      <c r="B3249" s="74" t="s">
        <v>2503</v>
      </c>
      <c r="C3249" s="74"/>
      <c r="D3249" s="54"/>
      <c r="E3249" s="54"/>
      <c r="F3249" s="66" t="s">
        <v>1439</v>
      </c>
      <c r="G3249" s="54">
        <v>12</v>
      </c>
      <c r="H3249" s="66" t="s">
        <v>1063</v>
      </c>
      <c r="I3249" s="54">
        <v>183.6</v>
      </c>
      <c r="J3249" s="55">
        <f>IF(C3249="СТОП цена",I3249,ROUND(I3249*(1-VLOOKUP(L3249,Оглавление!D:G,3,FALSE)),2))</f>
        <v>183.6</v>
      </c>
      <c r="K3249" s="58"/>
      <c r="L3249" s="135" t="s">
        <v>1847</v>
      </c>
      <c r="M3249" s="52">
        <v>61</v>
      </c>
    </row>
    <row r="3250" spans="1:13" s="310" customFormat="1" ht="17.25" customHeight="1">
      <c r="A3250" s="392" t="s">
        <v>2349</v>
      </c>
      <c r="B3250" s="74">
        <v>96184</v>
      </c>
      <c r="C3250" s="74"/>
      <c r="D3250" s="359"/>
      <c r="E3250" s="359"/>
      <c r="F3250" s="66" t="s">
        <v>1439</v>
      </c>
      <c r="G3250" s="54">
        <v>12</v>
      </c>
      <c r="H3250" s="66" t="s">
        <v>1063</v>
      </c>
      <c r="I3250" s="54">
        <v>185.12</v>
      </c>
      <c r="J3250" s="67">
        <f>IF(C3250="СТОП цена",I3250,ROUND(I3250*(1-VLOOKUP(L3250,Оглавление!D:G,3,FALSE)),2))</f>
        <v>185.12</v>
      </c>
      <c r="K3250" s="58"/>
      <c r="L3250" s="135" t="s">
        <v>1847</v>
      </c>
      <c r="M3250" s="52">
        <v>61</v>
      </c>
    </row>
    <row r="3251" spans="1:13" s="310" customFormat="1" ht="17.25" customHeight="1">
      <c r="A3251" s="392" t="s">
        <v>2350</v>
      </c>
      <c r="B3251" s="74">
        <v>96306</v>
      </c>
      <c r="C3251" s="74"/>
      <c r="D3251" s="359"/>
      <c r="E3251" s="359"/>
      <c r="F3251" s="66" t="s">
        <v>1439</v>
      </c>
      <c r="G3251" s="54">
        <v>12</v>
      </c>
      <c r="H3251" s="66" t="s">
        <v>1063</v>
      </c>
      <c r="I3251" s="54">
        <v>159.11000000000001</v>
      </c>
      <c r="J3251" s="67">
        <f>IF(C3251="СТОП цена",I3251,ROUND(I3251*(1-VLOOKUP(L3251,Оглавление!D:G,3,FALSE)),2))</f>
        <v>159.11000000000001</v>
      </c>
      <c r="K3251" s="58"/>
      <c r="L3251" s="135" t="s">
        <v>1847</v>
      </c>
      <c r="M3251" s="52">
        <v>61</v>
      </c>
    </row>
    <row r="3252" spans="1:13" s="310" customFormat="1" ht="17.25" customHeight="1">
      <c r="A3252" s="601" t="s">
        <v>823</v>
      </c>
      <c r="B3252" s="602"/>
      <c r="C3252" s="602"/>
      <c r="D3252" s="602"/>
      <c r="E3252" s="602"/>
      <c r="F3252" s="602"/>
      <c r="G3252" s="602"/>
      <c r="H3252" s="602"/>
      <c r="I3252" s="602"/>
      <c r="J3252" s="602"/>
      <c r="K3252" s="58"/>
      <c r="L3252" s="135" t="s">
        <v>1847</v>
      </c>
      <c r="M3252" s="52">
        <v>61</v>
      </c>
    </row>
    <row r="3253" spans="1:13" s="310" customFormat="1" ht="29.25" customHeight="1">
      <c r="A3253" s="392" t="s">
        <v>2347</v>
      </c>
      <c r="B3253" s="74" t="s">
        <v>2984</v>
      </c>
      <c r="C3253" s="74"/>
      <c r="D3253" s="359"/>
      <c r="E3253" s="359"/>
      <c r="F3253" s="66" t="s">
        <v>1439</v>
      </c>
      <c r="G3253" s="54">
        <v>12</v>
      </c>
      <c r="H3253" s="66" t="s">
        <v>1063</v>
      </c>
      <c r="I3253" s="54">
        <v>201.3</v>
      </c>
      <c r="J3253" s="67">
        <f>IF(C3253="СТОП цена",I3253,ROUND(I3253*(1-VLOOKUP(L3253,Оглавление!D:G,3,FALSE)),2))</f>
        <v>201.3</v>
      </c>
      <c r="K3253" s="58"/>
      <c r="L3253" s="135" t="s">
        <v>1847</v>
      </c>
      <c r="M3253" s="52">
        <v>61</v>
      </c>
    </row>
    <row r="3254" spans="1:13" s="310" customFormat="1" ht="31.5" customHeight="1">
      <c r="A3254" s="392" t="s">
        <v>2346</v>
      </c>
      <c r="B3254" s="74" t="s">
        <v>2929</v>
      </c>
      <c r="C3254" s="74"/>
      <c r="D3254" s="359"/>
      <c r="E3254" s="359"/>
      <c r="F3254" s="66" t="s">
        <v>1439</v>
      </c>
      <c r="G3254" s="54">
        <v>12</v>
      </c>
      <c r="H3254" s="66" t="s">
        <v>1063</v>
      </c>
      <c r="I3254" s="54">
        <v>201.3</v>
      </c>
      <c r="J3254" s="67">
        <f>IF(C3254="СТОП цена",I3254,ROUND(I3254*(1-VLOOKUP(L3254,Оглавление!D:G,3,FALSE)),2))</f>
        <v>201.3</v>
      </c>
      <c r="K3254" s="58"/>
      <c r="L3254" s="135" t="s">
        <v>1847</v>
      </c>
      <c r="M3254" s="52">
        <v>61</v>
      </c>
    </row>
    <row r="3255" spans="1:13" s="1" customFormat="1" ht="17.25" customHeight="1">
      <c r="A3255" s="593" t="s">
        <v>1080</v>
      </c>
      <c r="B3255" s="594"/>
      <c r="C3255" s="594"/>
      <c r="D3255" s="594"/>
      <c r="E3255" s="594"/>
      <c r="F3255" s="594"/>
      <c r="G3255" s="594"/>
      <c r="H3255" s="594"/>
      <c r="I3255" s="594"/>
      <c r="J3255" s="595"/>
      <c r="K3255" s="58" t="s">
        <v>446</v>
      </c>
      <c r="L3255" s="58" t="str">
        <f>IF(ISBLANK(K3255)=FALSE,A3255,#REF!)</f>
        <v>АРИКОН</v>
      </c>
      <c r="M3255" s="52">
        <v>61</v>
      </c>
    </row>
    <row r="3256" spans="1:13" s="1" customFormat="1" ht="20.25" customHeight="1">
      <c r="A3256" s="591" t="s">
        <v>11</v>
      </c>
      <c r="B3256" s="592"/>
      <c r="C3256" s="592"/>
      <c r="D3256" s="592"/>
      <c r="E3256" s="592"/>
      <c r="F3256" s="592"/>
      <c r="G3256" s="592"/>
      <c r="H3256" s="592"/>
      <c r="I3256" s="592"/>
      <c r="J3256" s="592"/>
      <c r="K3256" s="58"/>
      <c r="L3256" s="58" t="str">
        <f t="shared" ref="L3256:L3323" si="173">IF(ISBLANK(K3256)=FALSE,A3256,L3255)</f>
        <v>АРИКОН</v>
      </c>
      <c r="M3256" s="52">
        <v>61</v>
      </c>
    </row>
    <row r="3257" spans="1:13" ht="12.75">
      <c r="A3257" s="580" t="s">
        <v>809</v>
      </c>
      <c r="B3257" s="40" t="s">
        <v>1091</v>
      </c>
      <c r="C3257" s="40"/>
      <c r="D3257" s="40">
        <v>0.5</v>
      </c>
      <c r="E3257" s="40" t="s">
        <v>564</v>
      </c>
      <c r="F3257" s="42" t="str">
        <f t="shared" ref="F3257:F3281" si="174">CONCATENATE(D3257," ",E3257)</f>
        <v>0,5 л</v>
      </c>
      <c r="G3257" s="40">
        <v>20</v>
      </c>
      <c r="H3257" s="42" t="s">
        <v>1063</v>
      </c>
      <c r="I3257" s="41">
        <v>45.5</v>
      </c>
      <c r="J3257" s="55">
        <f>IF(C3257="СТОП цена",I3257,ROUND(I3257*(1-VLOOKUP(L3257,Оглавление!D:G,3,FALSE)),2))</f>
        <v>45.5</v>
      </c>
      <c r="K3257" s="58"/>
      <c r="L3257" s="58" t="str">
        <f t="shared" si="173"/>
        <v>АРИКОН</v>
      </c>
      <c r="M3257" s="52">
        <v>61</v>
      </c>
    </row>
    <row r="3258" spans="1:13" ht="12.75">
      <c r="A3258" s="584"/>
      <c r="B3258" s="40"/>
      <c r="C3258" s="40"/>
      <c r="D3258" s="40">
        <v>1</v>
      </c>
      <c r="E3258" s="42" t="s">
        <v>564</v>
      </c>
      <c r="F3258" s="42" t="str">
        <f t="shared" si="174"/>
        <v>1 л</v>
      </c>
      <c r="G3258" s="40">
        <v>15</v>
      </c>
      <c r="H3258" s="42" t="s">
        <v>1063</v>
      </c>
      <c r="I3258" s="41">
        <v>81.900000000000006</v>
      </c>
      <c r="J3258" s="55">
        <f>IF(C3258="СТОП цена",I3258,ROUND(I3258*(1-VLOOKUP(L3258,Оглавление!D:G,3,FALSE)),2))</f>
        <v>81.900000000000006</v>
      </c>
      <c r="K3258" s="58"/>
      <c r="L3258" s="58" t="str">
        <f t="shared" si="173"/>
        <v>АРИКОН</v>
      </c>
      <c r="M3258" s="52">
        <v>61</v>
      </c>
    </row>
    <row r="3259" spans="1:13" ht="12.75">
      <c r="A3259" s="584"/>
      <c r="B3259" s="40"/>
      <c r="C3259" s="40"/>
      <c r="D3259" s="40">
        <v>5</v>
      </c>
      <c r="E3259" s="42" t="s">
        <v>564</v>
      </c>
      <c r="F3259" s="42" t="str">
        <f t="shared" si="174"/>
        <v>5 л</v>
      </c>
      <c r="G3259" s="40">
        <v>3</v>
      </c>
      <c r="H3259" s="42" t="s">
        <v>1063</v>
      </c>
      <c r="I3259" s="41">
        <v>403</v>
      </c>
      <c r="J3259" s="55">
        <f>IF(C3259="СТОП цена",I3259,ROUND(I3259*(1-VLOOKUP(L3259,Оглавление!D:G,3,FALSE)),2))</f>
        <v>403</v>
      </c>
      <c r="K3259" s="58"/>
      <c r="L3259" s="58" t="str">
        <f t="shared" si="173"/>
        <v>АРИКОН</v>
      </c>
      <c r="M3259" s="52">
        <v>61</v>
      </c>
    </row>
    <row r="3260" spans="1:13" ht="12.75">
      <c r="A3260" s="585"/>
      <c r="B3260" s="40"/>
      <c r="C3260" s="40"/>
      <c r="D3260" s="40">
        <v>10</v>
      </c>
      <c r="E3260" s="42" t="s">
        <v>564</v>
      </c>
      <c r="F3260" s="42" t="str">
        <f t="shared" si="174"/>
        <v>10 л</v>
      </c>
      <c r="G3260" s="40">
        <v>1</v>
      </c>
      <c r="H3260" s="42" t="s">
        <v>1063</v>
      </c>
      <c r="I3260" s="41">
        <v>780</v>
      </c>
      <c r="J3260" s="55">
        <f>IF(C3260="СТОП цена",I3260,ROUND(I3260*(1-VLOOKUP(L3260,Оглавление!D:G,3,FALSE)),2))</f>
        <v>780</v>
      </c>
      <c r="K3260" s="58"/>
      <c r="L3260" s="58" t="str">
        <f t="shared" si="173"/>
        <v>АРИКОН</v>
      </c>
      <c r="M3260" s="52">
        <v>61</v>
      </c>
    </row>
    <row r="3261" spans="1:13" ht="12.75">
      <c r="A3261" s="580" t="s">
        <v>649</v>
      </c>
      <c r="B3261" s="42" t="s">
        <v>1091</v>
      </c>
      <c r="C3261" s="42"/>
      <c r="D3261" s="40">
        <v>0.5</v>
      </c>
      <c r="E3261" s="42" t="s">
        <v>564</v>
      </c>
      <c r="F3261" s="42" t="str">
        <f t="shared" si="174"/>
        <v>0,5 л</v>
      </c>
      <c r="G3261" s="40">
        <v>20</v>
      </c>
      <c r="H3261" s="42" t="s">
        <v>1063</v>
      </c>
      <c r="I3261" s="42">
        <v>45.5</v>
      </c>
      <c r="J3261" s="55">
        <f>IF(C3261="СТОП цена",I3261,ROUND(I3261*(1-VLOOKUP(L3261,Оглавление!D:G,3,FALSE)),2))</f>
        <v>45.5</v>
      </c>
      <c r="K3261" s="58"/>
      <c r="L3261" s="58" t="str">
        <f t="shared" si="173"/>
        <v>АРИКОН</v>
      </c>
      <c r="M3261" s="52">
        <v>61</v>
      </c>
    </row>
    <row r="3262" spans="1:13" ht="12.75">
      <c r="A3262" s="585"/>
      <c r="B3262" s="42"/>
      <c r="C3262" s="42"/>
      <c r="D3262" s="40">
        <v>1</v>
      </c>
      <c r="E3262" s="42" t="s">
        <v>564</v>
      </c>
      <c r="F3262" s="42" t="str">
        <f t="shared" si="174"/>
        <v>1 л</v>
      </c>
      <c r="G3262" s="40">
        <v>15</v>
      </c>
      <c r="H3262" s="42" t="s">
        <v>1063</v>
      </c>
      <c r="I3262" s="42">
        <v>81.900000000000006</v>
      </c>
      <c r="J3262" s="55">
        <f>IF(C3262="СТОП цена",I3262,ROUND(I3262*(1-VLOOKUP(L3262,Оглавление!D:G,3,FALSE)),2))</f>
        <v>81.900000000000006</v>
      </c>
      <c r="K3262" s="58"/>
      <c r="L3262" s="58" t="str">
        <f t="shared" si="173"/>
        <v>АРИКОН</v>
      </c>
      <c r="M3262" s="52">
        <v>61</v>
      </c>
    </row>
    <row r="3263" spans="1:13" ht="12.75">
      <c r="A3263" s="580" t="s">
        <v>650</v>
      </c>
      <c r="B3263" s="42" t="s">
        <v>1091</v>
      </c>
      <c r="C3263" s="42"/>
      <c r="D3263" s="40">
        <v>0.5</v>
      </c>
      <c r="E3263" s="42" t="s">
        <v>564</v>
      </c>
      <c r="F3263" s="42" t="str">
        <f t="shared" si="174"/>
        <v>0,5 л</v>
      </c>
      <c r="G3263" s="40">
        <v>20</v>
      </c>
      <c r="H3263" s="42" t="s">
        <v>1063</v>
      </c>
      <c r="I3263" s="42">
        <v>37.700000000000003</v>
      </c>
      <c r="J3263" s="55">
        <f>IF(C3263="СТОП цена",I3263,ROUND(I3263*(1-VLOOKUP(L3263,Оглавление!D:G,3,FALSE)),2))</f>
        <v>37.700000000000003</v>
      </c>
      <c r="K3263" s="58"/>
      <c r="L3263" s="58" t="str">
        <f t="shared" si="173"/>
        <v>АРИКОН</v>
      </c>
      <c r="M3263" s="52">
        <v>61</v>
      </c>
    </row>
    <row r="3264" spans="1:13" ht="12.75">
      <c r="A3264" s="584"/>
      <c r="B3264" s="42"/>
      <c r="C3264" s="42"/>
      <c r="D3264" s="40">
        <v>1</v>
      </c>
      <c r="E3264" s="42" t="s">
        <v>564</v>
      </c>
      <c r="F3264" s="42" t="str">
        <f t="shared" si="174"/>
        <v>1 л</v>
      </c>
      <c r="G3264" s="40">
        <v>15</v>
      </c>
      <c r="H3264" s="42" t="s">
        <v>1063</v>
      </c>
      <c r="I3264" s="42">
        <v>67.599999999999994</v>
      </c>
      <c r="J3264" s="55">
        <f>IF(C3264="СТОП цена",I3264,ROUND(I3264*(1-VLOOKUP(L3264,Оглавление!D:G,3,FALSE)),2))</f>
        <v>67.599999999999994</v>
      </c>
      <c r="K3264" s="58"/>
      <c r="L3264" s="58" t="str">
        <f t="shared" si="173"/>
        <v>АРИКОН</v>
      </c>
      <c r="M3264" s="52">
        <v>61</v>
      </c>
    </row>
    <row r="3265" spans="1:13" ht="12.75">
      <c r="A3265" s="584"/>
      <c r="B3265" s="42"/>
      <c r="C3265" s="42"/>
      <c r="D3265" s="40">
        <v>5</v>
      </c>
      <c r="E3265" s="42" t="s">
        <v>564</v>
      </c>
      <c r="F3265" s="42" t="str">
        <f t="shared" si="174"/>
        <v>5 л</v>
      </c>
      <c r="G3265" s="40">
        <v>3</v>
      </c>
      <c r="H3265" s="42" t="s">
        <v>1063</v>
      </c>
      <c r="I3265" s="42">
        <v>338</v>
      </c>
      <c r="J3265" s="55">
        <f>IF(C3265="СТОП цена",I3265,ROUND(I3265*(1-VLOOKUP(L3265,Оглавление!D:G,3,FALSE)),2))</f>
        <v>338</v>
      </c>
      <c r="K3265" s="58"/>
      <c r="L3265" s="58" t="str">
        <f t="shared" si="173"/>
        <v>АРИКОН</v>
      </c>
      <c r="M3265" s="52">
        <v>61</v>
      </c>
    </row>
    <row r="3266" spans="1:13" ht="12.75">
      <c r="A3266" s="585"/>
      <c r="B3266" s="42"/>
      <c r="C3266" s="42"/>
      <c r="D3266" s="40">
        <v>10</v>
      </c>
      <c r="E3266" s="42" t="s">
        <v>564</v>
      </c>
      <c r="F3266" s="42" t="str">
        <f t="shared" si="174"/>
        <v>10 л</v>
      </c>
      <c r="G3266" s="40">
        <v>1</v>
      </c>
      <c r="H3266" s="42" t="s">
        <v>1063</v>
      </c>
      <c r="I3266" s="42">
        <v>663</v>
      </c>
      <c r="J3266" s="55">
        <f>IF(C3266="СТОП цена",I3266,ROUND(I3266*(1-VLOOKUP(L3266,Оглавление!D:G,3,FALSE)),2))</f>
        <v>663</v>
      </c>
      <c r="K3266" s="58"/>
      <c r="L3266" s="58" t="str">
        <f t="shared" si="173"/>
        <v>АРИКОН</v>
      </c>
      <c r="M3266" s="52">
        <v>61</v>
      </c>
    </row>
    <row r="3267" spans="1:13" ht="12.75">
      <c r="A3267" s="580" t="s">
        <v>651</v>
      </c>
      <c r="B3267" s="40" t="s">
        <v>1091</v>
      </c>
      <c r="C3267" s="40"/>
      <c r="D3267" s="40">
        <v>0.5</v>
      </c>
      <c r="E3267" s="42" t="s">
        <v>564</v>
      </c>
      <c r="F3267" s="42" t="str">
        <f t="shared" si="174"/>
        <v>0,5 л</v>
      </c>
      <c r="G3267" s="40">
        <v>20</v>
      </c>
      <c r="H3267" s="42" t="s">
        <v>1063</v>
      </c>
      <c r="I3267" s="42">
        <v>41.6</v>
      </c>
      <c r="J3267" s="55">
        <f>IF(C3267="СТОП цена",I3267,ROUND(I3267*(1-VLOOKUP(L3267,Оглавление!D:G,3,FALSE)),2))</f>
        <v>41.6</v>
      </c>
      <c r="K3267" s="58"/>
      <c r="L3267" s="58" t="str">
        <f t="shared" si="173"/>
        <v>АРИКОН</v>
      </c>
      <c r="M3267" s="52">
        <v>61</v>
      </c>
    </row>
    <row r="3268" spans="1:13" s="310" customFormat="1" ht="12.75">
      <c r="A3268" s="582"/>
      <c r="B3268" s="40"/>
      <c r="C3268" s="40"/>
      <c r="D3268" s="40"/>
      <c r="E3268" s="42"/>
      <c r="F3268" s="66" t="s">
        <v>1176</v>
      </c>
      <c r="G3268" s="74">
        <v>1</v>
      </c>
      <c r="H3268" s="66" t="s">
        <v>1063</v>
      </c>
      <c r="I3268" s="66">
        <v>741</v>
      </c>
      <c r="J3268" s="67">
        <f>IF(C3268="СТОП цена",I3268,ROUND(I3268*(1-VLOOKUP(L3268,Оглавление!D:G,3,FALSE)),2))</f>
        <v>741</v>
      </c>
      <c r="K3268" s="58"/>
      <c r="L3268" s="58" t="str">
        <f t="shared" si="173"/>
        <v>АРИКОН</v>
      </c>
      <c r="M3268" s="52">
        <v>61</v>
      </c>
    </row>
    <row r="3269" spans="1:13" ht="12.75">
      <c r="A3269" s="580" t="s">
        <v>652</v>
      </c>
      <c r="B3269" s="42" t="s">
        <v>1091</v>
      </c>
      <c r="C3269" s="42"/>
      <c r="D3269" s="42">
        <v>0.5</v>
      </c>
      <c r="E3269" s="42" t="s">
        <v>564</v>
      </c>
      <c r="F3269" s="42" t="str">
        <f t="shared" si="174"/>
        <v>0,5 л</v>
      </c>
      <c r="G3269" s="42">
        <v>20</v>
      </c>
      <c r="H3269" s="42" t="s">
        <v>1063</v>
      </c>
      <c r="I3269" s="42">
        <v>44.2</v>
      </c>
      <c r="J3269" s="55">
        <f>IF(C3269="СТОП цена",I3269,ROUND(I3269*(1-VLOOKUP(L3269,Оглавление!D:G,3,FALSE)),2))</f>
        <v>44.2</v>
      </c>
      <c r="K3269" s="58"/>
      <c r="L3269" s="58" t="str">
        <f>IF(ISBLANK(K3269)=FALSE,A3269,L3267)</f>
        <v>АРИКОН</v>
      </c>
      <c r="M3269" s="52">
        <v>62</v>
      </c>
    </row>
    <row r="3270" spans="1:13" ht="12.75">
      <c r="A3270" s="584"/>
      <c r="B3270" s="42"/>
      <c r="C3270" s="42"/>
      <c r="D3270" s="42">
        <v>1</v>
      </c>
      <c r="E3270" s="42" t="s">
        <v>564</v>
      </c>
      <c r="F3270" s="42" t="str">
        <f t="shared" si="174"/>
        <v>1 л</v>
      </c>
      <c r="G3270" s="40">
        <v>15</v>
      </c>
      <c r="H3270" s="42" t="s">
        <v>1063</v>
      </c>
      <c r="I3270" s="41">
        <v>78</v>
      </c>
      <c r="J3270" s="55">
        <f>IF(C3270="СТОП цена",I3270,ROUND(I3270*(1-VLOOKUP(L3270,Оглавление!D:G,3,FALSE)),2))</f>
        <v>78</v>
      </c>
      <c r="K3270" s="58"/>
      <c r="L3270" s="58" t="str">
        <f t="shared" si="173"/>
        <v>АРИКОН</v>
      </c>
      <c r="M3270" s="52">
        <v>62</v>
      </c>
    </row>
    <row r="3271" spans="1:13" s="310" customFormat="1" ht="12.75">
      <c r="A3271" s="584"/>
      <c r="B3271" s="42"/>
      <c r="C3271" s="42"/>
      <c r="D3271" s="42"/>
      <c r="E3271" s="42"/>
      <c r="F3271" s="66" t="s">
        <v>1175</v>
      </c>
      <c r="G3271" s="74">
        <v>1</v>
      </c>
      <c r="H3271" s="66" t="s">
        <v>1063</v>
      </c>
      <c r="I3271" s="54">
        <v>384</v>
      </c>
      <c r="J3271" s="67">
        <f>IF(C3271="СТОП цена",I3271,ROUND(I3271*(1-VLOOKUP(L3271,Оглавление!D:G,3,FALSE)),2))</f>
        <v>384</v>
      </c>
      <c r="K3271" s="58"/>
      <c r="L3271" s="58" t="str">
        <f t="shared" si="173"/>
        <v>АРИКОН</v>
      </c>
      <c r="M3271" s="52">
        <v>62</v>
      </c>
    </row>
    <row r="3272" spans="1:13" s="173" customFormat="1" ht="12.75">
      <c r="A3272" s="585"/>
      <c r="B3272" s="42"/>
      <c r="C3272" s="42"/>
      <c r="D3272" s="42"/>
      <c r="E3272" s="42"/>
      <c r="F3272" s="42" t="s">
        <v>1176</v>
      </c>
      <c r="G3272" s="40">
        <v>1</v>
      </c>
      <c r="H3272" s="42" t="s">
        <v>1063</v>
      </c>
      <c r="I3272" s="41">
        <v>773.5</v>
      </c>
      <c r="J3272" s="55">
        <f>IF(C3272="СТОП цена",I3272,ROUND(I3272*(1-VLOOKUP(L3272,Оглавление!D:G,3,FALSE)),2))</f>
        <v>773.5</v>
      </c>
      <c r="K3272" s="58"/>
      <c r="L3272" s="58" t="str">
        <f t="shared" si="173"/>
        <v>АРИКОН</v>
      </c>
      <c r="M3272" s="52">
        <v>62</v>
      </c>
    </row>
    <row r="3273" spans="1:13" ht="22.5" customHeight="1">
      <c r="A3273" s="384" t="s">
        <v>653</v>
      </c>
      <c r="B3273" s="40" t="s">
        <v>1091</v>
      </c>
      <c r="C3273" s="40"/>
      <c r="D3273" s="40">
        <v>0.5</v>
      </c>
      <c r="E3273" s="42" t="s">
        <v>564</v>
      </c>
      <c r="F3273" s="42" t="str">
        <f t="shared" si="174"/>
        <v>0,5 л</v>
      </c>
      <c r="G3273" s="40">
        <v>20</v>
      </c>
      <c r="H3273" s="42" t="s">
        <v>1063</v>
      </c>
      <c r="I3273" s="42">
        <v>46.8</v>
      </c>
      <c r="J3273" s="55">
        <f>IF(C3273="СТОП цена",I3273,ROUND(I3273*(1-VLOOKUP(L3273,Оглавление!D:G,3,FALSE)),2))</f>
        <v>46.8</v>
      </c>
      <c r="K3273" s="58"/>
      <c r="L3273" s="58" t="str">
        <f t="shared" si="173"/>
        <v>АРИКОН</v>
      </c>
      <c r="M3273" s="52">
        <v>62</v>
      </c>
    </row>
    <row r="3274" spans="1:13" s="147" customFormat="1" ht="19.5" customHeight="1">
      <c r="A3274" s="580" t="s">
        <v>1345</v>
      </c>
      <c r="B3274" s="40"/>
      <c r="C3274" s="40"/>
      <c r="D3274" s="40"/>
      <c r="E3274" s="42"/>
      <c r="F3274" s="42" t="s">
        <v>1346</v>
      </c>
      <c r="G3274" s="40"/>
      <c r="H3274" s="42" t="s">
        <v>1063</v>
      </c>
      <c r="I3274" s="42">
        <v>41.6</v>
      </c>
      <c r="J3274" s="55">
        <f>IF(C3274="СТОП цена",I3274,ROUND(I3274*(1-VLOOKUP(L3274,Оглавление!D:G,3,FALSE)),2))</f>
        <v>41.6</v>
      </c>
      <c r="K3274" s="58"/>
      <c r="L3274" s="58" t="str">
        <f t="shared" si="173"/>
        <v>АРИКОН</v>
      </c>
      <c r="M3274" s="52">
        <v>62</v>
      </c>
    </row>
    <row r="3275" spans="1:13" s="147" customFormat="1" ht="12.75">
      <c r="A3275" s="584"/>
      <c r="B3275" s="40"/>
      <c r="C3275" s="40"/>
      <c r="D3275" s="40"/>
      <c r="E3275" s="42"/>
      <c r="F3275" s="42" t="s">
        <v>1170</v>
      </c>
      <c r="G3275" s="40"/>
      <c r="H3275" s="42" t="s">
        <v>1063</v>
      </c>
      <c r="I3275" s="42">
        <v>66.3</v>
      </c>
      <c r="J3275" s="55">
        <f>IF(C3275="СТОП цена",I3275,ROUND(I3275*(1-VLOOKUP(L3275,Оглавление!D:G,3,FALSE)),2))</f>
        <v>66.3</v>
      </c>
      <c r="K3275" s="58"/>
      <c r="L3275" s="58" t="str">
        <f t="shared" si="173"/>
        <v>АРИКОН</v>
      </c>
      <c r="M3275" s="52">
        <v>62</v>
      </c>
    </row>
    <row r="3276" spans="1:13" s="147" customFormat="1" ht="12.75">
      <c r="A3276" s="584"/>
      <c r="B3276" s="40"/>
      <c r="C3276" s="40"/>
      <c r="D3276" s="40"/>
      <c r="E3276" s="42"/>
      <c r="F3276" s="42" t="s">
        <v>1175</v>
      </c>
      <c r="G3276" s="40"/>
      <c r="H3276" s="42" t="s">
        <v>1063</v>
      </c>
      <c r="I3276" s="42">
        <v>325</v>
      </c>
      <c r="J3276" s="55">
        <f>IF(C3276="СТОП цена",I3276,ROUND(I3276*(1-VLOOKUP(L3276,Оглавление!D:G,3,FALSE)),2))</f>
        <v>325</v>
      </c>
      <c r="K3276" s="58"/>
      <c r="L3276" s="58" t="str">
        <f t="shared" si="173"/>
        <v>АРИКОН</v>
      </c>
      <c r="M3276" s="52">
        <v>62</v>
      </c>
    </row>
    <row r="3277" spans="1:13" s="147" customFormat="1" ht="12.75" customHeight="1">
      <c r="A3277" s="585"/>
      <c r="B3277" s="40"/>
      <c r="C3277" s="40"/>
      <c r="D3277" s="40"/>
      <c r="E3277" s="42"/>
      <c r="F3277" s="42" t="s">
        <v>1176</v>
      </c>
      <c r="G3277" s="40"/>
      <c r="H3277" s="42" t="s">
        <v>1063</v>
      </c>
      <c r="I3277" s="42">
        <v>624</v>
      </c>
      <c r="J3277" s="55">
        <f>IF(C3277="СТОП цена",I3277,ROUND(I3277*(1-VLOOKUP(L3277,Оглавление!D:G,3,FALSE)),2))</f>
        <v>624</v>
      </c>
      <c r="K3277" s="58"/>
      <c r="L3277" s="58" t="str">
        <f t="shared" si="173"/>
        <v>АРИКОН</v>
      </c>
      <c r="M3277" s="52">
        <v>62</v>
      </c>
    </row>
    <row r="3278" spans="1:13" ht="12.75">
      <c r="A3278" s="580" t="s">
        <v>654</v>
      </c>
      <c r="B3278" s="42" t="s">
        <v>1091</v>
      </c>
      <c r="C3278" s="42"/>
      <c r="D3278" s="42">
        <v>0.5</v>
      </c>
      <c r="E3278" s="42" t="s">
        <v>564</v>
      </c>
      <c r="F3278" s="42" t="str">
        <f t="shared" si="174"/>
        <v>0,5 л</v>
      </c>
      <c r="G3278" s="42">
        <v>20</v>
      </c>
      <c r="H3278" s="42" t="s">
        <v>1063</v>
      </c>
      <c r="I3278" s="42">
        <v>35.75</v>
      </c>
      <c r="J3278" s="55">
        <f>IF(C3278="СТОП цена",I3278,ROUND(I3278*(1-VLOOKUP(L3278,Оглавление!D:G,3,FALSE)),2))</f>
        <v>35.75</v>
      </c>
      <c r="K3278" s="58"/>
      <c r="L3278" s="58" t="str">
        <f t="shared" si="173"/>
        <v>АРИКОН</v>
      </c>
      <c r="M3278" s="52">
        <v>62</v>
      </c>
    </row>
    <row r="3279" spans="1:13" ht="12.75">
      <c r="A3279" s="584"/>
      <c r="B3279" s="42"/>
      <c r="C3279" s="42"/>
      <c r="D3279" s="42">
        <v>1</v>
      </c>
      <c r="E3279" s="42" t="s">
        <v>564</v>
      </c>
      <c r="F3279" s="42" t="str">
        <f t="shared" si="174"/>
        <v>1 л</v>
      </c>
      <c r="G3279" s="40">
        <v>15</v>
      </c>
      <c r="H3279" s="42" t="s">
        <v>1063</v>
      </c>
      <c r="I3279" s="42">
        <v>57.2</v>
      </c>
      <c r="J3279" s="55">
        <f>IF(C3279="СТОП цена",I3279,ROUND(I3279*(1-VLOOKUP(L3279,Оглавление!D:G,3,FALSE)),2))</f>
        <v>57.2</v>
      </c>
      <c r="K3279" s="58"/>
      <c r="L3279" s="58" t="str">
        <f t="shared" si="173"/>
        <v>АРИКОН</v>
      </c>
      <c r="M3279" s="52">
        <v>62</v>
      </c>
    </row>
    <row r="3280" spans="1:13" ht="12.75">
      <c r="A3280" s="584"/>
      <c r="B3280" s="42"/>
      <c r="C3280" s="42"/>
      <c r="D3280" s="42">
        <v>5</v>
      </c>
      <c r="E3280" s="42" t="s">
        <v>564</v>
      </c>
      <c r="F3280" s="42" t="str">
        <f t="shared" si="174"/>
        <v>5 л</v>
      </c>
      <c r="G3280" s="40">
        <v>3</v>
      </c>
      <c r="H3280" s="42" t="s">
        <v>1063</v>
      </c>
      <c r="I3280" s="41">
        <v>279.5</v>
      </c>
      <c r="J3280" s="55">
        <f>IF(C3280="СТОП цена",I3280,ROUND(I3280*(1-VLOOKUP(L3280,Оглавление!D:G,3,FALSE)),2))</f>
        <v>279.5</v>
      </c>
      <c r="K3280" s="58"/>
      <c r="L3280" s="58" t="str">
        <f t="shared" si="173"/>
        <v>АРИКОН</v>
      </c>
      <c r="M3280" s="52">
        <v>62</v>
      </c>
    </row>
    <row r="3281" spans="1:15" ht="12.75">
      <c r="A3281" s="585"/>
      <c r="B3281" s="42"/>
      <c r="C3281" s="42"/>
      <c r="D3281" s="42">
        <v>10</v>
      </c>
      <c r="E3281" s="42" t="s">
        <v>564</v>
      </c>
      <c r="F3281" s="42" t="str">
        <f t="shared" si="174"/>
        <v>10 л</v>
      </c>
      <c r="G3281" s="40">
        <v>1</v>
      </c>
      <c r="H3281" s="42" t="s">
        <v>1063</v>
      </c>
      <c r="I3281" s="42">
        <v>552.5</v>
      </c>
      <c r="J3281" s="55">
        <f>IF(C3281="СТОП цена",I3281,ROUND(I3281*(1-VLOOKUP(L3281,Оглавление!D:G,3,FALSE)),2))</f>
        <v>552.5</v>
      </c>
      <c r="K3281" s="58"/>
      <c r="L3281" s="58" t="str">
        <f t="shared" si="173"/>
        <v>АРИКОН</v>
      </c>
      <c r="M3281" s="52">
        <v>62</v>
      </c>
    </row>
    <row r="3282" spans="1:15" s="1" customFormat="1" ht="17.25" customHeight="1">
      <c r="A3282" s="593" t="s">
        <v>815</v>
      </c>
      <c r="B3282" s="594"/>
      <c r="C3282" s="594"/>
      <c r="D3282" s="594"/>
      <c r="E3282" s="594"/>
      <c r="F3282" s="594"/>
      <c r="G3282" s="594"/>
      <c r="H3282" s="594"/>
      <c r="I3282" s="594"/>
      <c r="J3282" s="595"/>
      <c r="K3282" s="58" t="s">
        <v>446</v>
      </c>
      <c r="L3282" s="58" t="str">
        <f t="shared" si="173"/>
        <v>БКМ</v>
      </c>
      <c r="M3282" s="52">
        <v>62</v>
      </c>
    </row>
    <row r="3283" spans="1:15" s="1" customFormat="1" ht="25.5" customHeight="1">
      <c r="A3283" s="591" t="s">
        <v>11</v>
      </c>
      <c r="B3283" s="592"/>
      <c r="C3283" s="592"/>
      <c r="D3283" s="592"/>
      <c r="E3283" s="592"/>
      <c r="F3283" s="592"/>
      <c r="G3283" s="592"/>
      <c r="H3283" s="592"/>
      <c r="I3283" s="592"/>
      <c r="J3283" s="592"/>
      <c r="K3283" s="58"/>
      <c r="L3283" s="58" t="str">
        <f t="shared" si="173"/>
        <v>БКМ</v>
      </c>
      <c r="M3283" s="52">
        <v>62</v>
      </c>
    </row>
    <row r="3284" spans="1:15" ht="18" customHeight="1">
      <c r="A3284" s="389" t="s">
        <v>664</v>
      </c>
      <c r="B3284" s="43"/>
      <c r="C3284" s="43"/>
      <c r="D3284" s="40">
        <v>0.5</v>
      </c>
      <c r="E3284" s="40" t="s">
        <v>564</v>
      </c>
      <c r="F3284" s="42" t="str">
        <f>CONCATENATE(D3284," ",E3284)</f>
        <v>0,5 л</v>
      </c>
      <c r="G3284" s="40">
        <v>24</v>
      </c>
      <c r="H3284" s="42" t="s">
        <v>1063</v>
      </c>
      <c r="I3284" s="41">
        <v>23.6</v>
      </c>
      <c r="J3284" s="55">
        <f>IF(C3284="СТОП цена",I3284,ROUND(I3284*(1-VLOOKUP(L3284,Оглавление!D:G,3,FALSE)),2))</f>
        <v>23.6</v>
      </c>
      <c r="K3284" s="58"/>
      <c r="L3284" s="58" t="str">
        <f t="shared" si="173"/>
        <v>БКМ</v>
      </c>
      <c r="M3284" s="52">
        <v>62</v>
      </c>
    </row>
    <row r="3285" spans="1:15" s="302" customFormat="1" ht="18" customHeight="1">
      <c r="A3285" s="593" t="s">
        <v>1772</v>
      </c>
      <c r="B3285" s="594"/>
      <c r="C3285" s="594"/>
      <c r="D3285" s="594"/>
      <c r="E3285" s="594"/>
      <c r="F3285" s="594"/>
      <c r="G3285" s="594"/>
      <c r="H3285" s="594"/>
      <c r="I3285" s="594"/>
      <c r="J3285" s="595"/>
      <c r="K3285" s="58"/>
      <c r="L3285" s="87" t="s">
        <v>1772</v>
      </c>
      <c r="M3285" s="52">
        <v>62</v>
      </c>
    </row>
    <row r="3286" spans="1:15" s="302" customFormat="1" ht="24" customHeight="1">
      <c r="A3286" s="591" t="s">
        <v>11</v>
      </c>
      <c r="B3286" s="592"/>
      <c r="C3286" s="592"/>
      <c r="D3286" s="592"/>
      <c r="E3286" s="592"/>
      <c r="F3286" s="592"/>
      <c r="G3286" s="592"/>
      <c r="H3286" s="592"/>
      <c r="I3286" s="592"/>
      <c r="J3286" s="592"/>
      <c r="K3286" s="58"/>
      <c r="L3286" s="87" t="s">
        <v>1772</v>
      </c>
      <c r="M3286" s="52">
        <v>62</v>
      </c>
    </row>
    <row r="3287" spans="1:15" s="302" customFormat="1">
      <c r="A3287" s="580" t="s">
        <v>1776</v>
      </c>
      <c r="B3287" s="41">
        <v>2360</v>
      </c>
      <c r="C3287" s="41"/>
      <c r="D3287" s="40"/>
      <c r="E3287" s="42"/>
      <c r="F3287" s="42" t="s">
        <v>1346</v>
      </c>
      <c r="G3287" s="40">
        <v>20</v>
      </c>
      <c r="H3287" s="42" t="s">
        <v>1063</v>
      </c>
      <c r="I3287" s="41">
        <v>47.45</v>
      </c>
      <c r="J3287" s="55">
        <f>IF(C3287="СТОП цена",I3287,ROUND(I3287*(1-VLOOKUP(L3287,Оглавление!D:G,3,FALSE)),2))</f>
        <v>47.45</v>
      </c>
      <c r="K3287" s="58"/>
      <c r="L3287" s="87" t="s">
        <v>1772</v>
      </c>
      <c r="M3287" s="52">
        <v>62</v>
      </c>
    </row>
    <row r="3288" spans="1:15" s="302" customFormat="1">
      <c r="A3288" s="584"/>
      <c r="B3288" s="41">
        <v>3133</v>
      </c>
      <c r="C3288" s="41"/>
      <c r="D3288" s="40"/>
      <c r="E3288" s="42"/>
      <c r="F3288" s="42" t="s">
        <v>1773</v>
      </c>
      <c r="G3288" s="40">
        <v>12</v>
      </c>
      <c r="H3288" s="42" t="s">
        <v>1063</v>
      </c>
      <c r="I3288" s="41">
        <v>89.05</v>
      </c>
      <c r="J3288" s="55">
        <f>IF(C3288="СТОП цена",I3288,ROUND(I3288*(1-VLOOKUP(L3288,Оглавление!D:G,3,FALSE)),2))</f>
        <v>89.05</v>
      </c>
      <c r="K3288" s="58"/>
      <c r="L3288" s="87" t="s">
        <v>1772</v>
      </c>
      <c r="M3288" s="52">
        <v>62</v>
      </c>
      <c r="O3288" s="310"/>
    </row>
    <row r="3289" spans="1:15" s="302" customFormat="1">
      <c r="A3289" s="585"/>
      <c r="B3289" s="41">
        <v>2363</v>
      </c>
      <c r="C3289" s="41"/>
      <c r="D3289" s="40"/>
      <c r="E3289" s="42"/>
      <c r="F3289" s="42" t="s">
        <v>1774</v>
      </c>
      <c r="G3289" s="40">
        <v>3</v>
      </c>
      <c r="H3289" s="42" t="s">
        <v>1063</v>
      </c>
      <c r="I3289" s="41">
        <v>433.55</v>
      </c>
      <c r="J3289" s="55">
        <f>IF(C3289="СТОП цена",I3289,ROUND(I3289*(1-VLOOKUP(L3289,Оглавление!D:G,3,FALSE)),2))</f>
        <v>433.55</v>
      </c>
      <c r="K3289" s="58"/>
      <c r="L3289" s="87" t="s">
        <v>1772</v>
      </c>
      <c r="M3289" s="52">
        <v>62</v>
      </c>
      <c r="O3289" s="310"/>
    </row>
    <row r="3290" spans="1:15" s="302" customFormat="1">
      <c r="A3290" s="580" t="s">
        <v>1777</v>
      </c>
      <c r="B3290" s="41">
        <v>2280</v>
      </c>
      <c r="C3290" s="42" t="s">
        <v>223</v>
      </c>
      <c r="D3290" s="40"/>
      <c r="E3290" s="42"/>
      <c r="F3290" s="42" t="s">
        <v>1346</v>
      </c>
      <c r="G3290" s="40">
        <v>20</v>
      </c>
      <c r="H3290" s="42" t="s">
        <v>1063</v>
      </c>
      <c r="I3290" s="41">
        <v>39.119999999999997</v>
      </c>
      <c r="J3290" s="55">
        <f>IF(C3290="СТОП цена",I3290,ROUND(I3290*(1-VLOOKUP(L3290,Оглавление!D:G,3,FALSE)),2))</f>
        <v>39.119999999999997</v>
      </c>
      <c r="K3290" s="58"/>
      <c r="L3290" s="87" t="s">
        <v>1772</v>
      </c>
      <c r="M3290" s="52">
        <v>62</v>
      </c>
      <c r="O3290" s="310"/>
    </row>
    <row r="3291" spans="1:15" s="302" customFormat="1">
      <c r="A3291" s="584"/>
      <c r="B3291" s="41">
        <v>2311</v>
      </c>
      <c r="C3291" s="42" t="s">
        <v>223</v>
      </c>
      <c r="D3291" s="40"/>
      <c r="E3291" s="42"/>
      <c r="F3291" s="42" t="s">
        <v>1773</v>
      </c>
      <c r="G3291" s="40">
        <v>12</v>
      </c>
      <c r="H3291" s="42" t="s">
        <v>1063</v>
      </c>
      <c r="I3291" s="41">
        <v>69.34</v>
      </c>
      <c r="J3291" s="55">
        <f>IF(C3291="СТОП цена",I3291,ROUND(I3291*(1-VLOOKUP(L3291,Оглавление!D:G,3,FALSE)),2))</f>
        <v>69.34</v>
      </c>
      <c r="K3291" s="58"/>
      <c r="L3291" s="87" t="s">
        <v>1772</v>
      </c>
      <c r="M3291" s="52">
        <v>62</v>
      </c>
      <c r="O3291" s="310"/>
    </row>
    <row r="3292" spans="1:15" s="302" customFormat="1">
      <c r="A3292" s="585"/>
      <c r="B3292" s="41">
        <v>2424</v>
      </c>
      <c r="C3292" s="42" t="s">
        <v>223</v>
      </c>
      <c r="D3292" s="40"/>
      <c r="E3292" s="42"/>
      <c r="F3292" s="42" t="s">
        <v>1774</v>
      </c>
      <c r="G3292" s="40">
        <v>4</v>
      </c>
      <c r="H3292" s="42" t="s">
        <v>1063</v>
      </c>
      <c r="I3292" s="41">
        <v>319.83999999999997</v>
      </c>
      <c r="J3292" s="55">
        <f>IF(C3292="СТОП цена",I3292,ROUND(I3292*(1-VLOOKUP(L3292,Оглавление!D:G,3,FALSE)),2))</f>
        <v>319.83999999999997</v>
      </c>
      <c r="K3292" s="58"/>
      <c r="L3292" s="87" t="s">
        <v>1772</v>
      </c>
      <c r="M3292" s="52">
        <v>62</v>
      </c>
      <c r="O3292" s="310"/>
    </row>
    <row r="3293" spans="1:15" s="302" customFormat="1">
      <c r="A3293" s="580" t="s">
        <v>1778</v>
      </c>
      <c r="B3293" s="41">
        <v>2287</v>
      </c>
      <c r="C3293" s="42" t="s">
        <v>223</v>
      </c>
      <c r="D3293" s="40"/>
      <c r="E3293" s="42"/>
      <c r="F3293" s="42" t="s">
        <v>1346</v>
      </c>
      <c r="G3293" s="40">
        <v>20</v>
      </c>
      <c r="H3293" s="42" t="s">
        <v>1063</v>
      </c>
      <c r="I3293" s="41">
        <v>38.090000000000003</v>
      </c>
      <c r="J3293" s="55">
        <f>IF(C3293="СТОП цена",I3293,ROUND(I3293*(1-VLOOKUP(L3293,Оглавление!D:G,3,FALSE)),2))</f>
        <v>38.090000000000003</v>
      </c>
      <c r="K3293" s="58"/>
      <c r="L3293" s="87" t="s">
        <v>1772</v>
      </c>
      <c r="M3293" s="52">
        <v>62</v>
      </c>
      <c r="O3293" s="310"/>
    </row>
    <row r="3294" spans="1:15" s="302" customFormat="1">
      <c r="A3294" s="585"/>
      <c r="B3294" s="41">
        <v>2303</v>
      </c>
      <c r="C3294" s="41"/>
      <c r="D3294" s="40"/>
      <c r="E3294" s="42"/>
      <c r="F3294" s="42" t="s">
        <v>1773</v>
      </c>
      <c r="G3294" s="40">
        <v>12</v>
      </c>
      <c r="H3294" s="42" t="s">
        <v>1063</v>
      </c>
      <c r="I3294" s="41">
        <v>68.25</v>
      </c>
      <c r="J3294" s="55">
        <f>IF(C3294="СТОП цена",I3294,ROUND(I3294*(1-VLOOKUP(L3294,Оглавление!D:G,3,FALSE)),2))</f>
        <v>68.25</v>
      </c>
      <c r="K3294" s="58"/>
      <c r="L3294" s="87" t="s">
        <v>1772</v>
      </c>
      <c r="M3294" s="52">
        <v>62</v>
      </c>
      <c r="O3294" s="310"/>
    </row>
    <row r="3295" spans="1:15" s="302" customFormat="1">
      <c r="A3295" s="580" t="s">
        <v>1779</v>
      </c>
      <c r="B3295" s="41">
        <v>3073</v>
      </c>
      <c r="C3295" s="42" t="s">
        <v>223</v>
      </c>
      <c r="D3295" s="40"/>
      <c r="E3295" s="42"/>
      <c r="F3295" s="42" t="s">
        <v>1346</v>
      </c>
      <c r="G3295" s="40">
        <v>20</v>
      </c>
      <c r="H3295" s="42" t="s">
        <v>1063</v>
      </c>
      <c r="I3295" s="41">
        <v>38.090000000000003</v>
      </c>
      <c r="J3295" s="55">
        <f>IF(C3295="СТОП цена",I3295,ROUND(I3295*(1-VLOOKUP(L3295,Оглавление!D:G,3,FALSE)),2))</f>
        <v>38.090000000000003</v>
      </c>
      <c r="K3295" s="58"/>
      <c r="L3295" s="87" t="s">
        <v>1772</v>
      </c>
      <c r="M3295" s="52">
        <v>62</v>
      </c>
      <c r="O3295" s="310"/>
    </row>
    <row r="3296" spans="1:15" s="302" customFormat="1">
      <c r="A3296" s="585"/>
      <c r="B3296" s="41">
        <v>2452</v>
      </c>
      <c r="C3296" s="42" t="s">
        <v>223</v>
      </c>
      <c r="D3296" s="40"/>
      <c r="E3296" s="42"/>
      <c r="F3296" s="42" t="s">
        <v>1773</v>
      </c>
      <c r="G3296" s="40">
        <v>12</v>
      </c>
      <c r="H3296" s="42" t="s">
        <v>1063</v>
      </c>
      <c r="I3296" s="41">
        <v>94.34</v>
      </c>
      <c r="J3296" s="55">
        <f>IF(C3296="СТОП цена",I3296,ROUND(I3296*(1-VLOOKUP(L3296,Оглавление!D:G,3,FALSE)),2))</f>
        <v>94.34</v>
      </c>
      <c r="K3296" s="58"/>
      <c r="L3296" s="87" t="s">
        <v>1772</v>
      </c>
      <c r="M3296" s="52">
        <v>62</v>
      </c>
      <c r="O3296" s="310"/>
    </row>
    <row r="3297" spans="1:15" s="302" customFormat="1">
      <c r="A3297" s="580" t="s">
        <v>1780</v>
      </c>
      <c r="B3297" s="41">
        <v>2359</v>
      </c>
      <c r="C3297" s="41"/>
      <c r="D3297" s="40"/>
      <c r="E3297" s="42"/>
      <c r="F3297" s="42" t="s">
        <v>1346</v>
      </c>
      <c r="G3297" s="40">
        <v>20</v>
      </c>
      <c r="H3297" s="42" t="s">
        <v>1063</v>
      </c>
      <c r="I3297" s="41">
        <v>46.02</v>
      </c>
      <c r="J3297" s="55">
        <f>IF(C3297="СТОП цена",I3297,ROUND(I3297*(1-VLOOKUP(L3297,Оглавление!D:G,3,FALSE)),2))</f>
        <v>46.02</v>
      </c>
      <c r="K3297" s="58"/>
      <c r="L3297" s="87" t="s">
        <v>1772</v>
      </c>
      <c r="M3297" s="52">
        <v>62</v>
      </c>
      <c r="O3297" s="310"/>
    </row>
    <row r="3298" spans="1:15" s="302" customFormat="1">
      <c r="A3298" s="584"/>
      <c r="B3298" s="41">
        <v>2358</v>
      </c>
      <c r="C3298" s="41"/>
      <c r="D3298" s="40"/>
      <c r="E3298" s="42"/>
      <c r="F3298" s="42" t="s">
        <v>1773</v>
      </c>
      <c r="G3298" s="40">
        <v>12</v>
      </c>
      <c r="H3298" s="42" t="s">
        <v>1063</v>
      </c>
      <c r="I3298" s="41">
        <v>84.76</v>
      </c>
      <c r="J3298" s="55">
        <f>IF(C3298="СТОП цена",I3298,ROUND(I3298*(1-VLOOKUP(L3298,Оглавление!D:G,3,FALSE)),2))</f>
        <v>84.76</v>
      </c>
      <c r="K3298" s="58"/>
      <c r="L3298" s="87" t="s">
        <v>1772</v>
      </c>
      <c r="M3298" s="52">
        <v>62</v>
      </c>
      <c r="O3298" s="310"/>
    </row>
    <row r="3299" spans="1:15" s="302" customFormat="1">
      <c r="A3299" s="584"/>
      <c r="B3299" s="41">
        <v>2739</v>
      </c>
      <c r="C3299" s="41"/>
      <c r="D3299" s="40"/>
      <c r="E3299" s="42"/>
      <c r="F3299" s="42" t="s">
        <v>1774</v>
      </c>
      <c r="G3299" s="40">
        <v>3</v>
      </c>
      <c r="H3299" s="42" t="s">
        <v>1063</v>
      </c>
      <c r="I3299" s="41">
        <v>416.39</v>
      </c>
      <c r="J3299" s="55">
        <f>IF(C3299="СТОП цена",I3299,ROUND(I3299*(1-VLOOKUP(L3299,Оглавление!D:G,3,FALSE)),2))</f>
        <v>416.39</v>
      </c>
      <c r="K3299" s="58"/>
      <c r="L3299" s="87" t="s">
        <v>1772</v>
      </c>
      <c r="M3299" s="52">
        <v>62</v>
      </c>
      <c r="O3299" s="310"/>
    </row>
    <row r="3300" spans="1:15" s="302" customFormat="1">
      <c r="A3300" s="585"/>
      <c r="B3300" s="41">
        <v>3312</v>
      </c>
      <c r="C3300" s="42" t="s">
        <v>223</v>
      </c>
      <c r="D3300" s="40"/>
      <c r="E3300" s="42"/>
      <c r="F3300" s="42" t="s">
        <v>1775</v>
      </c>
      <c r="G3300" s="40">
        <v>2</v>
      </c>
      <c r="H3300" s="42" t="s">
        <v>1063</v>
      </c>
      <c r="I3300" s="41">
        <v>845.65</v>
      </c>
      <c r="J3300" s="55">
        <f>IF(C3300="СТОП цена",I3300,ROUND(I3300*(1-VLOOKUP(L3300,Оглавление!D:G,3,FALSE)),2))</f>
        <v>845.65</v>
      </c>
      <c r="K3300" s="58"/>
      <c r="L3300" s="87" t="s">
        <v>1772</v>
      </c>
      <c r="M3300" s="52">
        <v>62</v>
      </c>
      <c r="O3300" s="310"/>
    </row>
    <row r="3301" spans="1:15" s="302" customFormat="1">
      <c r="A3301" s="580" t="s">
        <v>1781</v>
      </c>
      <c r="B3301" s="41">
        <v>2348</v>
      </c>
      <c r="C3301" s="42" t="s">
        <v>223</v>
      </c>
      <c r="D3301" s="40"/>
      <c r="E3301" s="42"/>
      <c r="F3301" s="42" t="s">
        <v>1346</v>
      </c>
      <c r="G3301" s="40">
        <v>20</v>
      </c>
      <c r="H3301" s="42" t="s">
        <v>1063</v>
      </c>
      <c r="I3301" s="41">
        <v>46.14</v>
      </c>
      <c r="J3301" s="55">
        <f>IF(C3301="СТОП цена",I3301,ROUND(I3301*(1-VLOOKUP(L3301,Оглавление!D:G,3,FALSE)),2))</f>
        <v>46.14</v>
      </c>
      <c r="K3301" s="58"/>
      <c r="L3301" s="87" t="s">
        <v>1772</v>
      </c>
      <c r="M3301" s="52">
        <v>62</v>
      </c>
      <c r="O3301" s="310"/>
    </row>
    <row r="3302" spans="1:15" s="302" customFormat="1">
      <c r="A3302" s="584"/>
      <c r="B3302" s="41">
        <v>2353</v>
      </c>
      <c r="C3302" s="42" t="s">
        <v>223</v>
      </c>
      <c r="D3302" s="40"/>
      <c r="E3302" s="42"/>
      <c r="F3302" s="42" t="s">
        <v>1773</v>
      </c>
      <c r="G3302" s="40">
        <v>12</v>
      </c>
      <c r="H3302" s="42" t="s">
        <v>1063</v>
      </c>
      <c r="I3302" s="41">
        <v>85.15</v>
      </c>
      <c r="J3302" s="55">
        <f>IF(C3302="СТОП цена",I3302,ROUND(I3302*(1-VLOOKUP(L3302,Оглавление!D:G,3,FALSE)),2))</f>
        <v>85.15</v>
      </c>
      <c r="K3302" s="58"/>
      <c r="L3302" s="87" t="s">
        <v>1772</v>
      </c>
      <c r="M3302" s="52">
        <v>62</v>
      </c>
      <c r="O3302" s="310"/>
    </row>
    <row r="3303" spans="1:15" s="302" customFormat="1">
      <c r="A3303" s="585"/>
      <c r="B3303" s="41">
        <v>2973</v>
      </c>
      <c r="C3303" s="42" t="s">
        <v>223</v>
      </c>
      <c r="D3303" s="40"/>
      <c r="E3303" s="42"/>
      <c r="F3303" s="42" t="s">
        <v>1774</v>
      </c>
      <c r="G3303" s="40">
        <v>3</v>
      </c>
      <c r="H3303" s="42" t="s">
        <v>1063</v>
      </c>
      <c r="I3303" s="41">
        <v>416.65</v>
      </c>
      <c r="J3303" s="55">
        <f>IF(C3303="СТОП цена",I3303,ROUND(I3303*(1-VLOOKUP(L3303,Оглавление!D:G,3,FALSE)),2))</f>
        <v>416.65</v>
      </c>
      <c r="K3303" s="58"/>
      <c r="L3303" s="87" t="s">
        <v>1772</v>
      </c>
      <c r="M3303" s="52">
        <v>62</v>
      </c>
      <c r="O3303" s="310"/>
    </row>
    <row r="3304" spans="1:15" s="302" customFormat="1">
      <c r="A3304" s="580" t="s">
        <v>1782</v>
      </c>
      <c r="B3304" s="41">
        <v>2345</v>
      </c>
      <c r="C3304" s="42" t="s">
        <v>223</v>
      </c>
      <c r="D3304" s="40"/>
      <c r="E3304" s="42"/>
      <c r="F3304" s="42" t="s">
        <v>1346</v>
      </c>
      <c r="G3304" s="40">
        <v>20</v>
      </c>
      <c r="H3304" s="42" t="s">
        <v>1063</v>
      </c>
      <c r="I3304" s="41">
        <v>46.28</v>
      </c>
      <c r="J3304" s="55">
        <f>IF(C3304="СТОП цена",I3304,ROUND(I3304*(1-VLOOKUP(L3304,Оглавление!D:G,3,FALSE)),2))</f>
        <v>46.28</v>
      </c>
      <c r="K3304" s="58"/>
      <c r="L3304" s="87" t="s">
        <v>1772</v>
      </c>
      <c r="M3304" s="52">
        <v>62</v>
      </c>
      <c r="O3304" s="310"/>
    </row>
    <row r="3305" spans="1:15" s="302" customFormat="1">
      <c r="A3305" s="585"/>
      <c r="B3305" s="41">
        <v>2355</v>
      </c>
      <c r="C3305" s="42" t="s">
        <v>223</v>
      </c>
      <c r="D3305" s="40"/>
      <c r="E3305" s="42"/>
      <c r="F3305" s="42" t="s">
        <v>1773</v>
      </c>
      <c r="G3305" s="40">
        <v>12</v>
      </c>
      <c r="H3305" s="42" t="s">
        <v>1063</v>
      </c>
      <c r="I3305" s="41">
        <v>85.28</v>
      </c>
      <c r="J3305" s="55">
        <f>IF(C3305="СТОП цена",I3305,ROUND(I3305*(1-VLOOKUP(L3305,Оглавление!D:G,3,FALSE)),2))</f>
        <v>85.28</v>
      </c>
      <c r="K3305" s="58"/>
      <c r="L3305" s="87" t="s">
        <v>1772</v>
      </c>
      <c r="M3305" s="52">
        <v>62</v>
      </c>
      <c r="O3305" s="310"/>
    </row>
    <row r="3306" spans="1:15" s="302" customFormat="1" ht="15.75">
      <c r="A3306" s="303" t="s">
        <v>1783</v>
      </c>
      <c r="B3306" s="41">
        <v>2169</v>
      </c>
      <c r="C3306" s="42" t="s">
        <v>223</v>
      </c>
      <c r="D3306" s="40"/>
      <c r="E3306" s="42"/>
      <c r="F3306" s="42" t="s">
        <v>1346</v>
      </c>
      <c r="G3306" s="40">
        <v>20</v>
      </c>
      <c r="H3306" s="42" t="s">
        <v>1063</v>
      </c>
      <c r="I3306" s="41">
        <v>42.5</v>
      </c>
      <c r="J3306" s="55">
        <f>IF(C3306="СТОП цена",I3306,ROUND(I3306*(1-VLOOKUP(L3306,Оглавление!D:G,3,FALSE)),2))</f>
        <v>42.5</v>
      </c>
      <c r="K3306" s="58"/>
      <c r="L3306" s="87" t="s">
        <v>1772</v>
      </c>
      <c r="M3306" s="52">
        <v>62</v>
      </c>
      <c r="O3306" s="310"/>
    </row>
    <row r="3307" spans="1:15" s="302" customFormat="1">
      <c r="A3307" s="580" t="s">
        <v>1784</v>
      </c>
      <c r="B3307" s="41">
        <v>2283</v>
      </c>
      <c r="C3307" s="41"/>
      <c r="D3307" s="40"/>
      <c r="E3307" s="42"/>
      <c r="F3307" s="42" t="s">
        <v>1346</v>
      </c>
      <c r="G3307" s="40">
        <v>20</v>
      </c>
      <c r="H3307" s="42" t="s">
        <v>1063</v>
      </c>
      <c r="I3307" s="41">
        <v>37.31</v>
      </c>
      <c r="J3307" s="55">
        <f>IF(C3307="СТОП цена",I3307,ROUND(I3307*(1-VLOOKUP(L3307,Оглавление!D:G,3,FALSE)),2))</f>
        <v>37.31</v>
      </c>
      <c r="K3307" s="58"/>
      <c r="L3307" s="87" t="s">
        <v>1772</v>
      </c>
      <c r="M3307" s="52">
        <v>62</v>
      </c>
      <c r="O3307" s="310"/>
    </row>
    <row r="3308" spans="1:15" s="302" customFormat="1">
      <c r="A3308" s="584"/>
      <c r="B3308" s="41">
        <v>2304</v>
      </c>
      <c r="C3308" s="41"/>
      <c r="D3308" s="40"/>
      <c r="E3308" s="42"/>
      <c r="F3308" s="42" t="s">
        <v>1773</v>
      </c>
      <c r="G3308" s="40">
        <v>12</v>
      </c>
      <c r="H3308" s="42" t="s">
        <v>1063</v>
      </c>
      <c r="I3308" s="41">
        <v>66.95</v>
      </c>
      <c r="J3308" s="55">
        <f>IF(C3308="СТОП цена",I3308,ROUND(I3308*(1-VLOOKUP(L3308,Оглавление!D:G,3,FALSE)),2))</f>
        <v>66.95</v>
      </c>
      <c r="K3308" s="58"/>
      <c r="L3308" s="87" t="s">
        <v>1772</v>
      </c>
      <c r="M3308" s="52">
        <v>62</v>
      </c>
      <c r="O3308" s="310"/>
    </row>
    <row r="3309" spans="1:15" s="302" customFormat="1">
      <c r="A3309" s="585"/>
      <c r="B3309" s="41">
        <v>2418</v>
      </c>
      <c r="C3309" s="41"/>
      <c r="D3309" s="40"/>
      <c r="E3309" s="42"/>
      <c r="F3309" s="42" t="s">
        <v>1774</v>
      </c>
      <c r="G3309" s="40">
        <v>4</v>
      </c>
      <c r="H3309" s="42" t="s">
        <v>1063</v>
      </c>
      <c r="I3309" s="41">
        <v>311.35000000000002</v>
      </c>
      <c r="J3309" s="55">
        <f>IF(C3309="СТОП цена",I3309,ROUND(I3309*(1-VLOOKUP(L3309,Оглавление!D:G,3,FALSE)),2))</f>
        <v>311.35000000000002</v>
      </c>
      <c r="K3309" s="58"/>
      <c r="L3309" s="87" t="s">
        <v>1772</v>
      </c>
      <c r="M3309" s="52">
        <v>62</v>
      </c>
      <c r="O3309" s="310"/>
    </row>
    <row r="3310" spans="1:15" s="1" customFormat="1" ht="17.25" customHeight="1">
      <c r="A3310" s="593" t="s">
        <v>552</v>
      </c>
      <c r="B3310" s="594"/>
      <c r="C3310" s="594"/>
      <c r="D3310" s="594"/>
      <c r="E3310" s="594"/>
      <c r="F3310" s="594"/>
      <c r="G3310" s="594"/>
      <c r="H3310" s="594"/>
      <c r="I3310" s="594"/>
      <c r="J3310" s="595"/>
      <c r="K3310" s="58" t="s">
        <v>446</v>
      </c>
      <c r="L3310" s="58" t="str">
        <f>IF(ISBLANK(K3310)=FALSE,A3310,L3284)</f>
        <v>ГОТИКА</v>
      </c>
      <c r="M3310" s="52">
        <v>62</v>
      </c>
    </row>
    <row r="3311" spans="1:15" s="1" customFormat="1" ht="21.75" customHeight="1">
      <c r="A3311" s="591" t="s">
        <v>11</v>
      </c>
      <c r="B3311" s="592"/>
      <c r="C3311" s="592"/>
      <c r="D3311" s="592"/>
      <c r="E3311" s="592"/>
      <c r="F3311" s="592"/>
      <c r="G3311" s="592"/>
      <c r="H3311" s="592"/>
      <c r="I3311" s="592"/>
      <c r="J3311" s="592"/>
      <c r="K3311" s="58"/>
      <c r="L3311" s="58" t="str">
        <f t="shared" si="173"/>
        <v>ГОТИКА</v>
      </c>
      <c r="M3311" s="52">
        <v>62</v>
      </c>
    </row>
    <row r="3312" spans="1:15" ht="12.75">
      <c r="A3312" s="580" t="s">
        <v>666</v>
      </c>
      <c r="B3312" s="41"/>
      <c r="C3312" s="41" t="s">
        <v>172</v>
      </c>
      <c r="D3312" s="40">
        <v>0.5</v>
      </c>
      <c r="E3312" s="42" t="s">
        <v>564</v>
      </c>
      <c r="F3312" s="42" t="str">
        <f t="shared" ref="F3312:F3328" si="175">CONCATENATE(D3312," ",E3312)</f>
        <v>0,5 л</v>
      </c>
      <c r="G3312" s="40">
        <v>30</v>
      </c>
      <c r="H3312" s="42" t="s">
        <v>1063</v>
      </c>
      <c r="I3312" s="41">
        <v>39.81</v>
      </c>
      <c r="J3312" s="55">
        <f>IF(C3312="СТОП цена",I3312,ROUND(I3312*(1-VLOOKUP(L3312,Оглавление!D:G,3,FALSE)),2))</f>
        <v>39.81</v>
      </c>
      <c r="K3312" s="58"/>
      <c r="L3312" s="58" t="str">
        <f t="shared" si="173"/>
        <v>ГОТИКА</v>
      </c>
      <c r="M3312" s="52">
        <v>62</v>
      </c>
    </row>
    <row r="3313" spans="1:13" s="246" customFormat="1" ht="12.75">
      <c r="A3313" s="585"/>
      <c r="B3313" s="41"/>
      <c r="C3313" s="41" t="s">
        <v>172</v>
      </c>
      <c r="D3313" s="40"/>
      <c r="E3313" s="42"/>
      <c r="F3313" s="42" t="s">
        <v>1176</v>
      </c>
      <c r="G3313" s="40">
        <v>1</v>
      </c>
      <c r="H3313" s="42" t="s">
        <v>1063</v>
      </c>
      <c r="I3313" s="41">
        <v>775.13</v>
      </c>
      <c r="J3313" s="55">
        <f>IF(C3313="СТОП цена",I3313,ROUND(I3313*(1-VLOOKUP(L3313,Оглавление!D:G,3,FALSE)),2))</f>
        <v>775.13</v>
      </c>
      <c r="K3313" s="58"/>
      <c r="L3313" s="58" t="str">
        <f t="shared" si="173"/>
        <v>ГОТИКА</v>
      </c>
      <c r="M3313" s="52">
        <v>62</v>
      </c>
    </row>
    <row r="3314" spans="1:13" ht="19.5" customHeight="1">
      <c r="A3314" s="580" t="s">
        <v>1147</v>
      </c>
      <c r="B3314" s="41"/>
      <c r="C3314" s="41" t="s">
        <v>172</v>
      </c>
      <c r="D3314" s="40">
        <v>0.5</v>
      </c>
      <c r="E3314" s="42" t="s">
        <v>564</v>
      </c>
      <c r="F3314" s="42" t="str">
        <f t="shared" si="175"/>
        <v>0,5 л</v>
      </c>
      <c r="G3314" s="42">
        <v>30</v>
      </c>
      <c r="H3314" s="42" t="s">
        <v>1063</v>
      </c>
      <c r="I3314" s="41">
        <v>33.24</v>
      </c>
      <c r="J3314" s="55">
        <f>IF(C3314="СТОП цена",I3314,ROUND(I3314*(1-VLOOKUP(L3314,Оглавление!D:G,3,FALSE)),2))</f>
        <v>33.24</v>
      </c>
      <c r="K3314" s="58"/>
      <c r="L3314" s="58" t="str">
        <f t="shared" si="173"/>
        <v>ГОТИКА</v>
      </c>
      <c r="M3314" s="52">
        <v>62</v>
      </c>
    </row>
    <row r="3315" spans="1:13" s="198" customFormat="1" ht="17.25" customHeight="1">
      <c r="A3315" s="585"/>
      <c r="B3315" s="41"/>
      <c r="C3315" s="41" t="s">
        <v>172</v>
      </c>
      <c r="D3315" s="40"/>
      <c r="E3315" s="42"/>
      <c r="F3315" s="42" t="s">
        <v>1170</v>
      </c>
      <c r="G3315" s="42">
        <v>20</v>
      </c>
      <c r="H3315" s="42" t="s">
        <v>1063</v>
      </c>
      <c r="I3315" s="41">
        <v>62.39</v>
      </c>
      <c r="J3315" s="55">
        <f>IF(C3315="СТОП цена",I3315,ROUND(I3315*(1-VLOOKUP(L3315,Оглавление!D:G,3,FALSE)),2))</f>
        <v>62.39</v>
      </c>
      <c r="K3315" s="58"/>
      <c r="L3315" s="58" t="str">
        <f t="shared" si="173"/>
        <v>ГОТИКА</v>
      </c>
      <c r="M3315" s="52">
        <v>62</v>
      </c>
    </row>
    <row r="3316" spans="1:13" ht="18.75" customHeight="1">
      <c r="A3316" s="580" t="s">
        <v>667</v>
      </c>
      <c r="B3316" s="41"/>
      <c r="C3316" s="41" t="s">
        <v>172</v>
      </c>
      <c r="D3316" s="40">
        <v>0.5</v>
      </c>
      <c r="E3316" s="42" t="s">
        <v>564</v>
      </c>
      <c r="F3316" s="42" t="str">
        <f t="shared" si="175"/>
        <v>0,5 л</v>
      </c>
      <c r="G3316" s="40">
        <v>30</v>
      </c>
      <c r="H3316" s="42" t="s">
        <v>1063</v>
      </c>
      <c r="I3316" s="41">
        <v>31.97</v>
      </c>
      <c r="J3316" s="55">
        <f>IF(C3316="СТОП цена",I3316,ROUND(I3316*(1-VLOOKUP(L3316,Оглавление!D:G,3,FALSE)),2))</f>
        <v>31.97</v>
      </c>
      <c r="K3316" s="58"/>
      <c r="L3316" s="58" t="str">
        <f t="shared" si="173"/>
        <v>ГОТИКА</v>
      </c>
      <c r="M3316" s="52">
        <v>62</v>
      </c>
    </row>
    <row r="3317" spans="1:13" ht="12.75">
      <c r="A3317" s="584"/>
      <c r="B3317" s="41"/>
      <c r="C3317" s="41" t="s">
        <v>172</v>
      </c>
      <c r="D3317" s="40">
        <v>1</v>
      </c>
      <c r="E3317" s="42" t="s">
        <v>564</v>
      </c>
      <c r="F3317" s="42" t="str">
        <f t="shared" si="175"/>
        <v>1 л</v>
      </c>
      <c r="G3317" s="40">
        <v>20</v>
      </c>
      <c r="H3317" s="42" t="s">
        <v>1063</v>
      </c>
      <c r="I3317" s="41">
        <v>60.81</v>
      </c>
      <c r="J3317" s="55">
        <f>IF(C3317="СТОП цена",I3317,ROUND(I3317*(1-VLOOKUP(L3317,Оглавление!D:G,3,FALSE)),2))</f>
        <v>60.81</v>
      </c>
      <c r="K3317" s="58"/>
      <c r="L3317" s="58" t="str">
        <f t="shared" si="173"/>
        <v>ГОТИКА</v>
      </c>
      <c r="M3317" s="52">
        <v>62</v>
      </c>
    </row>
    <row r="3318" spans="1:13" ht="12.75">
      <c r="A3318" s="584"/>
      <c r="B3318" s="41"/>
      <c r="C3318" s="41" t="s">
        <v>172</v>
      </c>
      <c r="D3318" s="40">
        <v>5</v>
      </c>
      <c r="E3318" s="42" t="s">
        <v>564</v>
      </c>
      <c r="F3318" s="42" t="str">
        <f t="shared" si="175"/>
        <v>5 л</v>
      </c>
      <c r="G3318" s="40">
        <v>1</v>
      </c>
      <c r="H3318" s="42" t="s">
        <v>1063</v>
      </c>
      <c r="I3318" s="41">
        <v>311.23</v>
      </c>
      <c r="J3318" s="55">
        <f>IF(C3318="СТОП цена",I3318,ROUND(I3318*(1-VLOOKUP(L3318,Оглавление!D:G,3,FALSE)),2))</f>
        <v>311.23</v>
      </c>
      <c r="K3318" s="58"/>
      <c r="L3318" s="58" t="str">
        <f t="shared" si="173"/>
        <v>ГОТИКА</v>
      </c>
      <c r="M3318" s="52">
        <v>62</v>
      </c>
    </row>
    <row r="3319" spans="1:13" s="173" customFormat="1" ht="12.75">
      <c r="A3319" s="585"/>
      <c r="B3319" s="41"/>
      <c r="C3319" s="41" t="s">
        <v>172</v>
      </c>
      <c r="D3319" s="40"/>
      <c r="E3319" s="42"/>
      <c r="F3319" s="42" t="s">
        <v>1176</v>
      </c>
      <c r="G3319" s="40">
        <v>1</v>
      </c>
      <c r="H3319" s="42" t="s">
        <v>1063</v>
      </c>
      <c r="I3319" s="41">
        <v>615.49</v>
      </c>
      <c r="J3319" s="55">
        <f>IF(C3319="СТОП цена",I3319,ROUND(I3319*(1-VLOOKUP(L3319,Оглавление!D:G,3,FALSE)),2))</f>
        <v>615.49</v>
      </c>
      <c r="K3319" s="58"/>
      <c r="L3319" s="58" t="str">
        <f t="shared" si="173"/>
        <v>ГОТИКА</v>
      </c>
      <c r="M3319" s="52">
        <v>62</v>
      </c>
    </row>
    <row r="3320" spans="1:13" ht="18" customHeight="1">
      <c r="A3320" s="389" t="s">
        <v>668</v>
      </c>
      <c r="B3320" s="311"/>
      <c r="C3320" s="41" t="s">
        <v>172</v>
      </c>
      <c r="D3320" s="40">
        <v>0.5</v>
      </c>
      <c r="E3320" s="42" t="s">
        <v>564</v>
      </c>
      <c r="F3320" s="42" t="str">
        <f t="shared" si="175"/>
        <v>0,5 л</v>
      </c>
      <c r="G3320" s="40">
        <v>30</v>
      </c>
      <c r="H3320" s="42" t="s">
        <v>1063</v>
      </c>
      <c r="I3320" s="41">
        <v>38.909999999999997</v>
      </c>
      <c r="J3320" s="55">
        <f>IF(C3320="СТОП цена",I3320,ROUND(I3320*(1-VLOOKUP(L3320,Оглавление!D:G,3,FALSE)),2))</f>
        <v>38.909999999999997</v>
      </c>
      <c r="K3320" s="58"/>
      <c r="L3320" s="58" t="str">
        <f t="shared" si="173"/>
        <v>ГОТИКА</v>
      </c>
      <c r="M3320" s="52">
        <v>62</v>
      </c>
    </row>
    <row r="3321" spans="1:13" s="265" customFormat="1" ht="12.75" customHeight="1">
      <c r="A3321" s="485" t="s">
        <v>669</v>
      </c>
      <c r="B3321" s="311"/>
      <c r="C3321" s="41" t="s">
        <v>172</v>
      </c>
      <c r="D3321" s="40"/>
      <c r="E3321" s="42"/>
      <c r="F3321" s="42" t="s">
        <v>1346</v>
      </c>
      <c r="G3321" s="40">
        <v>30</v>
      </c>
      <c r="H3321" s="42" t="s">
        <v>1063</v>
      </c>
      <c r="I3321" s="41">
        <v>39.81</v>
      </c>
      <c r="J3321" s="55">
        <f>IF(C3321="СТОП цена",I3321,ROUND(I3321*(1-VLOOKUP(L3321,Оглавление!D:G,3,FALSE)),2))</f>
        <v>39.81</v>
      </c>
      <c r="K3321" s="58"/>
      <c r="L3321" s="58" t="str">
        <f t="shared" si="173"/>
        <v>ГОТИКА</v>
      </c>
      <c r="M3321" s="52">
        <v>62</v>
      </c>
    </row>
    <row r="3322" spans="1:13" ht="12.75">
      <c r="A3322" s="580" t="s">
        <v>670</v>
      </c>
      <c r="B3322" s="41"/>
      <c r="C3322" s="41" t="s">
        <v>172</v>
      </c>
      <c r="D3322" s="40">
        <v>0.5</v>
      </c>
      <c r="E3322" s="42" t="s">
        <v>564</v>
      </c>
      <c r="F3322" s="42" t="str">
        <f t="shared" si="175"/>
        <v>0,5 л</v>
      </c>
      <c r="G3322" s="40">
        <v>30</v>
      </c>
      <c r="H3322" s="42" t="s">
        <v>1063</v>
      </c>
      <c r="I3322" s="41">
        <v>44.07</v>
      </c>
      <c r="J3322" s="55">
        <f>IF(C3322="СТОП цена",I3322,ROUND(I3322*(1-VLOOKUP(L3322,Оглавление!D:G,3,FALSE)),2))</f>
        <v>44.07</v>
      </c>
      <c r="K3322" s="58"/>
      <c r="L3322" s="58" t="str">
        <f t="shared" si="173"/>
        <v>ГОТИКА</v>
      </c>
      <c r="M3322" s="52">
        <v>62</v>
      </c>
    </row>
    <row r="3323" spans="1:13" s="173" customFormat="1" ht="12.75">
      <c r="A3323" s="585"/>
      <c r="B3323" s="41"/>
      <c r="C3323" s="41" t="s">
        <v>172</v>
      </c>
      <c r="D3323" s="40"/>
      <c r="E3323" s="42"/>
      <c r="F3323" s="42" t="s">
        <v>1170</v>
      </c>
      <c r="G3323" s="40">
        <v>20</v>
      </c>
      <c r="H3323" s="42" t="s">
        <v>1063</v>
      </c>
      <c r="I3323" s="41">
        <v>83.98</v>
      </c>
      <c r="J3323" s="55">
        <f>IF(C3323="СТОП цена",I3323,ROUND(I3323*(1-VLOOKUP(L3323,Оглавление!D:G,3,FALSE)),2))</f>
        <v>83.98</v>
      </c>
      <c r="K3323" s="58"/>
      <c r="L3323" s="58" t="str">
        <f t="shared" si="173"/>
        <v>ГОТИКА</v>
      </c>
      <c r="M3323" s="52">
        <v>62</v>
      </c>
    </row>
    <row r="3324" spans="1:13" ht="12.75">
      <c r="A3324" s="580" t="s">
        <v>671</v>
      </c>
      <c r="B3324" s="41"/>
      <c r="C3324" s="41" t="s">
        <v>172</v>
      </c>
      <c r="D3324" s="42">
        <v>0.5</v>
      </c>
      <c r="E3324" s="42" t="s">
        <v>564</v>
      </c>
      <c r="F3324" s="42" t="str">
        <f t="shared" si="175"/>
        <v>0,5 л</v>
      </c>
      <c r="G3324" s="42">
        <v>30</v>
      </c>
      <c r="H3324" s="42" t="s">
        <v>1063</v>
      </c>
      <c r="I3324" s="41">
        <v>45.28</v>
      </c>
      <c r="J3324" s="55">
        <f>IF(C3324="СТОП цена",I3324,ROUND(I3324*(1-VLOOKUP(L3324,Оглавление!D:G,3,FALSE)),2))</f>
        <v>45.28</v>
      </c>
      <c r="K3324" s="58"/>
      <c r="L3324" s="58" t="str">
        <f t="shared" ref="L3324:L3328" si="176">IF(ISBLANK(K3324)=FALSE,A3324,L3323)</f>
        <v>ГОТИКА</v>
      </c>
      <c r="M3324" s="52">
        <v>62</v>
      </c>
    </row>
    <row r="3325" spans="1:13" ht="12.75">
      <c r="A3325" s="585"/>
      <c r="B3325" s="41"/>
      <c r="C3325" s="41" t="s">
        <v>172</v>
      </c>
      <c r="D3325" s="42">
        <v>10</v>
      </c>
      <c r="E3325" s="42" t="s">
        <v>564</v>
      </c>
      <c r="F3325" s="42" t="str">
        <f t="shared" si="175"/>
        <v>10 л</v>
      </c>
      <c r="G3325" s="40">
        <v>1</v>
      </c>
      <c r="H3325" s="42" t="s">
        <v>1063</v>
      </c>
      <c r="I3325" s="41">
        <v>884.46</v>
      </c>
      <c r="J3325" s="55">
        <f>IF(C3325="СТОП цена",I3325,ROUND(I3325*(1-VLOOKUP(L3325,Оглавление!D:G,3,FALSE)),2))</f>
        <v>884.46</v>
      </c>
      <c r="K3325" s="58"/>
      <c r="L3325" s="58" t="str">
        <f t="shared" si="176"/>
        <v>ГОТИКА</v>
      </c>
      <c r="M3325" s="52">
        <v>62</v>
      </c>
    </row>
    <row r="3326" spans="1:13" ht="15">
      <c r="A3326" s="487" t="s">
        <v>672</v>
      </c>
      <c r="B3326" s="41"/>
      <c r="C3326" s="41" t="s">
        <v>172</v>
      </c>
      <c r="D3326" s="40">
        <v>5</v>
      </c>
      <c r="E3326" s="42" t="s">
        <v>564</v>
      </c>
      <c r="F3326" s="42" t="str">
        <f t="shared" si="175"/>
        <v>5 л</v>
      </c>
      <c r="G3326" s="40">
        <v>1</v>
      </c>
      <c r="H3326" s="42" t="s">
        <v>1063</v>
      </c>
      <c r="I3326" s="41">
        <v>267.42</v>
      </c>
      <c r="J3326" s="55">
        <f>IF(C3326="СТОП цена",I3326,ROUND(I3326*(1-VLOOKUP(L3326,Оглавление!D:G,3,FALSE)),2))</f>
        <v>267.42</v>
      </c>
      <c r="K3326" s="58"/>
      <c r="L3326" s="58" t="str">
        <f t="shared" si="176"/>
        <v>ГОТИКА</v>
      </c>
      <c r="M3326" s="52">
        <v>62</v>
      </c>
    </row>
    <row r="3327" spans="1:13" ht="15">
      <c r="A3327" s="488"/>
      <c r="B3327" s="41"/>
      <c r="C3327" s="41" t="s">
        <v>172</v>
      </c>
      <c r="D3327" s="40">
        <v>10</v>
      </c>
      <c r="E3327" s="42" t="s">
        <v>564</v>
      </c>
      <c r="F3327" s="42" t="str">
        <f t="shared" si="175"/>
        <v>10 л</v>
      </c>
      <c r="G3327" s="42">
        <v>1</v>
      </c>
      <c r="H3327" s="42" t="s">
        <v>1063</v>
      </c>
      <c r="I3327" s="41">
        <v>527.85</v>
      </c>
      <c r="J3327" s="55">
        <f>IF(C3327="СТОП цена",I3327,ROUND(I3327*(1-VLOOKUP(L3327,Оглавление!D:G,3,FALSE)),2))</f>
        <v>527.85</v>
      </c>
      <c r="K3327" s="58"/>
      <c r="L3327" s="58" t="str">
        <f t="shared" si="176"/>
        <v>ГОТИКА</v>
      </c>
      <c r="M3327" s="52">
        <v>62</v>
      </c>
    </row>
    <row r="3328" spans="1:13" ht="15">
      <c r="A3328" s="384" t="s">
        <v>1243</v>
      </c>
      <c r="B3328" s="341"/>
      <c r="C3328" s="41" t="s">
        <v>172</v>
      </c>
      <c r="D3328" s="40">
        <v>5</v>
      </c>
      <c r="E3328" s="42" t="s">
        <v>564</v>
      </c>
      <c r="F3328" s="42" t="str">
        <f t="shared" si="175"/>
        <v>5 л</v>
      </c>
      <c r="G3328" s="42">
        <v>1</v>
      </c>
      <c r="H3328" s="42" t="s">
        <v>1063</v>
      </c>
      <c r="I3328" s="41">
        <v>357.97</v>
      </c>
      <c r="J3328" s="55">
        <f>IF(C3328="СТОП цена",I3328,ROUND(I3328*(1-VLOOKUP(L3328,Оглавление!D:G,3,FALSE)),2))</f>
        <v>357.97</v>
      </c>
      <c r="K3328" s="58"/>
      <c r="L3328" s="58" t="str">
        <f t="shared" si="176"/>
        <v>ГОТИКА</v>
      </c>
      <c r="M3328" s="52">
        <v>62</v>
      </c>
    </row>
    <row r="3329" spans="1:13" s="1" customFormat="1" ht="17.25" customHeight="1">
      <c r="A3329" s="593" t="s">
        <v>876</v>
      </c>
      <c r="B3329" s="594"/>
      <c r="C3329" s="594"/>
      <c r="D3329" s="594"/>
      <c r="E3329" s="594"/>
      <c r="F3329" s="594"/>
      <c r="G3329" s="594"/>
      <c r="H3329" s="594"/>
      <c r="I3329" s="594"/>
      <c r="J3329" s="615"/>
      <c r="K3329" s="87" t="s">
        <v>874</v>
      </c>
      <c r="L3329" s="87" t="s">
        <v>874</v>
      </c>
      <c r="M3329" s="52">
        <v>62</v>
      </c>
    </row>
    <row r="3330" spans="1:13" ht="24.75" customHeight="1">
      <c r="A3330" s="613" t="s">
        <v>873</v>
      </c>
      <c r="B3330" s="54" t="s">
        <v>2905</v>
      </c>
      <c r="C3330" s="54"/>
      <c r="D3330" s="54">
        <v>0.1</v>
      </c>
      <c r="E3330" s="66" t="s">
        <v>564</v>
      </c>
      <c r="F3330" s="66" t="s">
        <v>2904</v>
      </c>
      <c r="G3330" s="66">
        <v>1</v>
      </c>
      <c r="H3330" s="66" t="s">
        <v>1063</v>
      </c>
      <c r="I3330" s="54">
        <v>175.13</v>
      </c>
      <c r="J3330" s="55">
        <f>IF(C3330="СТОП цена",I3330,ROUND(I3330*(1-VLOOKUP(L3330,Оглавление!D:G,3,FALSE)),2))</f>
        <v>175.13</v>
      </c>
      <c r="K3330" s="58"/>
      <c r="L3330" s="58" t="str">
        <f t="shared" ref="L3330:L3332" si="177">IF(ISBLANK(K3330)=FALSE,A3330,L3329)</f>
        <v>WD-40</v>
      </c>
      <c r="M3330" s="52">
        <v>62</v>
      </c>
    </row>
    <row r="3331" spans="1:13" s="299" customFormat="1" ht="30" customHeight="1">
      <c r="A3331" s="589"/>
      <c r="B3331" s="54" t="s">
        <v>2291</v>
      </c>
      <c r="C3331" s="54"/>
      <c r="D3331" s="54"/>
      <c r="E3331" s="66"/>
      <c r="F3331" s="66" t="s">
        <v>1769</v>
      </c>
      <c r="G3331" s="66">
        <v>1</v>
      </c>
      <c r="H3331" s="66" t="s">
        <v>1063</v>
      </c>
      <c r="I3331" s="54">
        <v>212.38</v>
      </c>
      <c r="J3331" s="55">
        <f>IF(C3331="СТОП цена",I3331,ROUND(I3331*(1-VLOOKUP(L3331,Оглавление!D:G,3,FALSE)),2))</f>
        <v>212.38</v>
      </c>
      <c r="K3331" s="58"/>
      <c r="L3331" s="58" t="str">
        <f t="shared" si="177"/>
        <v>WD-40</v>
      </c>
      <c r="M3331" s="52">
        <v>62</v>
      </c>
    </row>
    <row r="3332" spans="1:13" s="299" customFormat="1" ht="27.75" customHeight="1">
      <c r="A3332" s="590"/>
      <c r="B3332" s="54" t="s">
        <v>2292</v>
      </c>
      <c r="C3332" s="54"/>
      <c r="D3332" s="54"/>
      <c r="E3332" s="66"/>
      <c r="F3332" s="66" t="s">
        <v>1770</v>
      </c>
      <c r="G3332" s="66">
        <v>1</v>
      </c>
      <c r="H3332" s="66" t="s">
        <v>1063</v>
      </c>
      <c r="I3332" s="54">
        <v>290.60000000000002</v>
      </c>
      <c r="J3332" s="55">
        <f>IF(C3332="СТОП цена",I3332,ROUND(I3332*(1-VLOOKUP(L3332,Оглавление!D:G,3,FALSE)),2))</f>
        <v>290.60000000000002</v>
      </c>
      <c r="K3332" s="58"/>
      <c r="L3332" s="58" t="str">
        <f t="shared" si="177"/>
        <v>WD-40</v>
      </c>
      <c r="M3332" s="52">
        <v>62</v>
      </c>
    </row>
    <row r="3333" spans="1:13" s="134" customFormat="1" ht="22.5">
      <c r="A3333" s="593" t="s">
        <v>1273</v>
      </c>
      <c r="B3333" s="594"/>
      <c r="C3333" s="594"/>
      <c r="D3333" s="594"/>
      <c r="E3333" s="594"/>
      <c r="F3333" s="594"/>
      <c r="G3333" s="594"/>
      <c r="H3333" s="594"/>
      <c r="I3333" s="594"/>
      <c r="J3333" s="615"/>
      <c r="K3333" s="135" t="s">
        <v>1273</v>
      </c>
      <c r="L3333" s="135" t="s">
        <v>1273</v>
      </c>
      <c r="M3333" s="52">
        <v>63</v>
      </c>
    </row>
    <row r="3334" spans="1:13" s="134" customFormat="1" ht="29.25" customHeight="1">
      <c r="A3334" s="591" t="s">
        <v>1276</v>
      </c>
      <c r="B3334" s="592"/>
      <c r="C3334" s="592"/>
      <c r="D3334" s="592"/>
      <c r="E3334" s="592"/>
      <c r="F3334" s="592"/>
      <c r="G3334" s="592"/>
      <c r="H3334" s="592"/>
      <c r="I3334" s="592"/>
      <c r="J3334" s="592"/>
      <c r="K3334" s="136"/>
      <c r="L3334" s="135"/>
      <c r="M3334" s="52">
        <v>63</v>
      </c>
    </row>
    <row r="3335" spans="1:13" s="134" customFormat="1" ht="20.25" customHeight="1">
      <c r="A3335" s="397" t="s">
        <v>1274</v>
      </c>
      <c r="B3335" s="54"/>
      <c r="C3335" s="54"/>
      <c r="D3335" s="54"/>
      <c r="E3335" s="66"/>
      <c r="F3335" s="66" t="s">
        <v>385</v>
      </c>
      <c r="G3335" s="66">
        <v>20</v>
      </c>
      <c r="H3335" s="66" t="s">
        <v>1063</v>
      </c>
      <c r="I3335" s="54">
        <v>63.28</v>
      </c>
      <c r="J3335" s="55">
        <f>IF(C3335="СТОП цена",I3335,ROUND(I3335*(1-VLOOKUP(L3335,Оглавление!D:G,3,FALSE)),2))</f>
        <v>63.28</v>
      </c>
      <c r="K3335" s="58"/>
      <c r="L3335" s="135" t="s">
        <v>1273</v>
      </c>
      <c r="M3335" s="52">
        <v>63</v>
      </c>
    </row>
    <row r="3336" spans="1:13" s="134" customFormat="1" ht="17.25" customHeight="1">
      <c r="A3336" s="397" t="s">
        <v>1275</v>
      </c>
      <c r="B3336" s="54"/>
      <c r="C3336" s="54"/>
      <c r="D3336" s="54"/>
      <c r="E3336" s="66"/>
      <c r="F3336" s="66" t="s">
        <v>929</v>
      </c>
      <c r="G3336" s="66">
        <v>6</v>
      </c>
      <c r="H3336" s="66" t="s">
        <v>1063</v>
      </c>
      <c r="I3336" s="54">
        <v>286.72000000000003</v>
      </c>
      <c r="J3336" s="55">
        <f>IF(C3336="СТОП цена",I3336,ROUND(I3336*(1-VLOOKUP(L3336,Оглавление!D:G,3,FALSE)),2))</f>
        <v>286.72000000000003</v>
      </c>
      <c r="K3336" s="58"/>
      <c r="L3336" s="135" t="s">
        <v>1273</v>
      </c>
      <c r="M3336" s="52">
        <v>63</v>
      </c>
    </row>
    <row r="3337" spans="1:13" s="134" customFormat="1" ht="18" customHeight="1">
      <c r="A3337" s="397" t="s">
        <v>1277</v>
      </c>
      <c r="B3337" s="54"/>
      <c r="C3337" s="54"/>
      <c r="D3337" s="54"/>
      <c r="E3337" s="66"/>
      <c r="F3337" s="66" t="s">
        <v>381</v>
      </c>
      <c r="G3337" s="66">
        <v>1</v>
      </c>
      <c r="H3337" s="66" t="s">
        <v>1063</v>
      </c>
      <c r="I3337" s="54">
        <v>551.54999999999995</v>
      </c>
      <c r="J3337" s="55">
        <f>IF(C3337="СТОП цена",I3337,ROUND(I3337*(1-VLOOKUP(L3337,Оглавление!D:G,3,FALSE)),2))</f>
        <v>551.54999999999995</v>
      </c>
      <c r="K3337" s="58"/>
      <c r="L3337" s="135" t="s">
        <v>1273</v>
      </c>
      <c r="M3337" s="52">
        <v>63</v>
      </c>
    </row>
    <row r="3338" spans="1:13" s="134" customFormat="1" ht="17.25" customHeight="1">
      <c r="A3338" s="392" t="s">
        <v>1142</v>
      </c>
      <c r="B3338" s="54"/>
      <c r="C3338" s="54"/>
      <c r="D3338" s="54"/>
      <c r="E3338" s="66"/>
      <c r="F3338" s="66" t="s">
        <v>1118</v>
      </c>
      <c r="G3338" s="66">
        <v>25</v>
      </c>
      <c r="H3338" s="66" t="s">
        <v>1063</v>
      </c>
      <c r="I3338" s="54">
        <v>23.6</v>
      </c>
      <c r="J3338" s="55">
        <f>IF(C3338="СТОП цена",I3338,ROUND(I3338*(1-VLOOKUP(L3338,Оглавление!D:G,3,FALSE)),2))</f>
        <v>23.6</v>
      </c>
      <c r="K3338" s="58"/>
      <c r="L3338" s="135" t="s">
        <v>1273</v>
      </c>
      <c r="M3338" s="52">
        <v>63</v>
      </c>
    </row>
    <row r="3339" spans="1:13" s="270" customFormat="1" ht="17.25" customHeight="1">
      <c r="A3339" s="599" t="s">
        <v>1669</v>
      </c>
      <c r="B3339" s="273"/>
      <c r="C3339" s="273"/>
      <c r="D3339" s="54"/>
      <c r="E3339" s="66"/>
      <c r="F3339" s="66" t="s">
        <v>1170</v>
      </c>
      <c r="G3339" s="66">
        <v>20</v>
      </c>
      <c r="H3339" s="66" t="s">
        <v>1063</v>
      </c>
      <c r="I3339" s="54">
        <v>97.89</v>
      </c>
      <c r="J3339" s="55">
        <f>IF(C3339="СТОП цена",I3339,ROUND(I3339*(1-VLOOKUP(L3339,Оглавление!D:G,3,FALSE)),2))</f>
        <v>97.89</v>
      </c>
      <c r="K3339" s="58"/>
      <c r="L3339" s="135" t="s">
        <v>1273</v>
      </c>
      <c r="M3339" s="52">
        <v>63</v>
      </c>
    </row>
    <row r="3340" spans="1:13" s="269" customFormat="1" ht="17.25" customHeight="1">
      <c r="A3340" s="603"/>
      <c r="B3340" s="273"/>
      <c r="C3340" s="273"/>
      <c r="D3340" s="54"/>
      <c r="E3340" s="66"/>
      <c r="F3340" s="66" t="s">
        <v>929</v>
      </c>
      <c r="G3340" s="66">
        <v>1</v>
      </c>
      <c r="H3340" s="66" t="s">
        <v>1063</v>
      </c>
      <c r="I3340" s="54">
        <v>440.26</v>
      </c>
      <c r="J3340" s="55">
        <f>IF(C3340="СТОП цена",I3340,ROUND(I3340*(1-VLOOKUP(L3340,Оглавление!D:G,3,FALSE)),2))</f>
        <v>440.26</v>
      </c>
      <c r="K3340" s="58"/>
      <c r="L3340" s="135" t="s">
        <v>1273</v>
      </c>
      <c r="M3340" s="52">
        <v>63</v>
      </c>
    </row>
    <row r="3341" spans="1:13" ht="17.25" customHeight="1">
      <c r="A3341" s="600"/>
      <c r="B3341" s="46"/>
      <c r="C3341" s="46"/>
      <c r="D3341" s="46"/>
      <c r="E3341" s="46"/>
      <c r="F3341" s="41" t="s">
        <v>1176</v>
      </c>
      <c r="G3341" s="46">
        <v>1</v>
      </c>
      <c r="H3341" s="66" t="s">
        <v>1063</v>
      </c>
      <c r="I3341" s="41">
        <v>862.1</v>
      </c>
      <c r="J3341" s="55">
        <f>IF(C3341="СТОП цена",I3341,ROUND(I3341*(1-VLOOKUP(L3341,Оглавление!D:G,3,FALSE)),2))</f>
        <v>862.1</v>
      </c>
      <c r="L3341" s="135" t="s">
        <v>1273</v>
      </c>
      <c r="M3341" s="52">
        <v>63</v>
      </c>
    </row>
    <row r="3342" spans="1:13" s="188" customFormat="1" ht="17.25" customHeight="1">
      <c r="A3342" s="408" t="s">
        <v>1437</v>
      </c>
      <c r="B3342" s="54"/>
      <c r="C3342" s="54"/>
      <c r="D3342" s="54"/>
      <c r="E3342" s="66"/>
      <c r="F3342" s="66" t="s">
        <v>1346</v>
      </c>
      <c r="G3342" s="66">
        <v>25</v>
      </c>
      <c r="H3342" s="66" t="s">
        <v>1063</v>
      </c>
      <c r="I3342" s="54">
        <v>29.51</v>
      </c>
      <c r="J3342" s="55">
        <f>IF(C3342="СТОП цена",I3342,ROUND(I3342*(1-VLOOKUP(L3342,Оглавление!D:G,3,FALSE)),2))</f>
        <v>29.51</v>
      </c>
      <c r="K3342" s="58"/>
      <c r="L3342" s="135" t="s">
        <v>1273</v>
      </c>
      <c r="M3342" s="52">
        <v>63</v>
      </c>
    </row>
    <row r="3343" spans="1:13" s="134" customFormat="1" ht="20.25" customHeight="1">
      <c r="A3343" s="408" t="s">
        <v>1278</v>
      </c>
      <c r="B3343" s="54"/>
      <c r="C3343" s="54"/>
      <c r="D3343" s="54"/>
      <c r="E3343" s="66"/>
      <c r="F3343" s="66" t="s">
        <v>1118</v>
      </c>
      <c r="G3343" s="66">
        <v>25</v>
      </c>
      <c r="H3343" s="66" t="s">
        <v>1063</v>
      </c>
      <c r="I3343" s="54">
        <v>54.6</v>
      </c>
      <c r="J3343" s="55">
        <f>IF(C3343="СТОП цена",I3343,ROUND(I3343*(1-VLOOKUP(L3343,Оглавление!D:G,3,FALSE)),2))</f>
        <v>54.6</v>
      </c>
      <c r="K3343" s="58"/>
      <c r="L3343" s="135" t="s">
        <v>1273</v>
      </c>
      <c r="M3343" s="52">
        <v>63</v>
      </c>
    </row>
    <row r="3344" spans="1:13" s="281" customFormat="1" ht="20.25" customHeight="1">
      <c r="A3344" s="593" t="s">
        <v>1712</v>
      </c>
      <c r="B3344" s="594"/>
      <c r="C3344" s="594"/>
      <c r="D3344" s="594"/>
      <c r="E3344" s="594"/>
      <c r="F3344" s="594"/>
      <c r="G3344" s="594"/>
      <c r="H3344" s="594"/>
      <c r="I3344" s="594"/>
      <c r="J3344" s="615"/>
      <c r="K3344" s="135" t="s">
        <v>1712</v>
      </c>
      <c r="L3344" s="135" t="s">
        <v>1712</v>
      </c>
      <c r="M3344" s="52">
        <v>63</v>
      </c>
    </row>
    <row r="3345" spans="1:13" s="281" customFormat="1" ht="20.25" customHeight="1">
      <c r="A3345" s="591" t="s">
        <v>1728</v>
      </c>
      <c r="B3345" s="592"/>
      <c r="C3345" s="592"/>
      <c r="D3345" s="592"/>
      <c r="E3345" s="592"/>
      <c r="F3345" s="592"/>
      <c r="G3345" s="592"/>
      <c r="H3345" s="592"/>
      <c r="I3345" s="592"/>
      <c r="J3345" s="592"/>
      <c r="K3345" s="58"/>
      <c r="L3345" s="135" t="s">
        <v>1712</v>
      </c>
      <c r="M3345" s="52">
        <v>63</v>
      </c>
    </row>
    <row r="3346" spans="1:13" s="281" customFormat="1" ht="20.25" customHeight="1">
      <c r="A3346" s="599" t="s">
        <v>1713</v>
      </c>
      <c r="B3346" s="54" t="s">
        <v>2293</v>
      </c>
      <c r="C3346" s="301"/>
      <c r="D3346" s="282"/>
      <c r="E3346" s="285"/>
      <c r="F3346" s="66" t="s">
        <v>1170</v>
      </c>
      <c r="G3346" s="66">
        <v>12</v>
      </c>
      <c r="H3346" s="66" t="s">
        <v>1063</v>
      </c>
      <c r="I3346" s="54">
        <v>231.7</v>
      </c>
      <c r="J3346" s="55">
        <f>IF(C3346="СТОП цена",I3346,ROUND(I3346*(1-VLOOKUP(L3346,Оглавление!D:G,3,FALSE)),2))</f>
        <v>231.7</v>
      </c>
      <c r="K3346" s="58"/>
      <c r="L3346" s="135" t="s">
        <v>1712</v>
      </c>
      <c r="M3346" s="52">
        <v>63</v>
      </c>
    </row>
    <row r="3347" spans="1:13" s="281" customFormat="1" ht="20.25" customHeight="1">
      <c r="A3347" s="603"/>
      <c r="B3347" s="54" t="s">
        <v>2294</v>
      </c>
      <c r="C3347" s="301"/>
      <c r="D3347" s="282"/>
      <c r="E3347" s="285"/>
      <c r="F3347" s="66" t="s">
        <v>1175</v>
      </c>
      <c r="G3347" s="66">
        <v>4</v>
      </c>
      <c r="H3347" s="66" t="s">
        <v>1063</v>
      </c>
      <c r="I3347" s="54">
        <v>685.72</v>
      </c>
      <c r="J3347" s="55">
        <f>IF(C3347="СТОП цена",I3347,ROUND(I3347*(1-VLOOKUP(L3347,Оглавление!D:G,3,FALSE)),2))</f>
        <v>685.72</v>
      </c>
      <c r="K3347" s="58"/>
      <c r="L3347" s="135" t="s">
        <v>1712</v>
      </c>
      <c r="M3347" s="52">
        <v>63</v>
      </c>
    </row>
    <row r="3348" spans="1:13" s="281" customFormat="1" ht="20.25" customHeight="1">
      <c r="A3348" s="603"/>
      <c r="B3348" s="54" t="s">
        <v>2295</v>
      </c>
      <c r="C3348" s="301"/>
      <c r="D3348" s="282"/>
      <c r="E3348" s="285"/>
      <c r="F3348" s="66" t="s">
        <v>1176</v>
      </c>
      <c r="G3348" s="66">
        <v>1</v>
      </c>
      <c r="H3348" s="66" t="s">
        <v>1063</v>
      </c>
      <c r="I3348" s="54">
        <v>1267.31</v>
      </c>
      <c r="J3348" s="55">
        <f>IF(C3348="СТОП цена",I3348,ROUND(I3348*(1-VLOOKUP(L3348,Оглавление!D:G,3,FALSE)),2))</f>
        <v>1267.31</v>
      </c>
      <c r="K3348" s="58"/>
      <c r="L3348" s="135" t="s">
        <v>1712</v>
      </c>
      <c r="M3348" s="52">
        <v>63</v>
      </c>
    </row>
    <row r="3349" spans="1:13" s="281" customFormat="1" ht="20.25" customHeight="1">
      <c r="A3349" s="585"/>
      <c r="B3349" s="54" t="s">
        <v>2296</v>
      </c>
      <c r="C3349" s="301" t="s">
        <v>223</v>
      </c>
      <c r="D3349" s="282"/>
      <c r="E3349" s="285"/>
      <c r="F3349" s="66" t="s">
        <v>1403</v>
      </c>
      <c r="G3349" s="66">
        <v>1</v>
      </c>
      <c r="H3349" s="66" t="s">
        <v>1063</v>
      </c>
      <c r="I3349" s="54">
        <v>2414.86</v>
      </c>
      <c r="J3349" s="55">
        <f>IF(C3349="СТОП цена",I3349,ROUND(I3349*(1-VLOOKUP(L3349,Оглавление!D:G,3,FALSE)),2))</f>
        <v>2414.86</v>
      </c>
      <c r="K3349" s="58"/>
      <c r="L3349" s="135" t="s">
        <v>1712</v>
      </c>
      <c r="M3349" s="52">
        <v>63</v>
      </c>
    </row>
    <row r="3350" spans="1:13" s="281" customFormat="1" ht="20.25" customHeight="1">
      <c r="A3350" s="580" t="s">
        <v>1714</v>
      </c>
      <c r="B3350" s="54" t="s">
        <v>2297</v>
      </c>
      <c r="C3350" s="301"/>
      <c r="D3350" s="282"/>
      <c r="E3350" s="285"/>
      <c r="F3350" s="66" t="s">
        <v>1170</v>
      </c>
      <c r="G3350" s="66">
        <v>12</v>
      </c>
      <c r="H3350" s="66" t="s">
        <v>1063</v>
      </c>
      <c r="I3350" s="54">
        <v>185.84</v>
      </c>
      <c r="J3350" s="55">
        <f>IF(C3350="СТОП цена",I3350,ROUND(I3350*(1-VLOOKUP(L3350,Оглавление!D:G,3,FALSE)),2))</f>
        <v>185.84</v>
      </c>
      <c r="K3350" s="58"/>
      <c r="L3350" s="135" t="s">
        <v>1712</v>
      </c>
      <c r="M3350" s="52">
        <v>63</v>
      </c>
    </row>
    <row r="3351" spans="1:13" s="281" customFormat="1" ht="20.25" customHeight="1">
      <c r="A3351" s="585"/>
      <c r="B3351" s="54" t="s">
        <v>2298</v>
      </c>
      <c r="C3351" s="301"/>
      <c r="D3351" s="282"/>
      <c r="E3351" s="285"/>
      <c r="F3351" s="66" t="s">
        <v>1175</v>
      </c>
      <c r="G3351" s="66">
        <v>4</v>
      </c>
      <c r="H3351" s="66" t="s">
        <v>1063</v>
      </c>
      <c r="I3351" s="54">
        <v>824.92</v>
      </c>
      <c r="J3351" s="55">
        <f>IF(C3351="СТОП цена",I3351,ROUND(I3351*(1-VLOOKUP(L3351,Оглавление!D:G,3,FALSE)),2))</f>
        <v>824.92</v>
      </c>
      <c r="K3351" s="58"/>
      <c r="L3351" s="135" t="s">
        <v>1712</v>
      </c>
      <c r="M3351" s="52">
        <v>63</v>
      </c>
    </row>
    <row r="3352" spans="1:13" s="281" customFormat="1" ht="20.25" customHeight="1">
      <c r="A3352" s="388" t="s">
        <v>1715</v>
      </c>
      <c r="B3352" s="54" t="s">
        <v>2299</v>
      </c>
      <c r="C3352" s="301"/>
      <c r="D3352" s="282"/>
      <c r="E3352" s="285"/>
      <c r="F3352" s="66" t="s">
        <v>1175</v>
      </c>
      <c r="G3352" s="66">
        <v>4</v>
      </c>
      <c r="H3352" s="66" t="s">
        <v>1063</v>
      </c>
      <c r="I3352" s="54">
        <v>325.97000000000003</v>
      </c>
      <c r="J3352" s="55">
        <f>IF(C3352="СТОП цена",I3352,ROUND(I3352*(1-VLOOKUP(L3352,Оглавление!D:G,3,FALSE)),2))</f>
        <v>325.97000000000003</v>
      </c>
      <c r="K3352" s="58"/>
      <c r="L3352" s="135" t="s">
        <v>1712</v>
      </c>
      <c r="M3352" s="52">
        <v>63</v>
      </c>
    </row>
    <row r="3353" spans="1:13" s="281" customFormat="1" ht="20.25" customHeight="1">
      <c r="A3353" s="608" t="s">
        <v>1716</v>
      </c>
      <c r="B3353" s="54" t="s">
        <v>2300</v>
      </c>
      <c r="C3353" s="301"/>
      <c r="D3353" s="282"/>
      <c r="E3353" s="285"/>
      <c r="F3353" s="66" t="s">
        <v>1175</v>
      </c>
      <c r="G3353" s="66">
        <v>4</v>
      </c>
      <c r="H3353" s="66" t="s">
        <v>1063</v>
      </c>
      <c r="I3353" s="54">
        <v>335.29</v>
      </c>
      <c r="J3353" s="55">
        <f>IF(C3353="СТОП цена",I3353,ROUND(I3353*(1-VLOOKUP(L3353,Оглавление!D:G,3,FALSE)),2))</f>
        <v>335.29</v>
      </c>
      <c r="K3353" s="58"/>
      <c r="L3353" s="135" t="s">
        <v>1712</v>
      </c>
      <c r="M3353" s="52">
        <v>63</v>
      </c>
    </row>
    <row r="3354" spans="1:13" s="281" customFormat="1" ht="20.25" customHeight="1">
      <c r="A3354" s="616"/>
      <c r="B3354" s="54" t="s">
        <v>2301</v>
      </c>
      <c r="C3354" s="42" t="s">
        <v>223</v>
      </c>
      <c r="D3354" s="282"/>
      <c r="E3354" s="285"/>
      <c r="F3354" s="66" t="s">
        <v>1176</v>
      </c>
      <c r="G3354" s="66">
        <v>1</v>
      </c>
      <c r="H3354" s="66" t="s">
        <v>1063</v>
      </c>
      <c r="I3354" s="54">
        <v>569.27</v>
      </c>
      <c r="J3354" s="55">
        <f>IF(C3354="СТОП цена",I3354,ROUND(I3354*(1-VLOOKUP(L3354,Оглавление!D:G,3,FALSE)),2))</f>
        <v>569.27</v>
      </c>
      <c r="K3354" s="58"/>
      <c r="L3354" s="135" t="s">
        <v>1712</v>
      </c>
      <c r="M3354" s="52">
        <v>63</v>
      </c>
    </row>
    <row r="3355" spans="1:13" s="281" customFormat="1" ht="20.25" customHeight="1">
      <c r="A3355" s="580" t="s">
        <v>1717</v>
      </c>
      <c r="B3355" s="54" t="s">
        <v>2302</v>
      </c>
      <c r="C3355" s="301"/>
      <c r="D3355" s="282"/>
      <c r="E3355" s="285"/>
      <c r="F3355" s="66" t="s">
        <v>1170</v>
      </c>
      <c r="G3355" s="66">
        <v>12</v>
      </c>
      <c r="H3355" s="66" t="s">
        <v>1063</v>
      </c>
      <c r="I3355" s="54">
        <v>215.77</v>
      </c>
      <c r="J3355" s="55">
        <f>IF(C3355="СТОП цена",I3355,ROUND(I3355*(1-VLOOKUP(L3355,Оглавление!D:G,3,FALSE)),2))</f>
        <v>215.77</v>
      </c>
      <c r="K3355" s="58"/>
      <c r="L3355" s="135" t="s">
        <v>1712</v>
      </c>
      <c r="M3355" s="52">
        <v>63</v>
      </c>
    </row>
    <row r="3356" spans="1:13" s="281" customFormat="1" ht="20.25" customHeight="1">
      <c r="A3356" s="585"/>
      <c r="B3356" s="54" t="s">
        <v>2303</v>
      </c>
      <c r="C3356" s="301"/>
      <c r="D3356" s="282"/>
      <c r="E3356" s="285"/>
      <c r="F3356" s="66" t="s">
        <v>1175</v>
      </c>
      <c r="G3356" s="66">
        <v>4</v>
      </c>
      <c r="H3356" s="66" t="s">
        <v>1063</v>
      </c>
      <c r="I3356" s="54">
        <v>874.37</v>
      </c>
      <c r="J3356" s="55">
        <f>IF(C3356="СТОП цена",I3356,ROUND(I3356*(1-VLOOKUP(L3356,Оглавление!D:G,3,FALSE)),2))</f>
        <v>874.37</v>
      </c>
      <c r="K3356" s="58"/>
      <c r="L3356" s="135" t="s">
        <v>1712</v>
      </c>
      <c r="M3356" s="52">
        <v>63</v>
      </c>
    </row>
    <row r="3357" spans="1:13" s="281" customFormat="1" ht="20.25" customHeight="1">
      <c r="A3357" s="608" t="s">
        <v>1821</v>
      </c>
      <c r="B3357" s="54"/>
      <c r="C3357" s="301"/>
      <c r="D3357" s="282"/>
      <c r="E3357" s="285"/>
      <c r="F3357" s="66" t="s">
        <v>1175</v>
      </c>
      <c r="G3357" s="66">
        <v>4</v>
      </c>
      <c r="H3357" s="66" t="s">
        <v>1063</v>
      </c>
      <c r="I3357" s="54">
        <v>372.96</v>
      </c>
      <c r="J3357" s="55">
        <f>IF(C3357="СТОП цена",I3357,ROUND(I3357*(1-VLOOKUP(L3357,Оглавление!D:G,3,FALSE)),2))</f>
        <v>372.96</v>
      </c>
      <c r="K3357" s="58"/>
      <c r="L3357" s="135" t="s">
        <v>1712</v>
      </c>
      <c r="M3357" s="52">
        <v>63</v>
      </c>
    </row>
    <row r="3358" spans="1:13" s="281" customFormat="1" ht="20.25" customHeight="1">
      <c r="A3358" s="609"/>
      <c r="B3358" s="54"/>
      <c r="C3358" s="42" t="s">
        <v>223</v>
      </c>
      <c r="D3358" s="282"/>
      <c r="E3358" s="285"/>
      <c r="F3358" s="66" t="s">
        <v>1176</v>
      </c>
      <c r="G3358" s="66">
        <v>1</v>
      </c>
      <c r="H3358" s="66" t="s">
        <v>1063</v>
      </c>
      <c r="I3358" s="54">
        <v>714.12</v>
      </c>
      <c r="J3358" s="55">
        <f>IF(C3358="СТОП цена",I3358,ROUND(I3358*(1-VLOOKUP(L3358,Оглавление!D:G,3,FALSE)),2))</f>
        <v>714.12</v>
      </c>
      <c r="K3358" s="58"/>
      <c r="L3358" s="135" t="s">
        <v>1712</v>
      </c>
      <c r="M3358" s="52">
        <v>63</v>
      </c>
    </row>
    <row r="3359" spans="1:13" s="281" customFormat="1" ht="20.25" customHeight="1">
      <c r="A3359" s="616"/>
      <c r="B3359" s="54"/>
      <c r="C3359" s="301" t="s">
        <v>223</v>
      </c>
      <c r="D3359" s="282"/>
      <c r="E3359" s="285"/>
      <c r="F3359" s="66" t="s">
        <v>1718</v>
      </c>
      <c r="G3359" s="66">
        <v>1</v>
      </c>
      <c r="H3359" s="66" t="s">
        <v>1063</v>
      </c>
      <c r="I3359" s="54">
        <v>1741.52</v>
      </c>
      <c r="J3359" s="55">
        <f>IF(C3359="СТОП цена",I3359,ROUND(I3359*(1-VLOOKUP(L3359,Оглавление!D:G,3,FALSE)),2))</f>
        <v>1741.52</v>
      </c>
      <c r="K3359" s="58"/>
      <c r="L3359" s="135" t="s">
        <v>1712</v>
      </c>
      <c r="M3359" s="52">
        <v>63</v>
      </c>
    </row>
    <row r="3360" spans="1:13" s="281" customFormat="1" ht="20.25" customHeight="1">
      <c r="A3360" s="608" t="s">
        <v>1822</v>
      </c>
      <c r="B3360" s="54"/>
      <c r="C3360" s="301"/>
      <c r="D3360" s="282"/>
      <c r="E3360" s="285"/>
      <c r="F3360" s="66" t="s">
        <v>1175</v>
      </c>
      <c r="G3360" s="66">
        <v>4</v>
      </c>
      <c r="H3360" s="66" t="s">
        <v>1063</v>
      </c>
      <c r="I3360" s="54">
        <v>284.72000000000003</v>
      </c>
      <c r="J3360" s="55">
        <f>IF(C3360="СТОП цена",I3360,ROUND(I3360*(1-VLOOKUP(L3360,Оглавление!D:G,3,FALSE)),2))</f>
        <v>284.72000000000003</v>
      </c>
      <c r="K3360" s="58"/>
      <c r="L3360" s="135" t="s">
        <v>1712</v>
      </c>
      <c r="M3360" s="52">
        <v>63</v>
      </c>
    </row>
    <row r="3361" spans="1:13" s="281" customFormat="1" ht="20.25" customHeight="1">
      <c r="A3361" s="609"/>
      <c r="B3361" s="54"/>
      <c r="C3361" s="42" t="s">
        <v>223</v>
      </c>
      <c r="D3361" s="282"/>
      <c r="E3361" s="285"/>
      <c r="F3361" s="66" t="s">
        <v>1176</v>
      </c>
      <c r="G3361" s="66">
        <v>1</v>
      </c>
      <c r="H3361" s="66" t="s">
        <v>1063</v>
      </c>
      <c r="I3361" s="54">
        <v>532.79999999999995</v>
      </c>
      <c r="J3361" s="55">
        <f>IF(C3361="СТОП цена",I3361,ROUND(I3361*(1-VLOOKUP(L3361,Оглавление!D:G,3,FALSE)),2))</f>
        <v>532.79999999999995</v>
      </c>
      <c r="K3361" s="58"/>
      <c r="L3361" s="135" t="s">
        <v>1712</v>
      </c>
      <c r="M3361" s="52">
        <v>63</v>
      </c>
    </row>
    <row r="3362" spans="1:13" s="281" customFormat="1" ht="20.25" customHeight="1">
      <c r="A3362" s="616"/>
      <c r="B3362" s="54"/>
      <c r="C3362" s="301"/>
      <c r="D3362" s="282"/>
      <c r="E3362" s="285"/>
      <c r="F3362" s="66" t="s">
        <v>1718</v>
      </c>
      <c r="G3362" s="66">
        <v>1</v>
      </c>
      <c r="H3362" s="66" t="s">
        <v>1063</v>
      </c>
      <c r="I3362" s="54">
        <v>1486.07</v>
      </c>
      <c r="J3362" s="55">
        <f>IF(C3362="СТОП цена",I3362,ROUND(I3362*(1-VLOOKUP(L3362,Оглавление!D:G,3,FALSE)),2))</f>
        <v>1486.07</v>
      </c>
      <c r="K3362" s="58"/>
      <c r="L3362" s="135" t="s">
        <v>1712</v>
      </c>
      <c r="M3362" s="52">
        <v>63</v>
      </c>
    </row>
    <row r="3363" spans="1:13" s="281" customFormat="1" ht="20.25" customHeight="1">
      <c r="A3363" s="411" t="s">
        <v>1719</v>
      </c>
      <c r="B3363" s="54" t="s">
        <v>2304</v>
      </c>
      <c r="C3363" s="301"/>
      <c r="D3363" s="282"/>
      <c r="E3363" s="285"/>
      <c r="F3363" s="66" t="s">
        <v>1170</v>
      </c>
      <c r="G3363" s="66">
        <v>12</v>
      </c>
      <c r="H3363" s="66" t="s">
        <v>1063</v>
      </c>
      <c r="I3363" s="54">
        <v>410.65</v>
      </c>
      <c r="J3363" s="55">
        <f>IF(C3363="СТОП цена",I3363,ROUND(I3363*(1-VLOOKUP(L3363,Оглавление!D:G,3,FALSE)),2))</f>
        <v>410.65</v>
      </c>
      <c r="K3363" s="58"/>
      <c r="L3363" s="135" t="s">
        <v>1712</v>
      </c>
      <c r="M3363" s="52">
        <v>63</v>
      </c>
    </row>
    <row r="3364" spans="1:13" s="281" customFormat="1" ht="20.25" customHeight="1">
      <c r="A3364" s="608" t="s">
        <v>1720</v>
      </c>
      <c r="B3364" s="54" t="s">
        <v>2305</v>
      </c>
      <c r="C3364" s="301"/>
      <c r="D3364" s="282"/>
      <c r="E3364" s="285"/>
      <c r="F3364" s="66" t="s">
        <v>1170</v>
      </c>
      <c r="G3364" s="66">
        <v>12</v>
      </c>
      <c r="H3364" s="66" t="s">
        <v>1063</v>
      </c>
      <c r="I3364" s="54">
        <v>318.86</v>
      </c>
      <c r="J3364" s="55">
        <f>IF(C3364="СТОП цена",I3364,ROUND(I3364*(1-VLOOKUP(L3364,Оглавление!D:G,3,FALSE)),2))</f>
        <v>318.86</v>
      </c>
      <c r="K3364" s="58"/>
      <c r="L3364" s="135" t="s">
        <v>1712</v>
      </c>
      <c r="M3364" s="52">
        <v>63</v>
      </c>
    </row>
    <row r="3365" spans="1:13" s="281" customFormat="1" ht="20.25" customHeight="1">
      <c r="A3365" s="616"/>
      <c r="B3365" s="54" t="s">
        <v>2306</v>
      </c>
      <c r="C3365" s="301"/>
      <c r="D3365" s="282"/>
      <c r="E3365" s="285"/>
      <c r="F3365" s="66" t="s">
        <v>1175</v>
      </c>
      <c r="G3365" s="66">
        <v>4</v>
      </c>
      <c r="H3365" s="66" t="s">
        <v>1063</v>
      </c>
      <c r="I3365" s="54">
        <v>1362.42</v>
      </c>
      <c r="J3365" s="55">
        <f>IF(C3365="СТОП цена",I3365,ROUND(I3365*(1-VLOOKUP(L3365,Оглавление!D:G,3,FALSE)),2))</f>
        <v>1362.42</v>
      </c>
      <c r="K3365" s="58"/>
      <c r="L3365" s="135" t="s">
        <v>1712</v>
      </c>
      <c r="M3365" s="52">
        <v>63</v>
      </c>
    </row>
    <row r="3366" spans="1:13" s="281" customFormat="1" ht="20.25" customHeight="1">
      <c r="A3366" s="411" t="s">
        <v>1721</v>
      </c>
      <c r="B3366" s="54" t="s">
        <v>2307</v>
      </c>
      <c r="C3366" s="42" t="s">
        <v>223</v>
      </c>
      <c r="D3366" s="282"/>
      <c r="E3366" s="285"/>
      <c r="F3366" s="66" t="s">
        <v>1170</v>
      </c>
      <c r="G3366" s="66">
        <v>12</v>
      </c>
      <c r="H3366" s="66" t="s">
        <v>1063</v>
      </c>
      <c r="I3366" s="54">
        <v>367.11</v>
      </c>
      <c r="J3366" s="55">
        <f>IF(C3366="СТОП цена",I3366,ROUND(I3366*(1-VLOOKUP(L3366,Оглавление!D:G,3,FALSE)),2))</f>
        <v>367.11</v>
      </c>
      <c r="K3366" s="58"/>
      <c r="L3366" s="135" t="s">
        <v>1712</v>
      </c>
      <c r="M3366" s="52">
        <v>63</v>
      </c>
    </row>
    <row r="3367" spans="1:13" s="281" customFormat="1" ht="20.25" customHeight="1">
      <c r="A3367" s="608" t="s">
        <v>1722</v>
      </c>
      <c r="B3367" s="54" t="s">
        <v>2308</v>
      </c>
      <c r="C3367" s="301"/>
      <c r="D3367" s="282"/>
      <c r="E3367" s="285"/>
      <c r="F3367" s="66" t="s">
        <v>1170</v>
      </c>
      <c r="G3367" s="66">
        <v>12</v>
      </c>
      <c r="H3367" s="66" t="s">
        <v>1063</v>
      </c>
      <c r="I3367" s="54">
        <v>373.03</v>
      </c>
      <c r="J3367" s="55">
        <f>IF(C3367="СТОП цена",I3367,ROUND(I3367*(1-VLOOKUP(L3367,Оглавление!D:G,3,FALSE)),2))</f>
        <v>373.03</v>
      </c>
      <c r="K3367" s="58"/>
      <c r="L3367" s="135" t="s">
        <v>1712</v>
      </c>
      <c r="M3367" s="52">
        <v>63</v>
      </c>
    </row>
    <row r="3368" spans="1:13" s="281" customFormat="1" ht="20.25" customHeight="1">
      <c r="A3368" s="616"/>
      <c r="B3368" s="54" t="s">
        <v>2309</v>
      </c>
      <c r="C3368" s="301"/>
      <c r="D3368" s="282"/>
      <c r="E3368" s="285"/>
      <c r="F3368" s="66" t="s">
        <v>1175</v>
      </c>
      <c r="G3368" s="66">
        <v>4</v>
      </c>
      <c r="H3368" s="66" t="s">
        <v>1063</v>
      </c>
      <c r="I3368" s="54">
        <v>1658.8</v>
      </c>
      <c r="J3368" s="55">
        <f>IF(C3368="СТОП цена",I3368,ROUND(I3368*(1-VLOOKUP(L3368,Оглавление!D:G,3,FALSE)),2))</f>
        <v>1658.8</v>
      </c>
      <c r="K3368" s="58"/>
      <c r="L3368" s="135" t="s">
        <v>1712</v>
      </c>
      <c r="M3368" s="52">
        <v>63</v>
      </c>
    </row>
    <row r="3369" spans="1:13" s="300" customFormat="1" ht="20.25" customHeight="1">
      <c r="A3369" s="608" t="s">
        <v>1771</v>
      </c>
      <c r="B3369" s="54" t="s">
        <v>2310</v>
      </c>
      <c r="C3369" s="42" t="s">
        <v>223</v>
      </c>
      <c r="D3369" s="301"/>
      <c r="E3369" s="285"/>
      <c r="F3369" s="66" t="s">
        <v>1170</v>
      </c>
      <c r="G3369" s="66">
        <v>12</v>
      </c>
      <c r="H3369" s="66" t="s">
        <v>1063</v>
      </c>
      <c r="I3369" s="54">
        <v>302.35000000000002</v>
      </c>
      <c r="J3369" s="55">
        <f>IF(C3369="СТОП цена",I3369,ROUND(I3369*(1-VLOOKUP(L3369,Оглавление!D:G,3,FALSE)),2))</f>
        <v>302.35000000000002</v>
      </c>
      <c r="K3369" s="58"/>
      <c r="L3369" s="135" t="s">
        <v>1712</v>
      </c>
      <c r="M3369" s="52">
        <v>63</v>
      </c>
    </row>
    <row r="3370" spans="1:13" s="300" customFormat="1" ht="20.25" customHeight="1">
      <c r="A3370" s="616"/>
      <c r="B3370" s="54" t="s">
        <v>2311</v>
      </c>
      <c r="C3370" s="42" t="s">
        <v>223</v>
      </c>
      <c r="D3370" s="301"/>
      <c r="E3370" s="285"/>
      <c r="F3370" s="66" t="s">
        <v>1175</v>
      </c>
      <c r="G3370" s="66">
        <v>4</v>
      </c>
      <c r="H3370" s="66" t="s">
        <v>1063</v>
      </c>
      <c r="I3370" s="54">
        <v>1138.8</v>
      </c>
      <c r="J3370" s="55">
        <f>IF(C3370="СТОП цена",I3370,ROUND(I3370*(1-VLOOKUP(L3370,Оглавление!D:G,3,FALSE)),2))</f>
        <v>1138.8</v>
      </c>
      <c r="K3370" s="58"/>
      <c r="L3370" s="135" t="s">
        <v>1712</v>
      </c>
      <c r="M3370" s="52">
        <v>63</v>
      </c>
    </row>
    <row r="3371" spans="1:13" s="281" customFormat="1" ht="20.25" customHeight="1">
      <c r="A3371" s="608" t="s">
        <v>1723</v>
      </c>
      <c r="B3371" s="54" t="s">
        <v>2312</v>
      </c>
      <c r="C3371" s="301"/>
      <c r="D3371" s="282"/>
      <c r="E3371" s="285"/>
      <c r="F3371" s="66" t="s">
        <v>1346</v>
      </c>
      <c r="G3371" s="66">
        <v>12</v>
      </c>
      <c r="H3371" s="66" t="s">
        <v>1063</v>
      </c>
      <c r="I3371" s="54">
        <v>167.03</v>
      </c>
      <c r="J3371" s="55">
        <f>IF(C3371="СТОП цена",I3371,ROUND(I3371*(1-VLOOKUP(L3371,Оглавление!D:G,3,FALSE)),2))</f>
        <v>167.03</v>
      </c>
      <c r="K3371" s="58"/>
      <c r="L3371" s="135" t="s">
        <v>1712</v>
      </c>
      <c r="M3371" s="52">
        <v>63</v>
      </c>
    </row>
    <row r="3372" spans="1:13" s="281" customFormat="1" ht="20.25" customHeight="1">
      <c r="A3372" s="609"/>
      <c r="B3372" s="54" t="s">
        <v>2313</v>
      </c>
      <c r="C3372" s="301"/>
      <c r="D3372" s="282"/>
      <c r="E3372" s="285"/>
      <c r="F3372" s="66" t="s">
        <v>1170</v>
      </c>
      <c r="G3372" s="66">
        <v>12</v>
      </c>
      <c r="H3372" s="66" t="s">
        <v>1063</v>
      </c>
      <c r="I3372" s="54">
        <v>241.15</v>
      </c>
      <c r="J3372" s="55">
        <f>IF(C3372="СТОП цена",I3372,ROUND(I3372*(1-VLOOKUP(L3372,Оглавление!D:G,3,FALSE)),2))</f>
        <v>241.15</v>
      </c>
      <c r="K3372" s="58"/>
      <c r="L3372" s="135" t="s">
        <v>1712</v>
      </c>
      <c r="M3372" s="52">
        <v>63</v>
      </c>
    </row>
    <row r="3373" spans="1:13" s="281" customFormat="1" ht="20.25" customHeight="1">
      <c r="A3373" s="616"/>
      <c r="B3373" s="54" t="s">
        <v>2314</v>
      </c>
      <c r="C3373" s="301"/>
      <c r="D3373" s="282"/>
      <c r="E3373" s="285"/>
      <c r="F3373" s="66" t="s">
        <v>1175</v>
      </c>
      <c r="G3373" s="66">
        <v>4</v>
      </c>
      <c r="H3373" s="66" t="s">
        <v>1063</v>
      </c>
      <c r="I3373" s="54">
        <v>673.92</v>
      </c>
      <c r="J3373" s="55">
        <f>IF(C3373="СТОП цена",I3373,ROUND(I3373*(1-VLOOKUP(L3373,Оглавление!D:G,3,FALSE)),2))</f>
        <v>673.92</v>
      </c>
      <c r="K3373" s="58"/>
      <c r="L3373" s="135" t="s">
        <v>1712</v>
      </c>
      <c r="M3373" s="52">
        <v>63</v>
      </c>
    </row>
    <row r="3374" spans="1:13" s="281" customFormat="1" ht="20.25" customHeight="1">
      <c r="A3374" s="608" t="s">
        <v>1724</v>
      </c>
      <c r="B3374" s="54" t="s">
        <v>2315</v>
      </c>
      <c r="C3374" s="301"/>
      <c r="D3374" s="282"/>
      <c r="E3374" s="285"/>
      <c r="F3374" s="66" t="s">
        <v>1346</v>
      </c>
      <c r="G3374" s="66">
        <v>12</v>
      </c>
      <c r="H3374" s="66" t="s">
        <v>1063</v>
      </c>
      <c r="I3374" s="54">
        <v>156.49</v>
      </c>
      <c r="J3374" s="55">
        <f>IF(C3374="СТОП цена",I3374,ROUND(I3374*(1-VLOOKUP(L3374,Оглавление!D:G,3,FALSE)),2))</f>
        <v>156.49</v>
      </c>
      <c r="K3374" s="58"/>
      <c r="L3374" s="135" t="s">
        <v>1712</v>
      </c>
      <c r="M3374" s="52">
        <v>63</v>
      </c>
    </row>
    <row r="3375" spans="1:13" s="281" customFormat="1" ht="20.25" customHeight="1">
      <c r="A3375" s="609"/>
      <c r="B3375" s="54" t="s">
        <v>2316</v>
      </c>
      <c r="C3375" s="301"/>
      <c r="D3375" s="282"/>
      <c r="E3375" s="285"/>
      <c r="F3375" s="66" t="s">
        <v>1170</v>
      </c>
      <c r="G3375" s="66">
        <v>12</v>
      </c>
      <c r="H3375" s="66" t="s">
        <v>1063</v>
      </c>
      <c r="I3375" s="54">
        <v>293.04000000000002</v>
      </c>
      <c r="J3375" s="55">
        <f>IF(C3375="СТОП цена",I3375,ROUND(I3375*(1-VLOOKUP(L3375,Оглавление!D:G,3,FALSE)),2))</f>
        <v>293.04000000000002</v>
      </c>
      <c r="K3375" s="58"/>
      <c r="L3375" s="135" t="s">
        <v>1712</v>
      </c>
      <c r="M3375" s="52">
        <v>63</v>
      </c>
    </row>
    <row r="3376" spans="1:13" s="281" customFormat="1" ht="20.25" customHeight="1">
      <c r="A3376" s="616"/>
      <c r="B3376" s="54" t="s">
        <v>2317</v>
      </c>
      <c r="C3376" s="301"/>
      <c r="D3376" s="282"/>
      <c r="E3376" s="285"/>
      <c r="F3376" s="66" t="s">
        <v>1175</v>
      </c>
      <c r="G3376" s="66">
        <v>4</v>
      </c>
      <c r="H3376" s="66" t="s">
        <v>1063</v>
      </c>
      <c r="I3376" s="54">
        <v>1129.53</v>
      </c>
      <c r="J3376" s="55">
        <f>IF(C3376="СТОП цена",I3376,ROUND(I3376*(1-VLOOKUP(L3376,Оглавление!D:G,3,FALSE)),2))</f>
        <v>1129.53</v>
      </c>
      <c r="K3376" s="58"/>
      <c r="L3376" s="135" t="s">
        <v>1712</v>
      </c>
      <c r="M3376" s="52">
        <v>63</v>
      </c>
    </row>
    <row r="3377" spans="1:13" s="281" customFormat="1" ht="20.25" customHeight="1">
      <c r="A3377" s="608" t="s">
        <v>1725</v>
      </c>
      <c r="B3377" s="54" t="s">
        <v>2318</v>
      </c>
      <c r="C3377" s="42" t="s">
        <v>223</v>
      </c>
      <c r="D3377" s="282"/>
      <c r="E3377" s="285"/>
      <c r="F3377" s="66" t="s">
        <v>1175</v>
      </c>
      <c r="G3377" s="66">
        <v>4</v>
      </c>
      <c r="H3377" s="66" t="s">
        <v>1063</v>
      </c>
      <c r="I3377" s="54">
        <v>318.8</v>
      </c>
      <c r="J3377" s="55">
        <f>IF(C3377="СТОП цена",I3377,ROUND(I3377*(1-VLOOKUP(L3377,Оглавление!D:G,3,FALSE)),2))</f>
        <v>318.8</v>
      </c>
      <c r="K3377" s="58"/>
      <c r="L3377" s="135" t="s">
        <v>1712</v>
      </c>
      <c r="M3377" s="52">
        <v>63</v>
      </c>
    </row>
    <row r="3378" spans="1:13" s="281" customFormat="1" ht="20.25" customHeight="1">
      <c r="A3378" s="616"/>
      <c r="B3378" s="54" t="s">
        <v>2319</v>
      </c>
      <c r="C3378" s="42" t="s">
        <v>223</v>
      </c>
      <c r="D3378" s="282"/>
      <c r="E3378" s="285"/>
      <c r="F3378" s="66" t="s">
        <v>1176</v>
      </c>
      <c r="G3378" s="66">
        <v>1</v>
      </c>
      <c r="H3378" s="66" t="s">
        <v>1063</v>
      </c>
      <c r="I3378" s="54">
        <v>580.02</v>
      </c>
      <c r="J3378" s="55">
        <f>IF(C3378="СТОП цена",I3378,ROUND(I3378*(1-VLOOKUP(L3378,Оглавление!D:G,3,FALSE)),2))</f>
        <v>580.02</v>
      </c>
      <c r="K3378" s="58"/>
      <c r="L3378" s="135" t="s">
        <v>1712</v>
      </c>
      <c r="M3378" s="52">
        <v>63</v>
      </c>
    </row>
    <row r="3379" spans="1:13" s="281" customFormat="1" ht="20.25" customHeight="1">
      <c r="A3379" s="599" t="s">
        <v>1726</v>
      </c>
      <c r="B3379" s="54" t="s">
        <v>2320</v>
      </c>
      <c r="C3379" s="42" t="s">
        <v>223</v>
      </c>
      <c r="D3379" s="282"/>
      <c r="E3379" s="285"/>
      <c r="F3379" s="66" t="s">
        <v>1175</v>
      </c>
      <c r="G3379" s="66">
        <v>4</v>
      </c>
      <c r="H3379" s="66" t="s">
        <v>1063</v>
      </c>
      <c r="I3379" s="54">
        <v>335.29</v>
      </c>
      <c r="J3379" s="55">
        <f>IF(C3379="СТОП цена",I3379,ROUND(I3379*(1-VLOOKUP(L3379,Оглавление!D:G,3,FALSE)),2))</f>
        <v>335.29</v>
      </c>
      <c r="K3379" s="58"/>
      <c r="L3379" s="135" t="s">
        <v>1712</v>
      </c>
      <c r="M3379" s="52">
        <v>63</v>
      </c>
    </row>
    <row r="3380" spans="1:13" s="281" customFormat="1" ht="20.25" customHeight="1">
      <c r="A3380" s="600"/>
      <c r="B3380" s="54" t="s">
        <v>2321</v>
      </c>
      <c r="C3380" s="42" t="s">
        <v>223</v>
      </c>
      <c r="D3380" s="282"/>
      <c r="E3380" s="285"/>
      <c r="F3380" s="66" t="s">
        <v>1176</v>
      </c>
      <c r="G3380" s="66">
        <v>1</v>
      </c>
      <c r="H3380" s="66" t="s">
        <v>1063</v>
      </c>
      <c r="I3380" s="54">
        <v>569.27</v>
      </c>
      <c r="J3380" s="55">
        <f>IF(C3380="СТОП цена",I3380,ROUND(I3380*(1-VLOOKUP(L3380,Оглавление!D:G,3,FALSE)),2))</f>
        <v>569.27</v>
      </c>
      <c r="K3380" s="58"/>
      <c r="L3380" s="135" t="s">
        <v>1712</v>
      </c>
      <c r="M3380" s="52">
        <v>63</v>
      </c>
    </row>
    <row r="3381" spans="1:13" s="281" customFormat="1" ht="20.25" customHeight="1">
      <c r="A3381" s="613" t="s">
        <v>1727</v>
      </c>
      <c r="B3381" s="54" t="s">
        <v>2322</v>
      </c>
      <c r="C3381" s="54"/>
      <c r="D3381" s="54"/>
      <c r="E3381" s="66"/>
      <c r="F3381" s="66" t="s">
        <v>1170</v>
      </c>
      <c r="G3381" s="66">
        <v>12</v>
      </c>
      <c r="H3381" s="66" t="s">
        <v>1063</v>
      </c>
      <c r="I3381" s="54">
        <v>302.42</v>
      </c>
      <c r="J3381" s="55">
        <f>IF(C3381="СТОП цена",I3381,ROUND(I3381*(1-VLOOKUP(L3381,Оглавление!D:G,3,FALSE)),2))</f>
        <v>302.42</v>
      </c>
      <c r="K3381" s="58"/>
      <c r="L3381" s="135" t="s">
        <v>1712</v>
      </c>
      <c r="M3381" s="52">
        <v>63</v>
      </c>
    </row>
    <row r="3382" spans="1:13" s="281" customFormat="1" ht="20.25" customHeight="1">
      <c r="A3382" s="614"/>
      <c r="B3382" s="54" t="s">
        <v>2323</v>
      </c>
      <c r="C3382" s="54"/>
      <c r="D3382" s="54"/>
      <c r="E3382" s="66"/>
      <c r="F3382" s="66" t="s">
        <v>1175</v>
      </c>
      <c r="G3382" s="66">
        <v>4</v>
      </c>
      <c r="H3382" s="66" t="s">
        <v>1063</v>
      </c>
      <c r="I3382" s="54">
        <v>1139.17</v>
      </c>
      <c r="J3382" s="55">
        <f>IF(C3382="СТОП цена",I3382,ROUND(I3382*(1-VLOOKUP(L3382,Оглавление!D:G,3,FALSE)),2))</f>
        <v>1139.17</v>
      </c>
      <c r="K3382" s="58"/>
      <c r="L3382" s="135" t="s">
        <v>1712</v>
      </c>
      <c r="M3382" s="52">
        <v>63</v>
      </c>
    </row>
    <row r="3383" spans="1:13" s="295" customFormat="1" ht="20.25" customHeight="1">
      <c r="A3383" s="591" t="s">
        <v>1751</v>
      </c>
      <c r="B3383" s="592"/>
      <c r="C3383" s="592"/>
      <c r="D3383" s="592"/>
      <c r="E3383" s="592"/>
      <c r="F3383" s="592"/>
      <c r="G3383" s="592"/>
      <c r="H3383" s="592"/>
      <c r="I3383" s="592"/>
      <c r="J3383" s="592"/>
      <c r="K3383" s="58"/>
      <c r="L3383" s="135" t="s">
        <v>1712</v>
      </c>
      <c r="M3383" s="52">
        <v>64</v>
      </c>
    </row>
    <row r="3384" spans="1:13" s="295" customFormat="1" ht="20.25" customHeight="1">
      <c r="A3384" s="671" t="s">
        <v>1752</v>
      </c>
      <c r="B3384" s="54"/>
      <c r="C3384" s="54" t="s">
        <v>223</v>
      </c>
      <c r="D3384" s="54"/>
      <c r="E3384" s="66"/>
      <c r="F3384" s="66" t="s">
        <v>1753</v>
      </c>
      <c r="G3384" s="66">
        <v>1</v>
      </c>
      <c r="H3384" s="66" t="s">
        <v>1063</v>
      </c>
      <c r="I3384" s="54">
        <v>160</v>
      </c>
      <c r="J3384" s="55">
        <f>IF(C3384="СТОП цена",I3384,ROUND(I3384*(1-VLOOKUP(L3384,Оглавление!D:G,3,FALSE)),2))</f>
        <v>160</v>
      </c>
      <c r="K3384" s="58"/>
      <c r="L3384" s="135" t="s">
        <v>1712</v>
      </c>
      <c r="M3384" s="52">
        <v>64</v>
      </c>
    </row>
    <row r="3385" spans="1:13" s="295" customFormat="1" ht="20.25" customHeight="1">
      <c r="A3385" s="672"/>
      <c r="B3385" s="54"/>
      <c r="C3385" s="54"/>
      <c r="D3385" s="54"/>
      <c r="E3385" s="66"/>
      <c r="F3385" s="66" t="s">
        <v>1754</v>
      </c>
      <c r="G3385" s="66">
        <v>1</v>
      </c>
      <c r="H3385" s="66" t="s">
        <v>1063</v>
      </c>
      <c r="I3385" s="54">
        <v>350</v>
      </c>
      <c r="J3385" s="55">
        <f>IF(C3385="СТОП цена",I3385,ROUND(I3385*(1-VLOOKUP(L3385,Оглавление!D:G,3,FALSE)),2))</f>
        <v>350</v>
      </c>
      <c r="K3385" s="58"/>
      <c r="L3385" s="135" t="s">
        <v>1712</v>
      </c>
      <c r="M3385" s="52">
        <v>64</v>
      </c>
    </row>
    <row r="3386" spans="1:13" s="295" customFormat="1" ht="20.25" customHeight="1">
      <c r="A3386" s="673"/>
      <c r="B3386" s="54"/>
      <c r="C3386" s="54"/>
      <c r="D3386" s="54"/>
      <c r="E3386" s="66"/>
      <c r="F3386" s="66" t="s">
        <v>1755</v>
      </c>
      <c r="G3386" s="66">
        <v>1</v>
      </c>
      <c r="H3386" s="66" t="s">
        <v>1063</v>
      </c>
      <c r="I3386" s="54">
        <v>4541</v>
      </c>
      <c r="J3386" s="55">
        <f>IF(C3386="СТОП цена",I3386,ROUND(I3386*(1-VLOOKUP(L3386,Оглавление!D:G,3,FALSE)),2))</f>
        <v>4541</v>
      </c>
      <c r="K3386" s="58"/>
      <c r="L3386" s="135" t="s">
        <v>1712</v>
      </c>
      <c r="M3386" s="52">
        <v>64</v>
      </c>
    </row>
    <row r="3387" spans="1:13" ht="23.25" customHeight="1" thickBot="1">
      <c r="A3387" s="593" t="s">
        <v>582</v>
      </c>
      <c r="B3387" s="594"/>
      <c r="C3387" s="594"/>
      <c r="D3387" s="594"/>
      <c r="E3387" s="594"/>
      <c r="F3387" s="594"/>
      <c r="G3387" s="594"/>
      <c r="H3387" s="594"/>
      <c r="I3387" s="594"/>
      <c r="J3387" s="615"/>
      <c r="K3387" s="106" t="s">
        <v>582</v>
      </c>
      <c r="L3387" s="58" t="str">
        <f>IF(ISBLANK(K3387)=FALSE,A3387,L3330)</f>
        <v>СДЕЛАЙ ПОЛ</v>
      </c>
      <c r="M3387" s="52">
        <v>64</v>
      </c>
    </row>
    <row r="3388" spans="1:13" s="305" customFormat="1" ht="33.75" customHeight="1">
      <c r="A3388" s="392" t="s">
        <v>1793</v>
      </c>
      <c r="B3388" s="54"/>
      <c r="C3388" s="42" t="s">
        <v>223</v>
      </c>
      <c r="D3388" s="54"/>
      <c r="E3388" s="66"/>
      <c r="F3388" s="66" t="s">
        <v>1794</v>
      </c>
      <c r="G3388" s="66">
        <v>1</v>
      </c>
      <c r="H3388" s="66" t="s">
        <v>1063</v>
      </c>
      <c r="I3388" s="54">
        <v>3992</v>
      </c>
      <c r="J3388" s="67">
        <f>IF(B3388="СТОП цена",I3388,ROUND(I3388*(1-VLOOKUP(L3388,Оглавление!D:G,3,FALSE)),2))</f>
        <v>3992</v>
      </c>
      <c r="K3388" s="60"/>
      <c r="L3388" s="58" t="str">
        <f>IF(ISBLANK(K3388)=FALSE,A3388,L3386)</f>
        <v>ПРОСЕПТ</v>
      </c>
      <c r="M3388" s="52">
        <v>64</v>
      </c>
    </row>
    <row r="3389" spans="1:13" s="265" customFormat="1" ht="33.75" customHeight="1">
      <c r="A3389" s="392" t="s">
        <v>1654</v>
      </c>
      <c r="B3389" s="54"/>
      <c r="C3389" s="54"/>
      <c r="D3389" s="54"/>
      <c r="E3389" s="66"/>
      <c r="F3389" s="66" t="s">
        <v>1655</v>
      </c>
      <c r="G3389" s="66">
        <v>1</v>
      </c>
      <c r="H3389" s="66" t="s">
        <v>1063</v>
      </c>
      <c r="I3389" s="54">
        <v>2269</v>
      </c>
      <c r="J3389" s="67">
        <f>IF(B3389="СТОП цена",I3389,ROUND(I3389*(1-VLOOKUP(L3389,Оглавление!D:G,3,FALSE)),2))</f>
        <v>2269</v>
      </c>
      <c r="K3389" s="60"/>
      <c r="L3389" s="58" t="str">
        <f>IF(ISBLANK(K3389)=FALSE,A3389,L3387)</f>
        <v>СДЕЛАЙ ПОЛ</v>
      </c>
      <c r="M3389" s="52">
        <v>64</v>
      </c>
    </row>
    <row r="3390" spans="1:13" s="291" customFormat="1" ht="33.75" customHeight="1">
      <c r="A3390" s="392" t="s">
        <v>1745</v>
      </c>
      <c r="B3390" s="54"/>
      <c r="C3390" s="42" t="s">
        <v>223</v>
      </c>
      <c r="D3390" s="54"/>
      <c r="E3390" s="66"/>
      <c r="F3390" s="66" t="s">
        <v>1746</v>
      </c>
      <c r="G3390" s="66">
        <v>1</v>
      </c>
      <c r="H3390" s="66" t="s">
        <v>1063</v>
      </c>
      <c r="I3390" s="54">
        <v>2269</v>
      </c>
      <c r="J3390" s="67">
        <f>IF(B3390="СТОП цена",I3390,ROUND(I3390*(1-VLOOKUP(L3390,Оглавление!D:G,3,FALSE)),2))</f>
        <v>2269</v>
      </c>
      <c r="K3390" s="60"/>
      <c r="L3390" s="58" t="str">
        <f>IF(ISBLANK(K3390)=FALSE,A3390,L3389)</f>
        <v>СДЕЛАЙ ПОЛ</v>
      </c>
      <c r="M3390" s="52">
        <v>64</v>
      </c>
    </row>
    <row r="3391" spans="1:13" s="291" customFormat="1" ht="33.75" customHeight="1">
      <c r="A3391" s="392" t="s">
        <v>1767</v>
      </c>
      <c r="B3391" s="54"/>
      <c r="C3391" s="42" t="s">
        <v>223</v>
      </c>
      <c r="D3391" s="54"/>
      <c r="E3391" s="66"/>
      <c r="F3391" s="66" t="s">
        <v>1366</v>
      </c>
      <c r="G3391" s="66">
        <v>1</v>
      </c>
      <c r="H3391" s="66" t="s">
        <v>1063</v>
      </c>
      <c r="I3391" s="54">
        <v>2986</v>
      </c>
      <c r="J3391" s="67">
        <f>IF(B3391="СТОП цена",I3391,ROUND(I3391*(1-VLOOKUP(L3391,Оглавление!D:G,3,FALSE)),2))</f>
        <v>2986</v>
      </c>
      <c r="K3391" s="60"/>
      <c r="L3391" s="58" t="str">
        <f>IF(ISBLANK(K3391)=FALSE,A3391,L3390)</f>
        <v>СДЕЛАЙ ПОЛ</v>
      </c>
      <c r="M3391" s="52">
        <v>64</v>
      </c>
    </row>
    <row r="3392" spans="1:13" ht="45">
      <c r="A3392" s="392" t="s">
        <v>1749</v>
      </c>
      <c r="B3392" s="54"/>
      <c r="C3392" s="54"/>
      <c r="D3392" s="54">
        <v>5.7</v>
      </c>
      <c r="E3392" s="66" t="s">
        <v>55</v>
      </c>
      <c r="F3392" s="66" t="str">
        <f>CONCATENATE(D3392," ",E3392)</f>
        <v>5,7 кг</v>
      </c>
      <c r="G3392" s="66">
        <v>1</v>
      </c>
      <c r="H3392" s="66" t="s">
        <v>1063</v>
      </c>
      <c r="I3392" s="54">
        <v>3992</v>
      </c>
      <c r="J3392" s="67">
        <f>IF(B3392="СТОП цена",I3392,ROUND(I3392*(1-VLOOKUP(L3392,Оглавление!D:G,3,FALSE)),2))</f>
        <v>3992</v>
      </c>
      <c r="L3392" s="58" t="str">
        <f>IF(ISBLANK(K3392)=FALSE,A3392,L3389)</f>
        <v>СДЕЛАЙ ПОЛ</v>
      </c>
      <c r="M3392" s="52">
        <v>64</v>
      </c>
    </row>
    <row r="3393" spans="1:13" s="162" customFormat="1" ht="39" customHeight="1">
      <c r="A3393" s="389" t="s">
        <v>1374</v>
      </c>
      <c r="B3393" s="54"/>
      <c r="C3393" s="42" t="s">
        <v>223</v>
      </c>
      <c r="D3393" s="54"/>
      <c r="E3393" s="66"/>
      <c r="F3393" s="66" t="s">
        <v>1375</v>
      </c>
      <c r="G3393" s="66">
        <v>1</v>
      </c>
      <c r="H3393" s="66" t="s">
        <v>1063</v>
      </c>
      <c r="I3393" s="54">
        <v>2900</v>
      </c>
      <c r="J3393" s="67">
        <f>IF(B3393="СТОП цена",I3393,ROUND(I3393*(1-VLOOKUP(L3393,Оглавление!D:G,3,FALSE)),2))</f>
        <v>2900</v>
      </c>
      <c r="K3393" s="60"/>
      <c r="L3393" s="58" t="str">
        <f>IF(ISBLANK(K3393)=FALSE,A3393,L3392)</f>
        <v>СДЕЛАЙ ПОЛ</v>
      </c>
      <c r="M3393" s="52">
        <v>64</v>
      </c>
    </row>
    <row r="3394" spans="1:13" ht="45">
      <c r="A3394" s="392" t="s">
        <v>1149</v>
      </c>
      <c r="B3394" s="41"/>
      <c r="C3394" s="42" t="s">
        <v>223</v>
      </c>
      <c r="D3394" s="46">
        <v>12.32</v>
      </c>
      <c r="E3394" s="41" t="s">
        <v>55</v>
      </c>
      <c r="F3394" s="66" t="str">
        <f>CONCATENATE(D3394," ",E3394)</f>
        <v>12,32 кг</v>
      </c>
      <c r="G3394" s="46">
        <v>1</v>
      </c>
      <c r="H3394" s="41" t="s">
        <v>1063</v>
      </c>
      <c r="I3394" s="41">
        <v>9292</v>
      </c>
      <c r="J3394" s="67">
        <f>IF(B3394="СТОП цена",I3394,ROUND(I3394*(1-VLOOKUP(L3394,Оглавление!D:G,3,FALSE)),2))</f>
        <v>9292</v>
      </c>
      <c r="L3394" s="58" t="str">
        <f>IF(ISBLANK(K3394)=FALSE,A3394,L3392)</f>
        <v>СДЕЛАЙ ПОЛ</v>
      </c>
      <c r="M3394" s="52">
        <v>64</v>
      </c>
    </row>
    <row r="3395" spans="1:13">
      <c r="M3395" s="52"/>
    </row>
    <row r="3396" spans="1:13">
      <c r="M3396" s="52"/>
    </row>
    <row r="3399" spans="1:13">
      <c r="B3399" s="50"/>
      <c r="C3399" s="50"/>
    </row>
  </sheetData>
  <autoFilter ref="A1:XES3394"/>
  <dataConsolidate/>
  <mergeCells count="2938">
    <mergeCell ref="A3387:J3387"/>
    <mergeCell ref="A3311:J3311"/>
    <mergeCell ref="A3283:J3283"/>
    <mergeCell ref="A3244:J3244"/>
    <mergeCell ref="A3210:J3210"/>
    <mergeCell ref="A3192:J3192"/>
    <mergeCell ref="A3184:J3184"/>
    <mergeCell ref="A3181:J3181"/>
    <mergeCell ref="A3180:J3180"/>
    <mergeCell ref="A3165:J3165"/>
    <mergeCell ref="A3164:J3164"/>
    <mergeCell ref="A3097:J3097"/>
    <mergeCell ref="A3060:J3060"/>
    <mergeCell ref="A1538:A1539"/>
    <mergeCell ref="A1669:J1669"/>
    <mergeCell ref="A2424:A2426"/>
    <mergeCell ref="A1170:A1172"/>
    <mergeCell ref="A1177:J1177"/>
    <mergeCell ref="A1367:J1367"/>
    <mergeCell ref="A1734:A1735"/>
    <mergeCell ref="A2683:A2684"/>
    <mergeCell ref="A2703:A2704"/>
    <mergeCell ref="A1286:J1286"/>
    <mergeCell ref="A1287:A1289"/>
    <mergeCell ref="A1387:J1387"/>
    <mergeCell ref="A1376:J1376"/>
    <mergeCell ref="A1405:A1407"/>
    <mergeCell ref="A1305:J1305"/>
    <mergeCell ref="A1256:A1260"/>
    <mergeCell ref="A1290:A1292"/>
    <mergeCell ref="A1498:J1498"/>
    <mergeCell ref="A1521:J1521"/>
    <mergeCell ref="A861:J861"/>
    <mergeCell ref="A862:A863"/>
    <mergeCell ref="A864:A865"/>
    <mergeCell ref="A866:A867"/>
    <mergeCell ref="A818:J818"/>
    <mergeCell ref="A819:A820"/>
    <mergeCell ref="A2328:A2329"/>
    <mergeCell ref="A3232:J3232"/>
    <mergeCell ref="A2290:A2291"/>
    <mergeCell ref="A1162:J1162"/>
    <mergeCell ref="A1709:A1710"/>
    <mergeCell ref="A2141:A2142"/>
    <mergeCell ref="A2079:J2079"/>
    <mergeCell ref="A1777:A1778"/>
    <mergeCell ref="A1729:A1733"/>
    <mergeCell ref="A1726:A1727"/>
    <mergeCell ref="A1931:J1931"/>
    <mergeCell ref="A1857:J1857"/>
    <mergeCell ref="A1781:A1782"/>
    <mergeCell ref="A840:A842"/>
    <mergeCell ref="A834:A836"/>
    <mergeCell ref="A1222:A1225"/>
    <mergeCell ref="A1226:A1229"/>
    <mergeCell ref="A1230:A1233"/>
    <mergeCell ref="A1234:A1237"/>
    <mergeCell ref="A1238:A1241"/>
    <mergeCell ref="A844:A846"/>
    <mergeCell ref="A847:A849"/>
    <mergeCell ref="A1164:A1166"/>
    <mergeCell ref="A1351:A1353"/>
    <mergeCell ref="A1148:A1149"/>
    <mergeCell ref="A1567:A1569"/>
    <mergeCell ref="A1026:A1028"/>
    <mergeCell ref="A986:J986"/>
    <mergeCell ref="A1388:A1390"/>
    <mergeCell ref="A1426:J1426"/>
    <mergeCell ref="A1460:J1460"/>
    <mergeCell ref="A1548:A1549"/>
    <mergeCell ref="A1471:A1472"/>
    <mergeCell ref="A1461:A1462"/>
    <mergeCell ref="A1333:A1334"/>
    <mergeCell ref="A1302:A1304"/>
    <mergeCell ref="A2247:A2250"/>
    <mergeCell ref="A1602:A1603"/>
    <mergeCell ref="A1596:A1597"/>
    <mergeCell ref="A1580:A1581"/>
    <mergeCell ref="A1590:J1590"/>
    <mergeCell ref="A1591:J1591"/>
    <mergeCell ref="A1592:J1592"/>
    <mergeCell ref="A1600:A1601"/>
    <mergeCell ref="A1522:J1522"/>
    <mergeCell ref="A1463:A1464"/>
    <mergeCell ref="A1534:A1535"/>
    <mergeCell ref="A1528:A1529"/>
    <mergeCell ref="A1531:A1532"/>
    <mergeCell ref="A1467:J1467"/>
    <mergeCell ref="A1570:J1570"/>
    <mergeCell ref="A1582:A1583"/>
    <mergeCell ref="A1656:A1657"/>
    <mergeCell ref="A1480:J1480"/>
    <mergeCell ref="A1468:J1468"/>
    <mergeCell ref="A1661:J1661"/>
    <mergeCell ref="A1608:A1609"/>
    <mergeCell ref="A1679:A1680"/>
    <mergeCell ref="A1641:A1643"/>
    <mergeCell ref="A1760:A1761"/>
    <mergeCell ref="A1686:A1687"/>
    <mergeCell ref="A1584:A1585"/>
    <mergeCell ref="A1586:A1587"/>
    <mergeCell ref="A1682:A1683"/>
    <mergeCell ref="A1527:J1527"/>
    <mergeCell ref="A1408:A1409"/>
    <mergeCell ref="A1046:A1047"/>
    <mergeCell ref="A1035:A1036"/>
    <mergeCell ref="A1075:A1078"/>
    <mergeCell ref="A1140:A1143"/>
    <mergeCell ref="A1453:J1453"/>
    <mergeCell ref="A1449:J1449"/>
    <mergeCell ref="A1265:A1268"/>
    <mergeCell ref="A1269:A1272"/>
    <mergeCell ref="A1125:A1129"/>
    <mergeCell ref="A1054:A1055"/>
    <mergeCell ref="A1056:A1057"/>
    <mergeCell ref="A1058:A1060"/>
    <mergeCell ref="A1417:A1418"/>
    <mergeCell ref="A1371:A1372"/>
    <mergeCell ref="A1377:J1377"/>
    <mergeCell ref="A1513:J1513"/>
    <mergeCell ref="A1515:A1516"/>
    <mergeCell ref="A1422:A1424"/>
    <mergeCell ref="A1373:A1374"/>
    <mergeCell ref="A1391:A1393"/>
    <mergeCell ref="A1458:J1458"/>
    <mergeCell ref="A1443:A1444"/>
    <mergeCell ref="A1282:J1282"/>
    <mergeCell ref="A1455:A1457"/>
    <mergeCell ref="A2321:A2322"/>
    <mergeCell ref="A2138:A2139"/>
    <mergeCell ref="A2014:A2015"/>
    <mergeCell ref="A1913:J1913"/>
    <mergeCell ref="A2184:A2185"/>
    <mergeCell ref="A2284:A2286"/>
    <mergeCell ref="A2191:J2191"/>
    <mergeCell ref="A2197:J2197"/>
    <mergeCell ref="A1898:J1898"/>
    <mergeCell ref="A2214:A2217"/>
    <mergeCell ref="A2219:A2220"/>
    <mergeCell ref="A2221:A2223"/>
    <mergeCell ref="A2224:J2224"/>
    <mergeCell ref="A1786:A1787"/>
    <mergeCell ref="A1820:A1821"/>
    <mergeCell ref="A1897:J1897"/>
    <mergeCell ref="A1822:A1823"/>
    <mergeCell ref="A2002:J2002"/>
    <mergeCell ref="A2243:A2246"/>
    <mergeCell ref="A2207:J2207"/>
    <mergeCell ref="A2198:A2199"/>
    <mergeCell ref="A2203:A2204"/>
    <mergeCell ref="A1954:J1954"/>
    <mergeCell ref="A2293:A2294"/>
    <mergeCell ref="A2276:A2278"/>
    <mergeCell ref="A2239:A2242"/>
    <mergeCell ref="A1892:J1892"/>
    <mergeCell ref="A1914:A1916"/>
    <mergeCell ref="A2251:A2254"/>
    <mergeCell ref="A1867:A1869"/>
    <mergeCell ref="A2196:J2196"/>
    <mergeCell ref="A1788:A1789"/>
    <mergeCell ref="A3383:J3383"/>
    <mergeCell ref="A3384:A3386"/>
    <mergeCell ref="A461:A463"/>
    <mergeCell ref="A455:A457"/>
    <mergeCell ref="A3339:A3341"/>
    <mergeCell ref="A2642:A2643"/>
    <mergeCell ref="A1921:A1922"/>
    <mergeCell ref="A1466:J1466"/>
    <mergeCell ref="A2200:A2202"/>
    <mergeCell ref="A3231:J3231"/>
    <mergeCell ref="A3052:A3053"/>
    <mergeCell ref="A3235:J3235"/>
    <mergeCell ref="A2350:A2352"/>
    <mergeCell ref="A2378:A2379"/>
    <mergeCell ref="A2312:A2316"/>
    <mergeCell ref="A2307:A2309"/>
    <mergeCell ref="A2073:J2073"/>
    <mergeCell ref="A2140:J2140"/>
    <mergeCell ref="A2255:A2257"/>
    <mergeCell ref="A2236:A2237"/>
    <mergeCell ref="A1756:A1758"/>
    <mergeCell ref="A1775:A1776"/>
    <mergeCell ref="A1930:J1930"/>
    <mergeCell ref="A2106:A2107"/>
    <mergeCell ref="A2145:J2145"/>
    <mergeCell ref="A2412:A2413"/>
    <mergeCell ref="A2404:A2407"/>
    <mergeCell ref="A2448:A2451"/>
    <mergeCell ref="A2591:K2591"/>
    <mergeCell ref="A2160:J2160"/>
    <mergeCell ref="A2532:A2533"/>
    <mergeCell ref="A2554:A2556"/>
    <mergeCell ref="A2637:A2638"/>
    <mergeCell ref="A2509:A2511"/>
    <mergeCell ref="A2443:A2445"/>
    <mergeCell ref="A2281:A2283"/>
    <mergeCell ref="A2330:A2331"/>
    <mergeCell ref="A2273:J2273"/>
    <mergeCell ref="A2010:A2011"/>
    <mergeCell ref="A2343:A2344"/>
    <mergeCell ref="A2338:A2340"/>
    <mergeCell ref="A2353:A2355"/>
    <mergeCell ref="A2356:A2357"/>
    <mergeCell ref="A2303:K2303"/>
    <mergeCell ref="A2375:A2377"/>
    <mergeCell ref="A2035:A2036"/>
    <mergeCell ref="A2238:J2238"/>
    <mergeCell ref="A2176:J2176"/>
    <mergeCell ref="A2084:A2085"/>
    <mergeCell ref="A2121:A2122"/>
    <mergeCell ref="A2060:J2060"/>
    <mergeCell ref="A2295:A2297"/>
    <mergeCell ref="A2327:K2327"/>
    <mergeCell ref="A2125:A2126"/>
    <mergeCell ref="A2336:A2337"/>
    <mergeCell ref="A2380:A2381"/>
    <mergeCell ref="A2226:A2227"/>
    <mergeCell ref="A2211:A2213"/>
    <mergeCell ref="A2134:J2134"/>
    <mergeCell ref="A2228:A2231"/>
    <mergeCell ref="A2258:A2260"/>
    <mergeCell ref="A2268:A2269"/>
    <mergeCell ref="A2077:A2078"/>
    <mergeCell ref="A2487:A2490"/>
    <mergeCell ref="A121:A122"/>
    <mergeCell ref="A177:A178"/>
    <mergeCell ref="A74:A76"/>
    <mergeCell ref="A2292:J2292"/>
    <mergeCell ref="A2287:A2289"/>
    <mergeCell ref="A2366:A2368"/>
    <mergeCell ref="A2104:A2105"/>
    <mergeCell ref="A2491:A2494"/>
    <mergeCell ref="A2467:A2469"/>
    <mergeCell ref="A2323:A2326"/>
    <mergeCell ref="A2159:J2159"/>
    <mergeCell ref="A2175:J2175"/>
    <mergeCell ref="A2178:A2180"/>
    <mergeCell ref="A2111:A2112"/>
    <mergeCell ref="A2264:A2266"/>
    <mergeCell ref="A2232:J2232"/>
    <mergeCell ref="A2372:A2374"/>
    <mergeCell ref="A2431:A2434"/>
    <mergeCell ref="A2478:A2481"/>
    <mergeCell ref="A2470:A2473"/>
    <mergeCell ref="A2390:A2393"/>
    <mergeCell ref="A2332:A2333"/>
    <mergeCell ref="A2208:A2210"/>
    <mergeCell ref="A2267:J2267"/>
    <mergeCell ref="A2446:A2447"/>
    <mergeCell ref="A2387:A2389"/>
    <mergeCell ref="A2306:K2306"/>
    <mergeCell ref="A2341:A2342"/>
    <mergeCell ref="A2452:A2455"/>
    <mergeCell ref="A2271:J2271"/>
    <mergeCell ref="A2360:A2362"/>
    <mergeCell ref="A2082:A2083"/>
    <mergeCell ref="A69:A71"/>
    <mergeCell ref="A828:A830"/>
    <mergeCell ref="A81:A82"/>
    <mergeCell ref="A53:A54"/>
    <mergeCell ref="A186:A188"/>
    <mergeCell ref="A213:A214"/>
    <mergeCell ref="A182:A183"/>
    <mergeCell ref="A224:A226"/>
    <mergeCell ref="A151:A153"/>
    <mergeCell ref="A179:J179"/>
    <mergeCell ref="A109:A111"/>
    <mergeCell ref="A131:A133"/>
    <mergeCell ref="A123:A126"/>
    <mergeCell ref="A59:A60"/>
    <mergeCell ref="A184:A185"/>
    <mergeCell ref="A106:A108"/>
    <mergeCell ref="A173:A174"/>
    <mergeCell ref="A140:A142"/>
    <mergeCell ref="A72:A73"/>
    <mergeCell ref="A67:A68"/>
    <mergeCell ref="A219:A220"/>
    <mergeCell ref="A208:J208"/>
    <mergeCell ref="A167:A170"/>
    <mergeCell ref="A147:J147"/>
    <mergeCell ref="A103:A105"/>
    <mergeCell ref="A79:A80"/>
    <mergeCell ref="A203:A204"/>
    <mergeCell ref="A243:A246"/>
    <mergeCell ref="A221:A223"/>
    <mergeCell ref="A299:A301"/>
    <mergeCell ref="A233:A234"/>
    <mergeCell ref="A369:A373"/>
    <mergeCell ref="A2:J2"/>
    <mergeCell ref="A25:A27"/>
    <mergeCell ref="A28:A30"/>
    <mergeCell ref="A3:J3"/>
    <mergeCell ref="A4:J4"/>
    <mergeCell ref="A21:J21"/>
    <mergeCell ref="A22:A24"/>
    <mergeCell ref="A235:J235"/>
    <mergeCell ref="A237:A238"/>
    <mergeCell ref="A1803:A1804"/>
    <mergeCell ref="A751:J751"/>
    <mergeCell ref="A813:A814"/>
    <mergeCell ref="A535:J535"/>
    <mergeCell ref="A591:A592"/>
    <mergeCell ref="A815:A816"/>
    <mergeCell ref="A806:A808"/>
    <mergeCell ref="A787:A789"/>
    <mergeCell ref="A796:A797"/>
    <mergeCell ref="A1113:J1113"/>
    <mergeCell ref="A608:A609"/>
    <mergeCell ref="A781:A783"/>
    <mergeCell ref="A811:A812"/>
    <mergeCell ref="A1705:J1705"/>
    <mergeCell ref="A1261:A1264"/>
    <mergeCell ref="A1557:A1558"/>
    <mergeCell ref="A1242:A1246"/>
    <mergeCell ref="A1429:J1429"/>
    <mergeCell ref="A31:A34"/>
    <mergeCell ref="A35:A36"/>
    <mergeCell ref="A37:A39"/>
    <mergeCell ref="A1397:A1398"/>
    <mergeCell ref="A1436:J1436"/>
    <mergeCell ref="A40:A43"/>
    <mergeCell ref="A44:A45"/>
    <mergeCell ref="A46:A48"/>
    <mergeCell ref="A49:A51"/>
    <mergeCell ref="A55:A56"/>
    <mergeCell ref="A57:A58"/>
    <mergeCell ref="A161:A162"/>
    <mergeCell ref="A134:A136"/>
    <mergeCell ref="A236:J236"/>
    <mergeCell ref="A601:J601"/>
    <mergeCell ref="A616:A618"/>
    <mergeCell ref="A1764:A1767"/>
    <mergeCell ref="A1772:A1774"/>
    <mergeCell ref="A1579:J1579"/>
    <mergeCell ref="A1717:A1718"/>
    <mergeCell ref="A1736:A1739"/>
    <mergeCell ref="A876:J876"/>
    <mergeCell ref="A727:A729"/>
    <mergeCell ref="A778:A780"/>
    <mergeCell ref="A747:A749"/>
    <mergeCell ref="A831:A833"/>
    <mergeCell ref="A868:J868"/>
    <mergeCell ref="A799:A800"/>
    <mergeCell ref="A784:A786"/>
    <mergeCell ref="A65:A66"/>
    <mergeCell ref="A200:A202"/>
    <mergeCell ref="A209:A211"/>
    <mergeCell ref="A93:A95"/>
    <mergeCell ref="A247:A250"/>
    <mergeCell ref="A61:A62"/>
    <mergeCell ref="A63:A64"/>
    <mergeCell ref="A588:A589"/>
    <mergeCell ref="A1693:A1694"/>
    <mergeCell ref="A1768:A1769"/>
    <mergeCell ref="A148:A150"/>
    <mergeCell ref="A137:A139"/>
    <mergeCell ref="A77:A78"/>
    <mergeCell ref="A143:A144"/>
    <mergeCell ref="A129:A130"/>
    <mergeCell ref="A546:A549"/>
    <mergeCell ref="A666:A668"/>
    <mergeCell ref="A215:A216"/>
    <mergeCell ref="A1783:A1785"/>
    <mergeCell ref="A2037:A2038"/>
    <mergeCell ref="A2136:J2136"/>
    <mergeCell ref="A2143:A2144"/>
    <mergeCell ref="A1996:J1996"/>
    <mergeCell ref="A2027:A2028"/>
    <mergeCell ref="A1926:J1926"/>
    <mergeCell ref="A96:A99"/>
    <mergeCell ref="A1594:A1595"/>
    <mergeCell ref="A1882:J1882"/>
    <mergeCell ref="A1998:J1998"/>
    <mergeCell ref="A1863:A1864"/>
    <mergeCell ref="A1968:J1968"/>
    <mergeCell ref="A416:A418"/>
    <mergeCell ref="A1114:A1115"/>
    <mergeCell ref="A1116:A1117"/>
    <mergeCell ref="A1752:A1755"/>
    <mergeCell ref="A2016:A2018"/>
    <mergeCell ref="A2012:A2013"/>
    <mergeCell ref="A311:A314"/>
    <mergeCell ref="A825:A827"/>
    <mergeCell ref="A2019:A2021"/>
    <mergeCell ref="A1713:A1715"/>
    <mergeCell ref="A1659:A1660"/>
    <mergeCell ref="A1155:A1156"/>
    <mergeCell ref="A1157:A1161"/>
    <mergeCell ref="A2042:A2043"/>
    <mergeCell ref="A1118:A1119"/>
    <mergeCell ref="A1120:A1124"/>
    <mergeCell ref="A2025:J2025"/>
    <mergeCell ref="A1851:J1851"/>
    <mergeCell ref="A1999:J1999"/>
    <mergeCell ref="A1637:A1638"/>
    <mergeCell ref="A1905:J1905"/>
    <mergeCell ref="A1889:J1889"/>
    <mergeCell ref="A1562:A1563"/>
    <mergeCell ref="A1779:A1780"/>
    <mergeCell ref="A1331:A1332"/>
    <mergeCell ref="A2009:J2009"/>
    <mergeCell ref="A1722:A1723"/>
    <mergeCell ref="A1861:A1862"/>
    <mergeCell ref="A1858:A1860"/>
    <mergeCell ref="A1296:A1298"/>
    <mergeCell ref="A1610:A1611"/>
    <mergeCell ref="A1578:J1578"/>
    <mergeCell ref="A1639:A1640"/>
    <mergeCell ref="A1247:A1251"/>
    <mergeCell ref="A1273:A1275"/>
    <mergeCell ref="A1276:A1278"/>
    <mergeCell ref="A1279:A1281"/>
    <mergeCell ref="A1284:A1285"/>
    <mergeCell ref="A1135:J1135"/>
    <mergeCell ref="A1136:A1137"/>
    <mergeCell ref="A1138:A1139"/>
    <mergeCell ref="A275:A278"/>
    <mergeCell ref="A365:A368"/>
    <mergeCell ref="A395:A399"/>
    <mergeCell ref="A558:A560"/>
    <mergeCell ref="A711:J711"/>
    <mergeCell ref="A302:A305"/>
    <mergeCell ref="A517:J517"/>
    <mergeCell ref="A515:A516"/>
    <mergeCell ref="A512:A514"/>
    <mergeCell ref="A567:A568"/>
    <mergeCell ref="A470:A472"/>
    <mergeCell ref="A484:A485"/>
    <mergeCell ref="A550:A551"/>
    <mergeCell ref="A458:A460"/>
    <mergeCell ref="A393:A394"/>
    <mergeCell ref="A476:A478"/>
    <mergeCell ref="A320:J320"/>
    <mergeCell ref="A351:A353"/>
    <mergeCell ref="A419:A421"/>
    <mergeCell ref="A643:J643"/>
    <mergeCell ref="A640:A642"/>
    <mergeCell ref="A633:A635"/>
    <mergeCell ref="A509:A511"/>
    <mergeCell ref="A424:J424"/>
    <mergeCell ref="A283:A285"/>
    <mergeCell ref="A257:A260"/>
    <mergeCell ref="A261:J261"/>
    <mergeCell ref="A539:A541"/>
    <mergeCell ref="A428:A430"/>
    <mergeCell ref="A490:A492"/>
    <mergeCell ref="A468:A469"/>
    <mergeCell ref="A412:A413"/>
    <mergeCell ref="A267:A270"/>
    <mergeCell ref="A330:A332"/>
    <mergeCell ref="A333:A335"/>
    <mergeCell ref="A775:A777"/>
    <mergeCell ref="A499:J499"/>
    <mergeCell ref="A493:A495"/>
    <mergeCell ref="A579:A581"/>
    <mergeCell ref="A586:A587"/>
    <mergeCell ref="A552:A555"/>
    <mergeCell ref="A542:A545"/>
    <mergeCell ref="A619:A621"/>
    <mergeCell ref="A425:A427"/>
    <mergeCell ref="A359:A360"/>
    <mergeCell ref="A361:A362"/>
    <mergeCell ref="A405:A407"/>
    <mergeCell ref="A473:A475"/>
    <mergeCell ref="A622:A623"/>
    <mergeCell ref="A582:A584"/>
    <mergeCell ref="A715:A717"/>
    <mergeCell ref="A605:J605"/>
    <mergeCell ref="A594:A596"/>
    <mergeCell ref="A606:A607"/>
    <mergeCell ref="A364:J364"/>
    <mergeCell ref="A295:A297"/>
    <mergeCell ref="A497:A498"/>
    <mergeCell ref="A500:A501"/>
    <mergeCell ref="A357:A358"/>
    <mergeCell ref="A354:A356"/>
    <mergeCell ref="A306:A309"/>
    <mergeCell ref="A377:A379"/>
    <mergeCell ref="A383:A385"/>
    <mergeCell ref="A423:J423"/>
    <mergeCell ref="A403:A404"/>
    <mergeCell ref="A386:A388"/>
    <mergeCell ref="A464:A466"/>
    <mergeCell ref="A857:A858"/>
    <mergeCell ref="A803:A805"/>
    <mergeCell ref="A809:A810"/>
    <mergeCell ref="A798:J798"/>
    <mergeCell ref="A763:A765"/>
    <mergeCell ref="A684:A685"/>
    <mergeCell ref="A850:A852"/>
    <mergeCell ref="A721:A723"/>
    <mergeCell ref="A90:A92"/>
    <mergeCell ref="A100:A102"/>
    <mergeCell ref="A112:A114"/>
    <mergeCell ref="A145:A146"/>
    <mergeCell ref="A180:A181"/>
    <mergeCell ref="A127:A128"/>
    <mergeCell ref="A239:A241"/>
    <mergeCell ref="A197:A199"/>
    <mergeCell ref="A115:A118"/>
    <mergeCell ref="A119:A120"/>
    <mergeCell ref="A323:A325"/>
    <mergeCell ref="A286:A289"/>
    <mergeCell ref="A279:A282"/>
    <mergeCell ref="A290:A291"/>
    <mergeCell ref="A205:J205"/>
    <mergeCell ref="A212:J212"/>
    <mergeCell ref="A409:J409"/>
    <mergeCell ref="A292:A294"/>
    <mergeCell ref="A155:A157"/>
    <mergeCell ref="A158:A160"/>
    <mergeCell ref="A374:A376"/>
    <mergeCell ref="A400:A402"/>
    <mergeCell ref="A339:A341"/>
    <mergeCell ref="A217:A218"/>
    <mergeCell ref="A251:A253"/>
    <mergeCell ref="A163:A166"/>
    <mergeCell ref="A190:A192"/>
    <mergeCell ref="A256:J256"/>
    <mergeCell ref="A315:A316"/>
    <mergeCell ref="A317:A318"/>
    <mergeCell ref="A227:A228"/>
    <mergeCell ref="A298:J298"/>
    <mergeCell ref="A175:A176"/>
    <mergeCell ref="A193:A194"/>
    <mergeCell ref="A195:A196"/>
    <mergeCell ref="A262:J262"/>
    <mergeCell ref="A336:A338"/>
    <mergeCell ref="A271:A274"/>
    <mergeCell ref="A414:A415"/>
    <mergeCell ref="A229:A231"/>
    <mergeCell ref="A242:J242"/>
    <mergeCell ref="A486:A488"/>
    <mergeCell ref="A505:A507"/>
    <mergeCell ref="A440:A442"/>
    <mergeCell ref="A443:A445"/>
    <mergeCell ref="A446:A448"/>
    <mergeCell ref="A449:A451"/>
    <mergeCell ref="A452:A454"/>
    <mergeCell ref="A346:A347"/>
    <mergeCell ref="A327:A329"/>
    <mergeCell ref="A437:A439"/>
    <mergeCell ref="A480:A482"/>
    <mergeCell ref="A342:J342"/>
    <mergeCell ref="A502:A504"/>
    <mergeCell ref="A363:J363"/>
    <mergeCell ref="A434:A436"/>
    <mergeCell ref="A380:A382"/>
    <mergeCell ref="A422:J422"/>
    <mergeCell ref="A410:A411"/>
    <mergeCell ref="A389:A392"/>
    <mergeCell ref="A431:A433"/>
    <mergeCell ref="A263:A266"/>
    <mergeCell ref="A344:A345"/>
    <mergeCell ref="A350:J350"/>
    <mergeCell ref="A610:A612"/>
    <mergeCell ref="A793:A795"/>
    <mergeCell ref="A766:A768"/>
    <mergeCell ref="A756:J756"/>
    <mergeCell ref="A752:J752"/>
    <mergeCell ref="A556:A557"/>
    <mergeCell ref="A576:A578"/>
    <mergeCell ref="A701:A702"/>
    <mergeCell ref="A564:A566"/>
    <mergeCell ref="A590:J590"/>
    <mergeCell ref="A561:A563"/>
    <mergeCell ref="A536:A538"/>
    <mergeCell ref="A658:A659"/>
    <mergeCell ref="A730:A732"/>
    <mergeCell ref="A597:A599"/>
    <mergeCell ref="A733:A735"/>
    <mergeCell ref="A636:A639"/>
    <mergeCell ref="A821:J821"/>
    <mergeCell ref="A681:K681"/>
    <mergeCell ref="A613:A615"/>
    <mergeCell ref="A628:A629"/>
    <mergeCell ref="A744:A746"/>
    <mergeCell ref="A682:A683"/>
    <mergeCell ref="A718:A720"/>
    <mergeCell ref="A691:A693"/>
    <mergeCell ref="A626:A627"/>
    <mergeCell ref="A675:A677"/>
    <mergeCell ref="A630:A632"/>
    <mergeCell ref="A646:A647"/>
    <mergeCell ref="A652:A654"/>
    <mergeCell ref="A672:A674"/>
    <mergeCell ref="A655:A657"/>
    <mergeCell ref="A669:A671"/>
    <mergeCell ref="A663:A665"/>
    <mergeCell ref="A695:K695"/>
    <mergeCell ref="A758:A760"/>
    <mergeCell ref="A753:A755"/>
    <mergeCell ref="A761:A762"/>
    <mergeCell ref="A660:A662"/>
    <mergeCell ref="A724:A726"/>
    <mergeCell ref="A679:A680"/>
    <mergeCell ref="A707:A708"/>
    <mergeCell ref="A704:K704"/>
    <mergeCell ref="A712:A714"/>
    <mergeCell ref="A624:A625"/>
    <mergeCell ref="A644:A645"/>
    <mergeCell ref="A930:J930"/>
    <mergeCell ref="A931:J931"/>
    <mergeCell ref="A947:J947"/>
    <mergeCell ref="A1011:A1012"/>
    <mergeCell ref="A903:J903"/>
    <mergeCell ref="A897:A898"/>
    <mergeCell ref="A1017:J1017"/>
    <mergeCell ref="A997:A998"/>
    <mergeCell ref="A885:A887"/>
    <mergeCell ref="A874:J874"/>
    <mergeCell ref="A919:A920"/>
    <mergeCell ref="A917:A918"/>
    <mergeCell ref="A889:J889"/>
    <mergeCell ref="A899:A900"/>
    <mergeCell ref="A901:A902"/>
    <mergeCell ref="A938:J938"/>
    <mergeCell ref="A888:J888"/>
    <mergeCell ref="A892:J892"/>
    <mergeCell ref="A994:A995"/>
    <mergeCell ref="A940:A941"/>
    <mergeCell ref="A970:A971"/>
    <mergeCell ref="A934:A935"/>
    <mergeCell ref="A989:J989"/>
    <mergeCell ref="A908:A911"/>
    <mergeCell ref="A949:J949"/>
    <mergeCell ref="A877:A879"/>
    <mergeCell ref="A1002:J1002"/>
    <mergeCell ref="A1006:J1006"/>
    <mergeCell ref="A1007:A1008"/>
    <mergeCell ref="A1003:A1005"/>
    <mergeCell ref="A822:A824"/>
    <mergeCell ref="A893:A894"/>
    <mergeCell ref="A895:A896"/>
    <mergeCell ref="A943:J943"/>
    <mergeCell ref="A648:A650"/>
    <mergeCell ref="A709:A710"/>
    <mergeCell ref="A687:A689"/>
    <mergeCell ref="A926:A927"/>
    <mergeCell ref="A872:A873"/>
    <mergeCell ref="A904:A907"/>
    <mergeCell ref="A921:J921"/>
    <mergeCell ref="A912:J912"/>
    <mergeCell ref="A932:A933"/>
    <mergeCell ref="K1034:L1034"/>
    <mergeCell ref="A856:J856"/>
    <mergeCell ref="A968:J968"/>
    <mergeCell ref="A1023:A1025"/>
    <mergeCell ref="A1015:A1016"/>
    <mergeCell ref="A875:J875"/>
    <mergeCell ref="A853:A855"/>
    <mergeCell ref="A837:A839"/>
    <mergeCell ref="A773:A774"/>
    <mergeCell ref="A770:A772"/>
    <mergeCell ref="A802:J802"/>
    <mergeCell ref="A736:A738"/>
    <mergeCell ref="A739:A741"/>
    <mergeCell ref="A843:J843"/>
    <mergeCell ref="A923:J923"/>
    <mergeCell ref="A924:A925"/>
    <mergeCell ref="A790:A792"/>
    <mergeCell ref="A817:K817"/>
    <mergeCell ref="A916:J916"/>
    <mergeCell ref="A859:A860"/>
    <mergeCell ref="A974:A976"/>
    <mergeCell ref="A987:J987"/>
    <mergeCell ref="A1001:J1001"/>
    <mergeCell ref="A1013:J1013"/>
    <mergeCell ref="A1050:A1051"/>
    <mergeCell ref="A936:A937"/>
    <mergeCell ref="A939:J939"/>
    <mergeCell ref="A972:A973"/>
    <mergeCell ref="A944:A946"/>
    <mergeCell ref="A884:J884"/>
    <mergeCell ref="A977:A978"/>
    <mergeCell ref="A1319:J1319"/>
    <mergeCell ref="A1322:A1323"/>
    <mergeCell ref="A1317:A1318"/>
    <mergeCell ref="A1320:A1321"/>
    <mergeCell ref="A982:A983"/>
    <mergeCell ref="A1312:A1313"/>
    <mergeCell ref="A1314:A1315"/>
    <mergeCell ref="A1043:A1044"/>
    <mergeCell ref="A990:A991"/>
    <mergeCell ref="A1034:J1034"/>
    <mergeCell ref="A992:A993"/>
    <mergeCell ref="A1306:A1307"/>
    <mergeCell ref="A1042:J1042"/>
    <mergeCell ref="A1079:A1082"/>
    <mergeCell ref="A1189:J1189"/>
    <mergeCell ref="A979:J979"/>
    <mergeCell ref="A1144:A1147"/>
    <mergeCell ref="A1052:J1052"/>
    <mergeCell ref="A1053:J1053"/>
    <mergeCell ref="A1070:A1074"/>
    <mergeCell ref="A1299:A1301"/>
    <mergeCell ref="A1283:J1283"/>
    <mergeCell ref="A1293:A1295"/>
    <mergeCell ref="A1009:A1010"/>
    <mergeCell ref="A1328:J1328"/>
    <mergeCell ref="A1329:A1330"/>
    <mergeCell ref="A1100:A1102"/>
    <mergeCell ref="A1020:A1022"/>
    <mergeCell ref="A1019:J1019"/>
    <mergeCell ref="A1336:J1336"/>
    <mergeCell ref="A1448:J1448"/>
    <mergeCell ref="A1434:J1434"/>
    <mergeCell ref="A1435:J1435"/>
    <mergeCell ref="A1438:J1438"/>
    <mergeCell ref="A1441:A1442"/>
    <mergeCell ref="A1439:A1440"/>
    <mergeCell ref="A1335:J1335"/>
    <mergeCell ref="A1354:A1356"/>
    <mergeCell ref="A1340:J1340"/>
    <mergeCell ref="A1345:A1347"/>
    <mergeCell ref="A1337:A1339"/>
    <mergeCell ref="A1308:A1309"/>
    <mergeCell ref="A1348:A1350"/>
    <mergeCell ref="A1361:J1361"/>
    <mergeCell ref="A1341:A1343"/>
    <mergeCell ref="A1413:A1414"/>
    <mergeCell ref="A1310:A1311"/>
    <mergeCell ref="A1048:A1049"/>
    <mergeCell ref="A1252:A1255"/>
    <mergeCell ref="A1154:J1154"/>
    <mergeCell ref="A1357:A1358"/>
    <mergeCell ref="A1130:A1134"/>
    <mergeCell ref="A1037:J1037"/>
    <mergeCell ref="A1430:A1432"/>
    <mergeCell ref="A1103:A1105"/>
    <mergeCell ref="A1106:A1107"/>
    <mergeCell ref="A1108:A1110"/>
    <mergeCell ref="A1112:J1112"/>
    <mergeCell ref="A1316:J1316"/>
    <mergeCell ref="A1093:J1093"/>
    <mergeCell ref="A1097:A1099"/>
    <mergeCell ref="A1364:J1364"/>
    <mergeCell ref="A1381:A1383"/>
    <mergeCell ref="A1384:A1386"/>
    <mergeCell ref="A1445:A1446"/>
    <mergeCell ref="A1454:J1454"/>
    <mergeCell ref="A1411:A1412"/>
    <mergeCell ref="A1394:A1396"/>
    <mergeCell ref="A1399:A1400"/>
    <mergeCell ref="A1401:A1403"/>
    <mergeCell ref="A1061:J1061"/>
    <mergeCell ref="A1062:A1063"/>
    <mergeCell ref="A1344:J1344"/>
    <mergeCell ref="A1419:A1421"/>
    <mergeCell ref="A1359:A1360"/>
    <mergeCell ref="A1380:J1380"/>
    <mergeCell ref="A1368:A1369"/>
    <mergeCell ref="A1180:J1180"/>
    <mergeCell ref="A1207:J1207"/>
    <mergeCell ref="A1210:J1210"/>
    <mergeCell ref="A1213:A1216"/>
    <mergeCell ref="A1217:A1221"/>
    <mergeCell ref="A1167:A1169"/>
    <mergeCell ref="A1094:A1096"/>
    <mergeCell ref="A2627:A2628"/>
    <mergeCell ref="A2617:A2619"/>
    <mergeCell ref="A2515:J2515"/>
    <mergeCell ref="A2414:A2415"/>
    <mergeCell ref="A2182:A2183"/>
    <mergeCell ref="A2536:A2538"/>
    <mergeCell ref="A2261:A2263"/>
    <mergeCell ref="A2279:J2279"/>
    <mergeCell ref="A2456:A2458"/>
    <mergeCell ref="A2596:A2598"/>
    <mergeCell ref="A2557:A2559"/>
    <mergeCell ref="A2569:A2571"/>
    <mergeCell ref="A2416:A2419"/>
    <mergeCell ref="A2345:A2347"/>
    <mergeCell ref="A2384:A2386"/>
    <mergeCell ref="A2463:A2466"/>
    <mergeCell ref="A2383:K2383"/>
    <mergeCell ref="A2408:K2408"/>
    <mergeCell ref="A2363:A2365"/>
    <mergeCell ref="A2395:A2396"/>
    <mergeCell ref="A2400:A2403"/>
    <mergeCell ref="A2474:A2477"/>
    <mergeCell ref="A2534:A2535"/>
    <mergeCell ref="A2399:K2399"/>
    <mergeCell ref="A2483:A2486"/>
    <mergeCell ref="A2409:A2410"/>
    <mergeCell ref="A2420:A2423"/>
    <mergeCell ref="A2435:A2438"/>
    <mergeCell ref="A2411:K2411"/>
    <mergeCell ref="A2575:A2577"/>
    <mergeCell ref="A2578:A2580"/>
    <mergeCell ref="A2234:A2235"/>
    <mergeCell ref="A2572:A2574"/>
    <mergeCell ref="A2566:A2568"/>
    <mergeCell ref="A2560:A2562"/>
    <mergeCell ref="A2563:A2565"/>
    <mergeCell ref="A2501:A2502"/>
    <mergeCell ref="A2635:A2636"/>
    <mergeCell ref="A2621:J2621"/>
    <mergeCell ref="A2581:A2583"/>
    <mergeCell ref="A2053:J2053"/>
    <mergeCell ref="A2495:A2498"/>
    <mergeCell ref="A2459:A2462"/>
    <mergeCell ref="A2137:J2137"/>
    <mergeCell ref="A2681:A2682"/>
    <mergeCell ref="A2439:A2442"/>
    <mergeCell ref="A2427:A2430"/>
    <mergeCell ref="A2317:A2319"/>
    <mergeCell ref="A2298:A2302"/>
    <mergeCell ref="A2369:A2370"/>
    <mergeCell ref="A2394:K2394"/>
    <mergeCell ref="A2644:A2645"/>
    <mergeCell ref="A2677:A2678"/>
    <mergeCell ref="A2679:A2680"/>
    <mergeCell ref="A2629:K2629"/>
    <mergeCell ref="A2659:A2660"/>
    <mergeCell ref="A2610:K2610"/>
    <mergeCell ref="A2639:A2640"/>
    <mergeCell ref="A2654:A2655"/>
    <mergeCell ref="A2521:J2521"/>
    <mergeCell ref="A2522:A2524"/>
    <mergeCell ref="A2525:A2527"/>
    <mergeCell ref="A2592:A2595"/>
    <mergeCell ref="A2656:A2658"/>
    <mergeCell ref="A2720:A2721"/>
    <mergeCell ref="A2733:A2734"/>
    <mergeCell ref="A2632:A2633"/>
    <mergeCell ref="A2625:A2626"/>
    <mergeCell ref="A2694:A2695"/>
    <mergeCell ref="A2717:A2719"/>
    <mergeCell ref="A2790:A2791"/>
    <mergeCell ref="A2806:K2806"/>
    <mergeCell ref="A2334:A2335"/>
    <mergeCell ref="A2499:A2500"/>
    <mergeCell ref="A2506:A2508"/>
    <mergeCell ref="A2692:A2693"/>
    <mergeCell ref="A2673:A2674"/>
    <mergeCell ref="A2713:A2715"/>
    <mergeCell ref="A2604:A2607"/>
    <mergeCell ref="A2528:K2528"/>
    <mergeCell ref="A2603:K2603"/>
    <mergeCell ref="A2590:J2590"/>
    <mergeCell ref="A2708:K2708"/>
    <mergeCell ref="A2671:A2672"/>
    <mergeCell ref="A2667:A2668"/>
    <mergeCell ref="A2690:A2691"/>
    <mergeCell ref="A2700:A2701"/>
    <mergeCell ref="A2696:A2697"/>
    <mergeCell ref="A2664:A2666"/>
    <mergeCell ref="A2516:K2516"/>
    <mergeCell ref="A2545:A2547"/>
    <mergeCell ref="A2517:A2518"/>
    <mergeCell ref="A2512:A2514"/>
    <mergeCell ref="A2539:A2541"/>
    <mergeCell ref="A2542:A2544"/>
    <mergeCell ref="A2548:A2550"/>
    <mergeCell ref="CT3184:DB3184"/>
    <mergeCell ref="CB3184:CJ3184"/>
    <mergeCell ref="CK3184:CS3184"/>
    <mergeCell ref="FE3184:FM3184"/>
    <mergeCell ref="A3142:J3142"/>
    <mergeCell ref="A3131:J3131"/>
    <mergeCell ref="A3135:J3135"/>
    <mergeCell ref="A2817:K2817"/>
    <mergeCell ref="A2820:K2820"/>
    <mergeCell ref="A2903:J2903"/>
    <mergeCell ref="A2964:A2967"/>
    <mergeCell ref="A2846:A2848"/>
    <mergeCell ref="A2835:K2835"/>
    <mergeCell ref="A2894:J2894"/>
    <mergeCell ref="A2818:A2819"/>
    <mergeCell ref="AR3184:AZ3184"/>
    <mergeCell ref="BA3184:BI3184"/>
    <mergeCell ref="BJ3184:BR3184"/>
    <mergeCell ref="BS3184:CA3184"/>
    <mergeCell ref="A3085:J3085"/>
    <mergeCell ref="A2830:A2832"/>
    <mergeCell ref="A2881:J2881"/>
    <mergeCell ref="A2868:A2869"/>
    <mergeCell ref="A2833:A2834"/>
    <mergeCell ref="A3012:A3014"/>
    <mergeCell ref="A3093:A3094"/>
    <mergeCell ref="A3011:J3011"/>
    <mergeCell ref="A3000:A3001"/>
    <mergeCell ref="A2842:K2842"/>
    <mergeCell ref="A2855:A2856"/>
    <mergeCell ref="A2994:A2996"/>
    <mergeCell ref="A3037:A3038"/>
    <mergeCell ref="NM3184:NU3184"/>
    <mergeCell ref="HY3184:IG3184"/>
    <mergeCell ref="FW3184:GE3184"/>
    <mergeCell ref="A3160:J3160"/>
    <mergeCell ref="A3145:J3145"/>
    <mergeCell ref="A3127:J3127"/>
    <mergeCell ref="A3104:J3104"/>
    <mergeCell ref="A3107:A3108"/>
    <mergeCell ref="A3161:J3161"/>
    <mergeCell ref="A3111:A3112"/>
    <mergeCell ref="A3100:J3100"/>
    <mergeCell ref="A3099:J3099"/>
    <mergeCell ref="FN3184:FV3184"/>
    <mergeCell ref="DU3184:EC3184"/>
    <mergeCell ref="ED3184:EL3184"/>
    <mergeCell ref="A3120:J3120"/>
    <mergeCell ref="EV3184:FD3184"/>
    <mergeCell ref="Q3184:Y3184"/>
    <mergeCell ref="Z3184:AH3184"/>
    <mergeCell ref="EM3184:EU3184"/>
    <mergeCell ref="AI3184:AQ3184"/>
    <mergeCell ref="DC3184:DK3184"/>
    <mergeCell ref="DL3184:DT3184"/>
    <mergeCell ref="A3171:J3171"/>
    <mergeCell ref="A3130:J3130"/>
    <mergeCell ref="KA3184:KI3184"/>
    <mergeCell ref="HG3184:HO3184"/>
    <mergeCell ref="A3162:A3163"/>
    <mergeCell ref="GF3184:GN3184"/>
    <mergeCell ref="GO3184:GW3184"/>
    <mergeCell ref="GX3184:HF3184"/>
    <mergeCell ref="LT3184:MB3184"/>
    <mergeCell ref="ON3184:OV3184"/>
    <mergeCell ref="OW3184:PE3184"/>
    <mergeCell ref="PF3184:PN3184"/>
    <mergeCell ref="JR3184:JZ3184"/>
    <mergeCell ref="WM3184:WU3184"/>
    <mergeCell ref="WV3184:XD3184"/>
    <mergeCell ref="HP3184:HX3184"/>
    <mergeCell ref="XE3184:XM3184"/>
    <mergeCell ref="A3125:A3126"/>
    <mergeCell ref="A3121:A3122"/>
    <mergeCell ref="PO3184:PW3184"/>
    <mergeCell ref="WD3184:WL3184"/>
    <mergeCell ref="PX3184:QF3184"/>
    <mergeCell ref="NV3184:OD3184"/>
    <mergeCell ref="OE3184:OM3184"/>
    <mergeCell ref="KJ3184:KR3184"/>
    <mergeCell ref="LK3184:LS3184"/>
    <mergeCell ref="KS3184:LA3184"/>
    <mergeCell ref="LB3184:LJ3184"/>
    <mergeCell ref="IH3184:IP3184"/>
    <mergeCell ref="IQ3184:IY3184"/>
    <mergeCell ref="IZ3184:JH3184"/>
    <mergeCell ref="JI3184:JQ3184"/>
    <mergeCell ref="A3150:J3150"/>
    <mergeCell ref="A3156:J3156"/>
    <mergeCell ref="A3149:J3149"/>
    <mergeCell ref="A3144:J3144"/>
    <mergeCell ref="A3158:A3159"/>
    <mergeCell ref="MC3184:MK3184"/>
    <mergeCell ref="ML3184:MT3184"/>
    <mergeCell ref="MU3184:NC3184"/>
    <mergeCell ref="ND3184:NL3184"/>
    <mergeCell ref="XN3184:XV3184"/>
    <mergeCell ref="XW3184:YE3184"/>
    <mergeCell ref="YF3184:YN3184"/>
    <mergeCell ref="YO3184:YW3184"/>
    <mergeCell ref="YX3184:ZF3184"/>
    <mergeCell ref="ZG3184:ZO3184"/>
    <mergeCell ref="ZP3184:ZX3184"/>
    <mergeCell ref="ZY3184:AAG3184"/>
    <mergeCell ref="AAH3184:AAP3184"/>
    <mergeCell ref="AAQ3184:AAY3184"/>
    <mergeCell ref="AAZ3184:ABH3184"/>
    <mergeCell ref="QG3184:QO3184"/>
    <mergeCell ref="QP3184:QX3184"/>
    <mergeCell ref="QY3184:RG3184"/>
    <mergeCell ref="SR3184:SZ3184"/>
    <mergeCell ref="TA3184:TI3184"/>
    <mergeCell ref="TJ3184:TR3184"/>
    <mergeCell ref="TS3184:UA3184"/>
    <mergeCell ref="UB3184:UJ3184"/>
    <mergeCell ref="UK3184:US3184"/>
    <mergeCell ref="UT3184:VB3184"/>
    <mergeCell ref="VC3184:VK3184"/>
    <mergeCell ref="VL3184:VT3184"/>
    <mergeCell ref="VU3184:WC3184"/>
    <mergeCell ref="RH3184:RP3184"/>
    <mergeCell ref="RQ3184:RY3184"/>
    <mergeCell ref="RZ3184:SH3184"/>
    <mergeCell ref="SI3184:SQ3184"/>
    <mergeCell ref="ABI3184:ABQ3184"/>
    <mergeCell ref="ABR3184:ABZ3184"/>
    <mergeCell ref="ACA3184:ACI3184"/>
    <mergeCell ref="ACJ3184:ACR3184"/>
    <mergeCell ref="ACS3184:ADA3184"/>
    <mergeCell ref="ADB3184:ADJ3184"/>
    <mergeCell ref="ADK3184:ADS3184"/>
    <mergeCell ref="ADT3184:AEB3184"/>
    <mergeCell ref="AEC3184:AEK3184"/>
    <mergeCell ref="AEL3184:AET3184"/>
    <mergeCell ref="AEU3184:AFC3184"/>
    <mergeCell ref="AFD3184:AFL3184"/>
    <mergeCell ref="AFM3184:AFU3184"/>
    <mergeCell ref="AFV3184:AGD3184"/>
    <mergeCell ref="AGE3184:AGM3184"/>
    <mergeCell ref="AGN3184:AGV3184"/>
    <mergeCell ref="AGW3184:AHE3184"/>
    <mergeCell ref="AXD3184:AXL3184"/>
    <mergeCell ref="AXM3184:AXU3184"/>
    <mergeCell ref="AXV3184:AYD3184"/>
    <mergeCell ref="AYE3184:AYM3184"/>
    <mergeCell ref="AYN3184:AYV3184"/>
    <mergeCell ref="AZO3184:AZW3184"/>
    <mergeCell ref="AZX3184:BAF3184"/>
    <mergeCell ref="BAG3184:BAO3184"/>
    <mergeCell ref="BAP3184:BAX3184"/>
    <mergeCell ref="BAY3184:BBG3184"/>
    <mergeCell ref="BBH3184:BBP3184"/>
    <mergeCell ref="AHF3184:AHN3184"/>
    <mergeCell ref="AHO3184:AHW3184"/>
    <mergeCell ref="AHX3184:AIF3184"/>
    <mergeCell ref="AIG3184:AIO3184"/>
    <mergeCell ref="AIP3184:AIX3184"/>
    <mergeCell ref="AIY3184:AJG3184"/>
    <mergeCell ref="AJH3184:AJP3184"/>
    <mergeCell ref="AJQ3184:AJY3184"/>
    <mergeCell ref="AJZ3184:AKH3184"/>
    <mergeCell ref="AKI3184:AKQ3184"/>
    <mergeCell ref="AKR3184:AKZ3184"/>
    <mergeCell ref="ALA3184:ALI3184"/>
    <mergeCell ref="ALJ3184:ALR3184"/>
    <mergeCell ref="ALS3184:AMA3184"/>
    <mergeCell ref="AMB3184:AMJ3184"/>
    <mergeCell ref="AMK3184:AMS3184"/>
    <mergeCell ref="AMT3184:ANB3184"/>
    <mergeCell ref="BBQ3184:BBY3184"/>
    <mergeCell ref="ANC3184:ANK3184"/>
    <mergeCell ref="ANL3184:ANT3184"/>
    <mergeCell ref="ANU3184:AOC3184"/>
    <mergeCell ref="AOD3184:AOL3184"/>
    <mergeCell ref="AOM3184:AOU3184"/>
    <mergeCell ref="AOV3184:APD3184"/>
    <mergeCell ref="APE3184:APM3184"/>
    <mergeCell ref="APN3184:APV3184"/>
    <mergeCell ref="APW3184:AQE3184"/>
    <mergeCell ref="AQF3184:AQN3184"/>
    <mergeCell ref="AQO3184:AQW3184"/>
    <mergeCell ref="AQX3184:ARF3184"/>
    <mergeCell ref="ARG3184:ARO3184"/>
    <mergeCell ref="ARP3184:ARX3184"/>
    <mergeCell ref="ARY3184:ASG3184"/>
    <mergeCell ref="ASH3184:ASP3184"/>
    <mergeCell ref="ASQ3184:ASY3184"/>
    <mergeCell ref="ASZ3184:ATH3184"/>
    <mergeCell ref="ATI3184:ATQ3184"/>
    <mergeCell ref="ATR3184:ATZ3184"/>
    <mergeCell ref="AUA3184:AUI3184"/>
    <mergeCell ref="AUJ3184:AUR3184"/>
    <mergeCell ref="AUS3184:AVA3184"/>
    <mergeCell ref="AVB3184:AVJ3184"/>
    <mergeCell ref="AVK3184:AVS3184"/>
    <mergeCell ref="AYW3184:AZE3184"/>
    <mergeCell ref="AZF3184:AZN3184"/>
    <mergeCell ref="AVT3184:AWB3184"/>
    <mergeCell ref="AWC3184:AWK3184"/>
    <mergeCell ref="AWL3184:AWT3184"/>
    <mergeCell ref="AWU3184:AXC3184"/>
    <mergeCell ref="BBZ3184:BCH3184"/>
    <mergeCell ref="BCI3184:BCQ3184"/>
    <mergeCell ref="BCR3184:BCZ3184"/>
    <mergeCell ref="BDA3184:BDI3184"/>
    <mergeCell ref="BDJ3184:BDR3184"/>
    <mergeCell ref="BDS3184:BEA3184"/>
    <mergeCell ref="BEB3184:BEJ3184"/>
    <mergeCell ref="BEK3184:BES3184"/>
    <mergeCell ref="BGV3184:BHD3184"/>
    <mergeCell ref="BHE3184:BHM3184"/>
    <mergeCell ref="BHN3184:BHV3184"/>
    <mergeCell ref="BHW3184:BIE3184"/>
    <mergeCell ref="BIF3184:BIN3184"/>
    <mergeCell ref="BIO3184:BIW3184"/>
    <mergeCell ref="BIX3184:BJF3184"/>
    <mergeCell ref="BJG3184:BJO3184"/>
    <mergeCell ref="BJP3184:BJX3184"/>
    <mergeCell ref="BET3184:BFB3184"/>
    <mergeCell ref="BFC3184:BFK3184"/>
    <mergeCell ref="BFL3184:BFT3184"/>
    <mergeCell ref="BFU3184:BGC3184"/>
    <mergeCell ref="BGD3184:BGL3184"/>
    <mergeCell ref="BGM3184:BGU3184"/>
    <mergeCell ref="BJY3184:BKG3184"/>
    <mergeCell ref="BKH3184:BKP3184"/>
    <mergeCell ref="BNT3184:BOB3184"/>
    <mergeCell ref="BOC3184:BOK3184"/>
    <mergeCell ref="BOL3184:BOT3184"/>
    <mergeCell ref="BOU3184:BPC3184"/>
    <mergeCell ref="BPD3184:BPL3184"/>
    <mergeCell ref="BPM3184:BPU3184"/>
    <mergeCell ref="BKQ3184:BKY3184"/>
    <mergeCell ref="BKZ3184:BLH3184"/>
    <mergeCell ref="BLI3184:BLQ3184"/>
    <mergeCell ref="BLR3184:BLZ3184"/>
    <mergeCell ref="BMA3184:BMI3184"/>
    <mergeCell ref="BMJ3184:BMR3184"/>
    <mergeCell ref="BMS3184:BNA3184"/>
    <mergeCell ref="BNB3184:BNJ3184"/>
    <mergeCell ref="BNK3184:BNS3184"/>
    <mergeCell ref="BPV3184:BQD3184"/>
    <mergeCell ref="BQE3184:BQM3184"/>
    <mergeCell ref="BSP3184:BSX3184"/>
    <mergeCell ref="BSY3184:BTG3184"/>
    <mergeCell ref="BTH3184:BTP3184"/>
    <mergeCell ref="BTQ3184:BTY3184"/>
    <mergeCell ref="BTZ3184:BUH3184"/>
    <mergeCell ref="BUI3184:BUQ3184"/>
    <mergeCell ref="BUR3184:BUZ3184"/>
    <mergeCell ref="BVA3184:BVI3184"/>
    <mergeCell ref="BVJ3184:BVR3184"/>
    <mergeCell ref="BQN3184:BQV3184"/>
    <mergeCell ref="BQW3184:BRE3184"/>
    <mergeCell ref="BRF3184:BRN3184"/>
    <mergeCell ref="BRO3184:BRW3184"/>
    <mergeCell ref="BRX3184:BSF3184"/>
    <mergeCell ref="BSG3184:BSO3184"/>
    <mergeCell ref="BVS3184:BWA3184"/>
    <mergeCell ref="BWB3184:BWJ3184"/>
    <mergeCell ref="BZN3184:BZV3184"/>
    <mergeCell ref="BZW3184:CAE3184"/>
    <mergeCell ref="CAF3184:CAN3184"/>
    <mergeCell ref="CAO3184:CAW3184"/>
    <mergeCell ref="CAX3184:CBF3184"/>
    <mergeCell ref="CBG3184:CBO3184"/>
    <mergeCell ref="BWK3184:BWS3184"/>
    <mergeCell ref="BWT3184:BXB3184"/>
    <mergeCell ref="BXC3184:BXK3184"/>
    <mergeCell ref="BXL3184:BXT3184"/>
    <mergeCell ref="BXU3184:BYC3184"/>
    <mergeCell ref="BYD3184:BYL3184"/>
    <mergeCell ref="BYM3184:BYU3184"/>
    <mergeCell ref="BYV3184:BZD3184"/>
    <mergeCell ref="BZE3184:BZM3184"/>
    <mergeCell ref="CBP3184:CBX3184"/>
    <mergeCell ref="CBY3184:CCG3184"/>
    <mergeCell ref="CEJ3184:CER3184"/>
    <mergeCell ref="CES3184:CFA3184"/>
    <mergeCell ref="CFB3184:CFJ3184"/>
    <mergeCell ref="CFK3184:CFS3184"/>
    <mergeCell ref="CFT3184:CGB3184"/>
    <mergeCell ref="CGC3184:CGK3184"/>
    <mergeCell ref="CGL3184:CGT3184"/>
    <mergeCell ref="CGU3184:CHC3184"/>
    <mergeCell ref="CHD3184:CHL3184"/>
    <mergeCell ref="CCH3184:CCP3184"/>
    <mergeCell ref="CCQ3184:CCY3184"/>
    <mergeCell ref="CCZ3184:CDH3184"/>
    <mergeCell ref="CDI3184:CDQ3184"/>
    <mergeCell ref="CDR3184:CDZ3184"/>
    <mergeCell ref="CEA3184:CEI3184"/>
    <mergeCell ref="CHM3184:CHU3184"/>
    <mergeCell ref="CHV3184:CID3184"/>
    <mergeCell ref="CLH3184:CLP3184"/>
    <mergeCell ref="CLQ3184:CLY3184"/>
    <mergeCell ref="CLZ3184:CMH3184"/>
    <mergeCell ref="CMI3184:CMQ3184"/>
    <mergeCell ref="CMR3184:CMZ3184"/>
    <mergeCell ref="CNA3184:CNI3184"/>
    <mergeCell ref="CIE3184:CIM3184"/>
    <mergeCell ref="CIN3184:CIV3184"/>
    <mergeCell ref="CIW3184:CJE3184"/>
    <mergeCell ref="CJF3184:CJN3184"/>
    <mergeCell ref="CJO3184:CJW3184"/>
    <mergeCell ref="CJX3184:CKF3184"/>
    <mergeCell ref="CKG3184:CKO3184"/>
    <mergeCell ref="CKP3184:CKX3184"/>
    <mergeCell ref="CKY3184:CLG3184"/>
    <mergeCell ref="CNJ3184:CNR3184"/>
    <mergeCell ref="CNS3184:COA3184"/>
    <mergeCell ref="CQD3184:CQL3184"/>
    <mergeCell ref="CQM3184:CQU3184"/>
    <mergeCell ref="CQV3184:CRD3184"/>
    <mergeCell ref="CRE3184:CRM3184"/>
    <mergeCell ref="CRN3184:CRV3184"/>
    <mergeCell ref="CRW3184:CSE3184"/>
    <mergeCell ref="CSF3184:CSN3184"/>
    <mergeCell ref="CSO3184:CSW3184"/>
    <mergeCell ref="CSX3184:CTF3184"/>
    <mergeCell ref="COB3184:COJ3184"/>
    <mergeCell ref="COK3184:COS3184"/>
    <mergeCell ref="COT3184:CPB3184"/>
    <mergeCell ref="CPC3184:CPK3184"/>
    <mergeCell ref="CPL3184:CPT3184"/>
    <mergeCell ref="CPU3184:CQC3184"/>
    <mergeCell ref="CTG3184:CTO3184"/>
    <mergeCell ref="CTP3184:CTX3184"/>
    <mergeCell ref="CXB3184:CXJ3184"/>
    <mergeCell ref="CXK3184:CXS3184"/>
    <mergeCell ref="CXT3184:CYB3184"/>
    <mergeCell ref="CYC3184:CYK3184"/>
    <mergeCell ref="CYL3184:CYT3184"/>
    <mergeCell ref="CYU3184:CZC3184"/>
    <mergeCell ref="CTY3184:CUG3184"/>
    <mergeCell ref="CUH3184:CUP3184"/>
    <mergeCell ref="CUQ3184:CUY3184"/>
    <mergeCell ref="CUZ3184:CVH3184"/>
    <mergeCell ref="CVI3184:CVQ3184"/>
    <mergeCell ref="CVR3184:CVZ3184"/>
    <mergeCell ref="CWA3184:CWI3184"/>
    <mergeCell ref="CWJ3184:CWR3184"/>
    <mergeCell ref="CWS3184:CXA3184"/>
    <mergeCell ref="CZD3184:CZL3184"/>
    <mergeCell ref="CZM3184:CZU3184"/>
    <mergeCell ref="DBX3184:DCF3184"/>
    <mergeCell ref="DCG3184:DCO3184"/>
    <mergeCell ref="DCP3184:DCX3184"/>
    <mergeCell ref="DCY3184:DDG3184"/>
    <mergeCell ref="DDH3184:DDP3184"/>
    <mergeCell ref="DDQ3184:DDY3184"/>
    <mergeCell ref="DDZ3184:DEH3184"/>
    <mergeCell ref="DEI3184:DEQ3184"/>
    <mergeCell ref="DER3184:DEZ3184"/>
    <mergeCell ref="CZV3184:DAD3184"/>
    <mergeCell ref="DAE3184:DAM3184"/>
    <mergeCell ref="DAN3184:DAV3184"/>
    <mergeCell ref="DAW3184:DBE3184"/>
    <mergeCell ref="DBF3184:DBN3184"/>
    <mergeCell ref="DBO3184:DBW3184"/>
    <mergeCell ref="DFA3184:DFI3184"/>
    <mergeCell ref="DFJ3184:DFR3184"/>
    <mergeCell ref="DIV3184:DJD3184"/>
    <mergeCell ref="DJE3184:DJM3184"/>
    <mergeCell ref="DJN3184:DJV3184"/>
    <mergeCell ref="DJW3184:DKE3184"/>
    <mergeCell ref="DKF3184:DKN3184"/>
    <mergeCell ref="DKO3184:DKW3184"/>
    <mergeCell ref="DFS3184:DGA3184"/>
    <mergeCell ref="DGB3184:DGJ3184"/>
    <mergeCell ref="DGK3184:DGS3184"/>
    <mergeCell ref="DGT3184:DHB3184"/>
    <mergeCell ref="DHC3184:DHK3184"/>
    <mergeCell ref="DHL3184:DHT3184"/>
    <mergeCell ref="DHU3184:DIC3184"/>
    <mergeCell ref="DID3184:DIL3184"/>
    <mergeCell ref="DIM3184:DIU3184"/>
    <mergeCell ref="DKX3184:DLF3184"/>
    <mergeCell ref="DLG3184:DLO3184"/>
    <mergeCell ref="DNR3184:DNZ3184"/>
    <mergeCell ref="DOA3184:DOI3184"/>
    <mergeCell ref="DOJ3184:DOR3184"/>
    <mergeCell ref="DOS3184:DPA3184"/>
    <mergeCell ref="DPB3184:DPJ3184"/>
    <mergeCell ref="DPK3184:DPS3184"/>
    <mergeCell ref="DPT3184:DQB3184"/>
    <mergeCell ref="DQC3184:DQK3184"/>
    <mergeCell ref="DQL3184:DQT3184"/>
    <mergeCell ref="DLP3184:DLX3184"/>
    <mergeCell ref="DLY3184:DMG3184"/>
    <mergeCell ref="DMH3184:DMP3184"/>
    <mergeCell ref="DMQ3184:DMY3184"/>
    <mergeCell ref="DMZ3184:DNH3184"/>
    <mergeCell ref="DNI3184:DNQ3184"/>
    <mergeCell ref="DQU3184:DRC3184"/>
    <mergeCell ref="DRD3184:DRL3184"/>
    <mergeCell ref="DUP3184:DUX3184"/>
    <mergeCell ref="DUY3184:DVG3184"/>
    <mergeCell ref="DVH3184:DVP3184"/>
    <mergeCell ref="DVQ3184:DVY3184"/>
    <mergeCell ref="DVZ3184:DWH3184"/>
    <mergeCell ref="DWI3184:DWQ3184"/>
    <mergeCell ref="DRM3184:DRU3184"/>
    <mergeCell ref="DRV3184:DSD3184"/>
    <mergeCell ref="DSE3184:DSM3184"/>
    <mergeCell ref="DSN3184:DSV3184"/>
    <mergeCell ref="DSW3184:DTE3184"/>
    <mergeCell ref="DTF3184:DTN3184"/>
    <mergeCell ref="DTO3184:DTW3184"/>
    <mergeCell ref="DTX3184:DUF3184"/>
    <mergeCell ref="DUG3184:DUO3184"/>
    <mergeCell ref="DWR3184:DWZ3184"/>
    <mergeCell ref="DXA3184:DXI3184"/>
    <mergeCell ref="DZL3184:DZT3184"/>
    <mergeCell ref="DZU3184:EAC3184"/>
    <mergeCell ref="EAD3184:EAL3184"/>
    <mergeCell ref="EAM3184:EAU3184"/>
    <mergeCell ref="EAV3184:EBD3184"/>
    <mergeCell ref="EBE3184:EBM3184"/>
    <mergeCell ref="EBN3184:EBV3184"/>
    <mergeCell ref="EBW3184:ECE3184"/>
    <mergeCell ref="ECF3184:ECN3184"/>
    <mergeCell ref="DXJ3184:DXR3184"/>
    <mergeCell ref="DXS3184:DYA3184"/>
    <mergeCell ref="DYB3184:DYJ3184"/>
    <mergeCell ref="DYK3184:DYS3184"/>
    <mergeCell ref="DYT3184:DZB3184"/>
    <mergeCell ref="DZC3184:DZK3184"/>
    <mergeCell ref="ECO3184:ECW3184"/>
    <mergeCell ref="ECX3184:EDF3184"/>
    <mergeCell ref="EGJ3184:EGR3184"/>
    <mergeCell ref="EGS3184:EHA3184"/>
    <mergeCell ref="EHB3184:EHJ3184"/>
    <mergeCell ref="EHK3184:EHS3184"/>
    <mergeCell ref="EHT3184:EIB3184"/>
    <mergeCell ref="EIC3184:EIK3184"/>
    <mergeCell ref="EDG3184:EDO3184"/>
    <mergeCell ref="EDP3184:EDX3184"/>
    <mergeCell ref="EDY3184:EEG3184"/>
    <mergeCell ref="EEH3184:EEP3184"/>
    <mergeCell ref="EEQ3184:EEY3184"/>
    <mergeCell ref="EEZ3184:EFH3184"/>
    <mergeCell ref="EFI3184:EFQ3184"/>
    <mergeCell ref="EFR3184:EFZ3184"/>
    <mergeCell ref="EGA3184:EGI3184"/>
    <mergeCell ref="EIL3184:EIT3184"/>
    <mergeCell ref="EIU3184:EJC3184"/>
    <mergeCell ref="ELF3184:ELN3184"/>
    <mergeCell ref="ELO3184:ELW3184"/>
    <mergeCell ref="ELX3184:EMF3184"/>
    <mergeCell ref="EMG3184:EMO3184"/>
    <mergeCell ref="EMP3184:EMX3184"/>
    <mergeCell ref="EMY3184:ENG3184"/>
    <mergeCell ref="ENH3184:ENP3184"/>
    <mergeCell ref="ENQ3184:ENY3184"/>
    <mergeCell ref="ENZ3184:EOH3184"/>
    <mergeCell ref="EJD3184:EJL3184"/>
    <mergeCell ref="EJM3184:EJU3184"/>
    <mergeCell ref="EJV3184:EKD3184"/>
    <mergeCell ref="EKE3184:EKM3184"/>
    <mergeCell ref="EKN3184:EKV3184"/>
    <mergeCell ref="EKW3184:ELE3184"/>
    <mergeCell ref="EOI3184:EOQ3184"/>
    <mergeCell ref="EOR3184:EOZ3184"/>
    <mergeCell ref="ESD3184:ESL3184"/>
    <mergeCell ref="ESM3184:ESU3184"/>
    <mergeCell ref="ESV3184:ETD3184"/>
    <mergeCell ref="ETE3184:ETM3184"/>
    <mergeCell ref="ETN3184:ETV3184"/>
    <mergeCell ref="ETW3184:EUE3184"/>
    <mergeCell ref="EPA3184:EPI3184"/>
    <mergeCell ref="EPJ3184:EPR3184"/>
    <mergeCell ref="EPS3184:EQA3184"/>
    <mergeCell ref="EQB3184:EQJ3184"/>
    <mergeCell ref="EQK3184:EQS3184"/>
    <mergeCell ref="EQT3184:ERB3184"/>
    <mergeCell ref="ERC3184:ERK3184"/>
    <mergeCell ref="ERL3184:ERT3184"/>
    <mergeCell ref="ERU3184:ESC3184"/>
    <mergeCell ref="EUF3184:EUN3184"/>
    <mergeCell ref="EUO3184:EUW3184"/>
    <mergeCell ref="EWZ3184:EXH3184"/>
    <mergeCell ref="EXI3184:EXQ3184"/>
    <mergeCell ref="EXR3184:EXZ3184"/>
    <mergeCell ref="EYA3184:EYI3184"/>
    <mergeCell ref="EYJ3184:EYR3184"/>
    <mergeCell ref="EYS3184:EZA3184"/>
    <mergeCell ref="EZB3184:EZJ3184"/>
    <mergeCell ref="EZK3184:EZS3184"/>
    <mergeCell ref="FCW3184:FDE3184"/>
    <mergeCell ref="EUX3184:EVF3184"/>
    <mergeCell ref="EVG3184:EVO3184"/>
    <mergeCell ref="EVP3184:EVX3184"/>
    <mergeCell ref="EVY3184:EWG3184"/>
    <mergeCell ref="EWH3184:EWP3184"/>
    <mergeCell ref="EWQ3184:EWY3184"/>
    <mergeCell ref="FDF3184:FDN3184"/>
    <mergeCell ref="FDO3184:FDW3184"/>
    <mergeCell ref="FDX3184:FEF3184"/>
    <mergeCell ref="FEG3184:FEO3184"/>
    <mergeCell ref="FEP3184:FEX3184"/>
    <mergeCell ref="FEY3184:FFG3184"/>
    <mergeCell ref="FFH3184:FFP3184"/>
    <mergeCell ref="FFQ3184:FFY3184"/>
    <mergeCell ref="FAU3184:FBC3184"/>
    <mergeCell ref="FBD3184:FBL3184"/>
    <mergeCell ref="FBM3184:FBU3184"/>
    <mergeCell ref="FBV3184:FCD3184"/>
    <mergeCell ref="FCE3184:FCM3184"/>
    <mergeCell ref="EZT3184:FAB3184"/>
    <mergeCell ref="FAC3184:FAK3184"/>
    <mergeCell ref="FAL3184:FAT3184"/>
    <mergeCell ref="FCN3184:FCV3184"/>
    <mergeCell ref="FFZ3184:FGH3184"/>
    <mergeCell ref="FGI3184:FGQ3184"/>
    <mergeCell ref="FJU3184:FKC3184"/>
    <mergeCell ref="FKD3184:FKL3184"/>
    <mergeCell ref="FKM3184:FKU3184"/>
    <mergeCell ref="FKV3184:FLD3184"/>
    <mergeCell ref="FLE3184:FLM3184"/>
    <mergeCell ref="FLN3184:FLV3184"/>
    <mergeCell ref="FGR3184:FGZ3184"/>
    <mergeCell ref="FHA3184:FHI3184"/>
    <mergeCell ref="FHJ3184:FHR3184"/>
    <mergeCell ref="FHS3184:FIA3184"/>
    <mergeCell ref="FIB3184:FIJ3184"/>
    <mergeCell ref="FIK3184:FIS3184"/>
    <mergeCell ref="FIT3184:FJB3184"/>
    <mergeCell ref="FJC3184:FJK3184"/>
    <mergeCell ref="FJL3184:FJT3184"/>
    <mergeCell ref="FLW3184:FME3184"/>
    <mergeCell ref="FMF3184:FMN3184"/>
    <mergeCell ref="FOQ3184:FOY3184"/>
    <mergeCell ref="FOZ3184:FPH3184"/>
    <mergeCell ref="FPI3184:FPQ3184"/>
    <mergeCell ref="FPR3184:FPZ3184"/>
    <mergeCell ref="FQA3184:FQI3184"/>
    <mergeCell ref="FQJ3184:FQR3184"/>
    <mergeCell ref="FQS3184:FRA3184"/>
    <mergeCell ref="FRB3184:FRJ3184"/>
    <mergeCell ref="FRK3184:FRS3184"/>
    <mergeCell ref="FMO3184:FMW3184"/>
    <mergeCell ref="FMX3184:FNF3184"/>
    <mergeCell ref="FNG3184:FNO3184"/>
    <mergeCell ref="FNP3184:FNX3184"/>
    <mergeCell ref="FNY3184:FOG3184"/>
    <mergeCell ref="FOH3184:FOP3184"/>
    <mergeCell ref="FRT3184:FSB3184"/>
    <mergeCell ref="FSC3184:FSK3184"/>
    <mergeCell ref="FVO3184:FVW3184"/>
    <mergeCell ref="FVX3184:FWF3184"/>
    <mergeCell ref="FWG3184:FWO3184"/>
    <mergeCell ref="FWP3184:FWX3184"/>
    <mergeCell ref="FWY3184:FXG3184"/>
    <mergeCell ref="FXH3184:FXP3184"/>
    <mergeCell ref="FSL3184:FST3184"/>
    <mergeCell ref="FSU3184:FTC3184"/>
    <mergeCell ref="FTD3184:FTL3184"/>
    <mergeCell ref="FTM3184:FTU3184"/>
    <mergeCell ref="FTV3184:FUD3184"/>
    <mergeCell ref="FUE3184:FUM3184"/>
    <mergeCell ref="FUN3184:FUV3184"/>
    <mergeCell ref="FUW3184:FVE3184"/>
    <mergeCell ref="FVF3184:FVN3184"/>
    <mergeCell ref="FXQ3184:FXY3184"/>
    <mergeCell ref="FXZ3184:FYH3184"/>
    <mergeCell ref="GAK3184:GAS3184"/>
    <mergeCell ref="GAT3184:GBB3184"/>
    <mergeCell ref="GBC3184:GBK3184"/>
    <mergeCell ref="GBL3184:GBT3184"/>
    <mergeCell ref="GBU3184:GCC3184"/>
    <mergeCell ref="GCD3184:GCL3184"/>
    <mergeCell ref="GCM3184:GCU3184"/>
    <mergeCell ref="GCV3184:GDD3184"/>
    <mergeCell ref="GDE3184:GDM3184"/>
    <mergeCell ref="FYI3184:FYQ3184"/>
    <mergeCell ref="FYR3184:FYZ3184"/>
    <mergeCell ref="FZA3184:FZI3184"/>
    <mergeCell ref="FZJ3184:FZR3184"/>
    <mergeCell ref="FZS3184:GAA3184"/>
    <mergeCell ref="GAB3184:GAJ3184"/>
    <mergeCell ref="GDN3184:GDV3184"/>
    <mergeCell ref="GDW3184:GEE3184"/>
    <mergeCell ref="GHI3184:GHQ3184"/>
    <mergeCell ref="GHR3184:GHZ3184"/>
    <mergeCell ref="GIA3184:GII3184"/>
    <mergeCell ref="GIJ3184:GIR3184"/>
    <mergeCell ref="GIS3184:GJA3184"/>
    <mergeCell ref="GJB3184:GJJ3184"/>
    <mergeCell ref="GEF3184:GEN3184"/>
    <mergeCell ref="GEO3184:GEW3184"/>
    <mergeCell ref="GEX3184:GFF3184"/>
    <mergeCell ref="GFG3184:GFO3184"/>
    <mergeCell ref="GFP3184:GFX3184"/>
    <mergeCell ref="GFY3184:GGG3184"/>
    <mergeCell ref="GGH3184:GGP3184"/>
    <mergeCell ref="GGQ3184:GGY3184"/>
    <mergeCell ref="GGZ3184:GHH3184"/>
    <mergeCell ref="GJK3184:GJS3184"/>
    <mergeCell ref="GJT3184:GKB3184"/>
    <mergeCell ref="GME3184:GMM3184"/>
    <mergeCell ref="GMN3184:GMV3184"/>
    <mergeCell ref="GMW3184:GNE3184"/>
    <mergeCell ref="GNF3184:GNN3184"/>
    <mergeCell ref="GNO3184:GNW3184"/>
    <mergeCell ref="GNX3184:GOF3184"/>
    <mergeCell ref="GOG3184:GOO3184"/>
    <mergeCell ref="GOP3184:GOX3184"/>
    <mergeCell ref="GOY3184:GPG3184"/>
    <mergeCell ref="GKC3184:GKK3184"/>
    <mergeCell ref="GKL3184:GKT3184"/>
    <mergeCell ref="GKU3184:GLC3184"/>
    <mergeCell ref="GLD3184:GLL3184"/>
    <mergeCell ref="GLM3184:GLU3184"/>
    <mergeCell ref="GLV3184:GMD3184"/>
    <mergeCell ref="GPH3184:GPP3184"/>
    <mergeCell ref="GPQ3184:GPY3184"/>
    <mergeCell ref="GTC3184:GTK3184"/>
    <mergeCell ref="GTL3184:GTT3184"/>
    <mergeCell ref="GTU3184:GUC3184"/>
    <mergeCell ref="GUD3184:GUL3184"/>
    <mergeCell ref="GUM3184:GUU3184"/>
    <mergeCell ref="GUV3184:GVD3184"/>
    <mergeCell ref="GPZ3184:GQH3184"/>
    <mergeCell ref="GQI3184:GQQ3184"/>
    <mergeCell ref="GQR3184:GQZ3184"/>
    <mergeCell ref="GRA3184:GRI3184"/>
    <mergeCell ref="GRJ3184:GRR3184"/>
    <mergeCell ref="GRS3184:GSA3184"/>
    <mergeCell ref="GSB3184:GSJ3184"/>
    <mergeCell ref="GSK3184:GSS3184"/>
    <mergeCell ref="GST3184:GTB3184"/>
    <mergeCell ref="GVE3184:GVM3184"/>
    <mergeCell ref="GVN3184:GVV3184"/>
    <mergeCell ref="GXY3184:GYG3184"/>
    <mergeCell ref="GYH3184:GYP3184"/>
    <mergeCell ref="GYQ3184:GYY3184"/>
    <mergeCell ref="GYZ3184:GZH3184"/>
    <mergeCell ref="GZI3184:GZQ3184"/>
    <mergeCell ref="GZR3184:GZZ3184"/>
    <mergeCell ref="HAA3184:HAI3184"/>
    <mergeCell ref="HAJ3184:HAR3184"/>
    <mergeCell ref="HAS3184:HBA3184"/>
    <mergeCell ref="GVW3184:GWE3184"/>
    <mergeCell ref="GWF3184:GWN3184"/>
    <mergeCell ref="GWO3184:GWW3184"/>
    <mergeCell ref="GWX3184:GXF3184"/>
    <mergeCell ref="GXG3184:GXO3184"/>
    <mergeCell ref="GXP3184:GXX3184"/>
    <mergeCell ref="HBB3184:HBJ3184"/>
    <mergeCell ref="HBK3184:HBS3184"/>
    <mergeCell ref="HEW3184:HFE3184"/>
    <mergeCell ref="HFF3184:HFN3184"/>
    <mergeCell ref="HFO3184:HFW3184"/>
    <mergeCell ref="HFX3184:HGF3184"/>
    <mergeCell ref="HGG3184:HGO3184"/>
    <mergeCell ref="HGP3184:HGX3184"/>
    <mergeCell ref="HBT3184:HCB3184"/>
    <mergeCell ref="HCC3184:HCK3184"/>
    <mergeCell ref="HCL3184:HCT3184"/>
    <mergeCell ref="HCU3184:HDC3184"/>
    <mergeCell ref="HDD3184:HDL3184"/>
    <mergeCell ref="HDM3184:HDU3184"/>
    <mergeCell ref="HDV3184:HED3184"/>
    <mergeCell ref="HEE3184:HEM3184"/>
    <mergeCell ref="HEN3184:HEV3184"/>
    <mergeCell ref="HGY3184:HHG3184"/>
    <mergeCell ref="HHH3184:HHP3184"/>
    <mergeCell ref="HJS3184:HKA3184"/>
    <mergeCell ref="HKB3184:HKJ3184"/>
    <mergeCell ref="HKK3184:HKS3184"/>
    <mergeCell ref="HKT3184:HLB3184"/>
    <mergeCell ref="HLC3184:HLK3184"/>
    <mergeCell ref="HLL3184:HLT3184"/>
    <mergeCell ref="HLU3184:HMC3184"/>
    <mergeCell ref="HMD3184:HML3184"/>
    <mergeCell ref="HMM3184:HMU3184"/>
    <mergeCell ref="HHQ3184:HHY3184"/>
    <mergeCell ref="HHZ3184:HIH3184"/>
    <mergeCell ref="HII3184:HIQ3184"/>
    <mergeCell ref="HIR3184:HIZ3184"/>
    <mergeCell ref="HJA3184:HJI3184"/>
    <mergeCell ref="HJJ3184:HJR3184"/>
    <mergeCell ref="HMV3184:HND3184"/>
    <mergeCell ref="HNE3184:HNM3184"/>
    <mergeCell ref="HQQ3184:HQY3184"/>
    <mergeCell ref="HQZ3184:HRH3184"/>
    <mergeCell ref="HRI3184:HRQ3184"/>
    <mergeCell ref="HRR3184:HRZ3184"/>
    <mergeCell ref="HSA3184:HSI3184"/>
    <mergeCell ref="HSJ3184:HSR3184"/>
    <mergeCell ref="HNN3184:HNV3184"/>
    <mergeCell ref="HNW3184:HOE3184"/>
    <mergeCell ref="HOF3184:HON3184"/>
    <mergeCell ref="HOO3184:HOW3184"/>
    <mergeCell ref="HOX3184:HPF3184"/>
    <mergeCell ref="HPG3184:HPO3184"/>
    <mergeCell ref="HPP3184:HPX3184"/>
    <mergeCell ref="HPY3184:HQG3184"/>
    <mergeCell ref="HQH3184:HQP3184"/>
    <mergeCell ref="HSS3184:HTA3184"/>
    <mergeCell ref="HTB3184:HTJ3184"/>
    <mergeCell ref="HVM3184:HVU3184"/>
    <mergeCell ref="HVV3184:HWD3184"/>
    <mergeCell ref="HWE3184:HWM3184"/>
    <mergeCell ref="HWN3184:HWV3184"/>
    <mergeCell ref="HWW3184:HXE3184"/>
    <mergeCell ref="HXF3184:HXN3184"/>
    <mergeCell ref="HXO3184:HXW3184"/>
    <mergeCell ref="HXX3184:HYF3184"/>
    <mergeCell ref="HYG3184:HYO3184"/>
    <mergeCell ref="HTK3184:HTS3184"/>
    <mergeCell ref="HTT3184:HUB3184"/>
    <mergeCell ref="HUC3184:HUK3184"/>
    <mergeCell ref="HUL3184:HUT3184"/>
    <mergeCell ref="HUU3184:HVC3184"/>
    <mergeCell ref="HVD3184:HVL3184"/>
    <mergeCell ref="HYP3184:HYX3184"/>
    <mergeCell ref="HYY3184:HZG3184"/>
    <mergeCell ref="ICK3184:ICS3184"/>
    <mergeCell ref="ICT3184:IDB3184"/>
    <mergeCell ref="IDC3184:IDK3184"/>
    <mergeCell ref="IDL3184:IDT3184"/>
    <mergeCell ref="IDU3184:IEC3184"/>
    <mergeCell ref="IED3184:IEL3184"/>
    <mergeCell ref="HZH3184:HZP3184"/>
    <mergeCell ref="HZQ3184:HZY3184"/>
    <mergeCell ref="HZZ3184:IAH3184"/>
    <mergeCell ref="IAI3184:IAQ3184"/>
    <mergeCell ref="IAR3184:IAZ3184"/>
    <mergeCell ref="IBA3184:IBI3184"/>
    <mergeCell ref="IBJ3184:IBR3184"/>
    <mergeCell ref="IBS3184:ICA3184"/>
    <mergeCell ref="ICB3184:ICJ3184"/>
    <mergeCell ref="IEM3184:IEU3184"/>
    <mergeCell ref="IEV3184:IFD3184"/>
    <mergeCell ref="IHG3184:IHO3184"/>
    <mergeCell ref="IHP3184:IHX3184"/>
    <mergeCell ref="IHY3184:IIG3184"/>
    <mergeCell ref="IIH3184:IIP3184"/>
    <mergeCell ref="IIQ3184:IIY3184"/>
    <mergeCell ref="IIZ3184:IJH3184"/>
    <mergeCell ref="IJI3184:IJQ3184"/>
    <mergeCell ref="IJR3184:IJZ3184"/>
    <mergeCell ref="IKA3184:IKI3184"/>
    <mergeCell ref="IFE3184:IFM3184"/>
    <mergeCell ref="IFN3184:IFV3184"/>
    <mergeCell ref="IFW3184:IGE3184"/>
    <mergeCell ref="IGF3184:IGN3184"/>
    <mergeCell ref="IGO3184:IGW3184"/>
    <mergeCell ref="IGX3184:IHF3184"/>
    <mergeCell ref="IKJ3184:IKR3184"/>
    <mergeCell ref="IKS3184:ILA3184"/>
    <mergeCell ref="IOE3184:IOM3184"/>
    <mergeCell ref="ION3184:IOV3184"/>
    <mergeCell ref="IOW3184:IPE3184"/>
    <mergeCell ref="IPF3184:IPN3184"/>
    <mergeCell ref="IPO3184:IPW3184"/>
    <mergeCell ref="IPX3184:IQF3184"/>
    <mergeCell ref="ILB3184:ILJ3184"/>
    <mergeCell ref="ILK3184:ILS3184"/>
    <mergeCell ref="ILT3184:IMB3184"/>
    <mergeCell ref="IMC3184:IMK3184"/>
    <mergeCell ref="IML3184:IMT3184"/>
    <mergeCell ref="IMU3184:INC3184"/>
    <mergeCell ref="IND3184:INL3184"/>
    <mergeCell ref="INM3184:INU3184"/>
    <mergeCell ref="INV3184:IOD3184"/>
    <mergeCell ref="IQG3184:IQO3184"/>
    <mergeCell ref="IQP3184:IQX3184"/>
    <mergeCell ref="ITA3184:ITI3184"/>
    <mergeCell ref="ITJ3184:ITR3184"/>
    <mergeCell ref="ITS3184:IUA3184"/>
    <mergeCell ref="IUB3184:IUJ3184"/>
    <mergeCell ref="IUK3184:IUS3184"/>
    <mergeCell ref="IUT3184:IVB3184"/>
    <mergeCell ref="IVC3184:IVK3184"/>
    <mergeCell ref="IVL3184:IVT3184"/>
    <mergeCell ref="IVU3184:IWC3184"/>
    <mergeCell ref="IQY3184:IRG3184"/>
    <mergeCell ref="IRH3184:IRP3184"/>
    <mergeCell ref="IRQ3184:IRY3184"/>
    <mergeCell ref="IRZ3184:ISH3184"/>
    <mergeCell ref="ISI3184:ISQ3184"/>
    <mergeCell ref="ISR3184:ISZ3184"/>
    <mergeCell ref="IWD3184:IWL3184"/>
    <mergeCell ref="IWM3184:IWU3184"/>
    <mergeCell ref="IZY3184:JAG3184"/>
    <mergeCell ref="JAH3184:JAP3184"/>
    <mergeCell ref="JAQ3184:JAY3184"/>
    <mergeCell ref="JAZ3184:JBH3184"/>
    <mergeCell ref="JBI3184:JBQ3184"/>
    <mergeCell ref="JBR3184:JBZ3184"/>
    <mergeCell ref="IWV3184:IXD3184"/>
    <mergeCell ref="IXE3184:IXM3184"/>
    <mergeCell ref="IXN3184:IXV3184"/>
    <mergeCell ref="IXW3184:IYE3184"/>
    <mergeCell ref="IYF3184:IYN3184"/>
    <mergeCell ref="IYO3184:IYW3184"/>
    <mergeCell ref="IYX3184:IZF3184"/>
    <mergeCell ref="IZG3184:IZO3184"/>
    <mergeCell ref="IZP3184:IZX3184"/>
    <mergeCell ref="JCA3184:JCI3184"/>
    <mergeCell ref="JCJ3184:JCR3184"/>
    <mergeCell ref="JEU3184:JFC3184"/>
    <mergeCell ref="JFD3184:JFL3184"/>
    <mergeCell ref="JFM3184:JFU3184"/>
    <mergeCell ref="JFV3184:JGD3184"/>
    <mergeCell ref="JGE3184:JGM3184"/>
    <mergeCell ref="JGN3184:JGV3184"/>
    <mergeCell ref="JGW3184:JHE3184"/>
    <mergeCell ref="JHF3184:JHN3184"/>
    <mergeCell ref="JHO3184:JHW3184"/>
    <mergeCell ref="JCS3184:JDA3184"/>
    <mergeCell ref="JDB3184:JDJ3184"/>
    <mergeCell ref="JDK3184:JDS3184"/>
    <mergeCell ref="JDT3184:JEB3184"/>
    <mergeCell ref="JEC3184:JEK3184"/>
    <mergeCell ref="JEL3184:JET3184"/>
    <mergeCell ref="JHX3184:JIF3184"/>
    <mergeCell ref="JIG3184:JIO3184"/>
    <mergeCell ref="JLS3184:JMA3184"/>
    <mergeCell ref="JMB3184:JMJ3184"/>
    <mergeCell ref="JMK3184:JMS3184"/>
    <mergeCell ref="JMT3184:JNB3184"/>
    <mergeCell ref="JNC3184:JNK3184"/>
    <mergeCell ref="JNL3184:JNT3184"/>
    <mergeCell ref="JIP3184:JIX3184"/>
    <mergeCell ref="JIY3184:JJG3184"/>
    <mergeCell ref="JJH3184:JJP3184"/>
    <mergeCell ref="JJQ3184:JJY3184"/>
    <mergeCell ref="JJZ3184:JKH3184"/>
    <mergeCell ref="JKI3184:JKQ3184"/>
    <mergeCell ref="JKR3184:JKZ3184"/>
    <mergeCell ref="JLA3184:JLI3184"/>
    <mergeCell ref="JLJ3184:JLR3184"/>
    <mergeCell ref="JNU3184:JOC3184"/>
    <mergeCell ref="JOD3184:JOL3184"/>
    <mergeCell ref="JQO3184:JQW3184"/>
    <mergeCell ref="JQX3184:JRF3184"/>
    <mergeCell ref="JRG3184:JRO3184"/>
    <mergeCell ref="JRP3184:JRX3184"/>
    <mergeCell ref="JRY3184:JSG3184"/>
    <mergeCell ref="JSH3184:JSP3184"/>
    <mergeCell ref="JSQ3184:JSY3184"/>
    <mergeCell ref="JSZ3184:JTH3184"/>
    <mergeCell ref="JTI3184:JTQ3184"/>
    <mergeCell ref="JOM3184:JOU3184"/>
    <mergeCell ref="JOV3184:JPD3184"/>
    <mergeCell ref="JPE3184:JPM3184"/>
    <mergeCell ref="JPN3184:JPV3184"/>
    <mergeCell ref="JPW3184:JQE3184"/>
    <mergeCell ref="JQF3184:JQN3184"/>
    <mergeCell ref="JTR3184:JTZ3184"/>
    <mergeCell ref="JUA3184:JUI3184"/>
    <mergeCell ref="JXM3184:JXU3184"/>
    <mergeCell ref="JXV3184:JYD3184"/>
    <mergeCell ref="JYE3184:JYM3184"/>
    <mergeCell ref="JYN3184:JYV3184"/>
    <mergeCell ref="JYW3184:JZE3184"/>
    <mergeCell ref="JZF3184:JZN3184"/>
    <mergeCell ref="JUJ3184:JUR3184"/>
    <mergeCell ref="JUS3184:JVA3184"/>
    <mergeCell ref="JVB3184:JVJ3184"/>
    <mergeCell ref="JVK3184:JVS3184"/>
    <mergeCell ref="JVT3184:JWB3184"/>
    <mergeCell ref="JWC3184:JWK3184"/>
    <mergeCell ref="JWL3184:JWT3184"/>
    <mergeCell ref="JWU3184:JXC3184"/>
    <mergeCell ref="JXD3184:JXL3184"/>
    <mergeCell ref="JZO3184:JZW3184"/>
    <mergeCell ref="JZX3184:KAF3184"/>
    <mergeCell ref="KCI3184:KCQ3184"/>
    <mergeCell ref="KCR3184:KCZ3184"/>
    <mergeCell ref="KDA3184:KDI3184"/>
    <mergeCell ref="KDJ3184:KDR3184"/>
    <mergeCell ref="KDS3184:KEA3184"/>
    <mergeCell ref="KEB3184:KEJ3184"/>
    <mergeCell ref="KEK3184:KES3184"/>
    <mergeCell ref="KET3184:KFB3184"/>
    <mergeCell ref="KFC3184:KFK3184"/>
    <mergeCell ref="KAG3184:KAO3184"/>
    <mergeCell ref="KAP3184:KAX3184"/>
    <mergeCell ref="KAY3184:KBG3184"/>
    <mergeCell ref="KBH3184:KBP3184"/>
    <mergeCell ref="KBQ3184:KBY3184"/>
    <mergeCell ref="KBZ3184:KCH3184"/>
    <mergeCell ref="KFL3184:KFT3184"/>
    <mergeCell ref="KFU3184:KGC3184"/>
    <mergeCell ref="KJG3184:KJO3184"/>
    <mergeCell ref="KJP3184:KJX3184"/>
    <mergeCell ref="KJY3184:KKG3184"/>
    <mergeCell ref="KKH3184:KKP3184"/>
    <mergeCell ref="KKQ3184:KKY3184"/>
    <mergeCell ref="KKZ3184:KLH3184"/>
    <mergeCell ref="KGD3184:KGL3184"/>
    <mergeCell ref="KGM3184:KGU3184"/>
    <mergeCell ref="KGV3184:KHD3184"/>
    <mergeCell ref="KHE3184:KHM3184"/>
    <mergeCell ref="KHN3184:KHV3184"/>
    <mergeCell ref="KHW3184:KIE3184"/>
    <mergeCell ref="KIF3184:KIN3184"/>
    <mergeCell ref="KIO3184:KIW3184"/>
    <mergeCell ref="KIX3184:KJF3184"/>
    <mergeCell ref="KLI3184:KLQ3184"/>
    <mergeCell ref="KLR3184:KLZ3184"/>
    <mergeCell ref="KOC3184:KOK3184"/>
    <mergeCell ref="KOL3184:KOT3184"/>
    <mergeCell ref="KOU3184:KPC3184"/>
    <mergeCell ref="KPD3184:KPL3184"/>
    <mergeCell ref="KPM3184:KPU3184"/>
    <mergeCell ref="KPV3184:KQD3184"/>
    <mergeCell ref="KQE3184:KQM3184"/>
    <mergeCell ref="KQN3184:KQV3184"/>
    <mergeCell ref="KQW3184:KRE3184"/>
    <mergeCell ref="KMA3184:KMI3184"/>
    <mergeCell ref="KMJ3184:KMR3184"/>
    <mergeCell ref="KMS3184:KNA3184"/>
    <mergeCell ref="KNB3184:KNJ3184"/>
    <mergeCell ref="KNK3184:KNS3184"/>
    <mergeCell ref="KNT3184:KOB3184"/>
    <mergeCell ref="KRF3184:KRN3184"/>
    <mergeCell ref="KRO3184:KRW3184"/>
    <mergeCell ref="KVA3184:KVI3184"/>
    <mergeCell ref="KVJ3184:KVR3184"/>
    <mergeCell ref="KVS3184:KWA3184"/>
    <mergeCell ref="KWB3184:KWJ3184"/>
    <mergeCell ref="KWK3184:KWS3184"/>
    <mergeCell ref="KWT3184:KXB3184"/>
    <mergeCell ref="KRX3184:KSF3184"/>
    <mergeCell ref="KSG3184:KSO3184"/>
    <mergeCell ref="KSP3184:KSX3184"/>
    <mergeCell ref="KSY3184:KTG3184"/>
    <mergeCell ref="KTH3184:KTP3184"/>
    <mergeCell ref="KTQ3184:KTY3184"/>
    <mergeCell ref="KTZ3184:KUH3184"/>
    <mergeCell ref="KUI3184:KUQ3184"/>
    <mergeCell ref="KUR3184:KUZ3184"/>
    <mergeCell ref="KXC3184:KXK3184"/>
    <mergeCell ref="KXL3184:KXT3184"/>
    <mergeCell ref="KZW3184:LAE3184"/>
    <mergeCell ref="LAF3184:LAN3184"/>
    <mergeCell ref="LAO3184:LAW3184"/>
    <mergeCell ref="LAX3184:LBF3184"/>
    <mergeCell ref="LBG3184:LBO3184"/>
    <mergeCell ref="LBP3184:LBX3184"/>
    <mergeCell ref="LBY3184:LCG3184"/>
    <mergeCell ref="LCH3184:LCP3184"/>
    <mergeCell ref="LCQ3184:LCY3184"/>
    <mergeCell ref="KXU3184:KYC3184"/>
    <mergeCell ref="KYD3184:KYL3184"/>
    <mergeCell ref="KYM3184:KYU3184"/>
    <mergeCell ref="KYV3184:KZD3184"/>
    <mergeCell ref="KZE3184:KZM3184"/>
    <mergeCell ref="KZN3184:KZV3184"/>
    <mergeCell ref="LCZ3184:LDH3184"/>
    <mergeCell ref="LDI3184:LDQ3184"/>
    <mergeCell ref="LGU3184:LHC3184"/>
    <mergeCell ref="LHD3184:LHL3184"/>
    <mergeCell ref="LHM3184:LHU3184"/>
    <mergeCell ref="LHV3184:LID3184"/>
    <mergeCell ref="LIE3184:LIM3184"/>
    <mergeCell ref="LIN3184:LIV3184"/>
    <mergeCell ref="LDR3184:LDZ3184"/>
    <mergeCell ref="LEA3184:LEI3184"/>
    <mergeCell ref="LEJ3184:LER3184"/>
    <mergeCell ref="LES3184:LFA3184"/>
    <mergeCell ref="LFB3184:LFJ3184"/>
    <mergeCell ref="LFK3184:LFS3184"/>
    <mergeCell ref="LFT3184:LGB3184"/>
    <mergeCell ref="LGC3184:LGK3184"/>
    <mergeCell ref="LGL3184:LGT3184"/>
    <mergeCell ref="LIW3184:LJE3184"/>
    <mergeCell ref="LJF3184:LJN3184"/>
    <mergeCell ref="LLQ3184:LLY3184"/>
    <mergeCell ref="LLZ3184:LMH3184"/>
    <mergeCell ref="LMI3184:LMQ3184"/>
    <mergeCell ref="LMR3184:LMZ3184"/>
    <mergeCell ref="LNA3184:LNI3184"/>
    <mergeCell ref="LNJ3184:LNR3184"/>
    <mergeCell ref="LNS3184:LOA3184"/>
    <mergeCell ref="LOB3184:LOJ3184"/>
    <mergeCell ref="LOK3184:LOS3184"/>
    <mergeCell ref="LJO3184:LJW3184"/>
    <mergeCell ref="LJX3184:LKF3184"/>
    <mergeCell ref="LKG3184:LKO3184"/>
    <mergeCell ref="LKP3184:LKX3184"/>
    <mergeCell ref="LKY3184:LLG3184"/>
    <mergeCell ref="LLH3184:LLP3184"/>
    <mergeCell ref="LOT3184:LPB3184"/>
    <mergeCell ref="LPC3184:LPK3184"/>
    <mergeCell ref="LSO3184:LSW3184"/>
    <mergeCell ref="LSX3184:LTF3184"/>
    <mergeCell ref="LTG3184:LTO3184"/>
    <mergeCell ref="LTP3184:LTX3184"/>
    <mergeCell ref="LTY3184:LUG3184"/>
    <mergeCell ref="LUH3184:LUP3184"/>
    <mergeCell ref="LPL3184:LPT3184"/>
    <mergeCell ref="LPU3184:LQC3184"/>
    <mergeCell ref="LQD3184:LQL3184"/>
    <mergeCell ref="LQM3184:LQU3184"/>
    <mergeCell ref="LQV3184:LRD3184"/>
    <mergeCell ref="LRE3184:LRM3184"/>
    <mergeCell ref="LRN3184:LRV3184"/>
    <mergeCell ref="LRW3184:LSE3184"/>
    <mergeCell ref="LSF3184:LSN3184"/>
    <mergeCell ref="LUQ3184:LUY3184"/>
    <mergeCell ref="LUZ3184:LVH3184"/>
    <mergeCell ref="LXK3184:LXS3184"/>
    <mergeCell ref="LXT3184:LYB3184"/>
    <mergeCell ref="LYC3184:LYK3184"/>
    <mergeCell ref="LYL3184:LYT3184"/>
    <mergeCell ref="LYU3184:LZC3184"/>
    <mergeCell ref="LZD3184:LZL3184"/>
    <mergeCell ref="LZM3184:LZU3184"/>
    <mergeCell ref="LZV3184:MAD3184"/>
    <mergeCell ref="MAE3184:MAM3184"/>
    <mergeCell ref="LVI3184:LVQ3184"/>
    <mergeCell ref="LVR3184:LVZ3184"/>
    <mergeCell ref="LWA3184:LWI3184"/>
    <mergeCell ref="LWJ3184:LWR3184"/>
    <mergeCell ref="LWS3184:LXA3184"/>
    <mergeCell ref="LXB3184:LXJ3184"/>
    <mergeCell ref="MAN3184:MAV3184"/>
    <mergeCell ref="MAW3184:MBE3184"/>
    <mergeCell ref="MEI3184:MEQ3184"/>
    <mergeCell ref="MER3184:MEZ3184"/>
    <mergeCell ref="MFA3184:MFI3184"/>
    <mergeCell ref="MFJ3184:MFR3184"/>
    <mergeCell ref="MFS3184:MGA3184"/>
    <mergeCell ref="MGB3184:MGJ3184"/>
    <mergeCell ref="MBF3184:MBN3184"/>
    <mergeCell ref="MBO3184:MBW3184"/>
    <mergeCell ref="MBX3184:MCF3184"/>
    <mergeCell ref="MCG3184:MCO3184"/>
    <mergeCell ref="MCP3184:MCX3184"/>
    <mergeCell ref="MCY3184:MDG3184"/>
    <mergeCell ref="MDH3184:MDP3184"/>
    <mergeCell ref="MDQ3184:MDY3184"/>
    <mergeCell ref="MDZ3184:MEH3184"/>
    <mergeCell ref="MGK3184:MGS3184"/>
    <mergeCell ref="MGT3184:MHB3184"/>
    <mergeCell ref="MJE3184:MJM3184"/>
    <mergeCell ref="MJN3184:MJV3184"/>
    <mergeCell ref="MJW3184:MKE3184"/>
    <mergeCell ref="MKF3184:MKN3184"/>
    <mergeCell ref="MKO3184:MKW3184"/>
    <mergeCell ref="MKX3184:MLF3184"/>
    <mergeCell ref="MLG3184:MLO3184"/>
    <mergeCell ref="MLP3184:MLX3184"/>
    <mergeCell ref="MLY3184:MMG3184"/>
    <mergeCell ref="MHC3184:MHK3184"/>
    <mergeCell ref="MHL3184:MHT3184"/>
    <mergeCell ref="MHU3184:MIC3184"/>
    <mergeCell ref="MID3184:MIL3184"/>
    <mergeCell ref="MIM3184:MIU3184"/>
    <mergeCell ref="MIV3184:MJD3184"/>
    <mergeCell ref="MMH3184:MMP3184"/>
    <mergeCell ref="MMQ3184:MMY3184"/>
    <mergeCell ref="MQC3184:MQK3184"/>
    <mergeCell ref="MQL3184:MQT3184"/>
    <mergeCell ref="MQU3184:MRC3184"/>
    <mergeCell ref="MRD3184:MRL3184"/>
    <mergeCell ref="MRM3184:MRU3184"/>
    <mergeCell ref="MRV3184:MSD3184"/>
    <mergeCell ref="MMZ3184:MNH3184"/>
    <mergeCell ref="MNI3184:MNQ3184"/>
    <mergeCell ref="MNR3184:MNZ3184"/>
    <mergeCell ref="MOA3184:MOI3184"/>
    <mergeCell ref="MOJ3184:MOR3184"/>
    <mergeCell ref="MOS3184:MPA3184"/>
    <mergeCell ref="MPB3184:MPJ3184"/>
    <mergeCell ref="MPK3184:MPS3184"/>
    <mergeCell ref="MPT3184:MQB3184"/>
    <mergeCell ref="MSE3184:MSM3184"/>
    <mergeCell ref="MSN3184:MSV3184"/>
    <mergeCell ref="MUY3184:MVG3184"/>
    <mergeCell ref="MVH3184:MVP3184"/>
    <mergeCell ref="MVQ3184:MVY3184"/>
    <mergeCell ref="MVZ3184:MWH3184"/>
    <mergeCell ref="MWI3184:MWQ3184"/>
    <mergeCell ref="MWR3184:MWZ3184"/>
    <mergeCell ref="MXA3184:MXI3184"/>
    <mergeCell ref="MXJ3184:MXR3184"/>
    <mergeCell ref="MXS3184:MYA3184"/>
    <mergeCell ref="MSW3184:MTE3184"/>
    <mergeCell ref="MTF3184:MTN3184"/>
    <mergeCell ref="MTO3184:MTW3184"/>
    <mergeCell ref="MTX3184:MUF3184"/>
    <mergeCell ref="MUG3184:MUO3184"/>
    <mergeCell ref="MUP3184:MUX3184"/>
    <mergeCell ref="MYB3184:MYJ3184"/>
    <mergeCell ref="MYK3184:MYS3184"/>
    <mergeCell ref="NBW3184:NCE3184"/>
    <mergeCell ref="NCF3184:NCN3184"/>
    <mergeCell ref="NCO3184:NCW3184"/>
    <mergeCell ref="NCX3184:NDF3184"/>
    <mergeCell ref="NDG3184:NDO3184"/>
    <mergeCell ref="NDP3184:NDX3184"/>
    <mergeCell ref="MYT3184:MZB3184"/>
    <mergeCell ref="MZC3184:MZK3184"/>
    <mergeCell ref="MZL3184:MZT3184"/>
    <mergeCell ref="MZU3184:NAC3184"/>
    <mergeCell ref="NAD3184:NAL3184"/>
    <mergeCell ref="NAM3184:NAU3184"/>
    <mergeCell ref="NAV3184:NBD3184"/>
    <mergeCell ref="NBE3184:NBM3184"/>
    <mergeCell ref="NBN3184:NBV3184"/>
    <mergeCell ref="NDY3184:NEG3184"/>
    <mergeCell ref="NEH3184:NEP3184"/>
    <mergeCell ref="NGS3184:NHA3184"/>
    <mergeCell ref="NHB3184:NHJ3184"/>
    <mergeCell ref="NHK3184:NHS3184"/>
    <mergeCell ref="NHT3184:NIB3184"/>
    <mergeCell ref="NIC3184:NIK3184"/>
    <mergeCell ref="NIL3184:NIT3184"/>
    <mergeCell ref="NIU3184:NJC3184"/>
    <mergeCell ref="NJD3184:NJL3184"/>
    <mergeCell ref="NJM3184:NJU3184"/>
    <mergeCell ref="NEQ3184:NEY3184"/>
    <mergeCell ref="NEZ3184:NFH3184"/>
    <mergeCell ref="NFI3184:NFQ3184"/>
    <mergeCell ref="NFR3184:NFZ3184"/>
    <mergeCell ref="NGA3184:NGI3184"/>
    <mergeCell ref="NGJ3184:NGR3184"/>
    <mergeCell ref="NJV3184:NKD3184"/>
    <mergeCell ref="NKE3184:NKM3184"/>
    <mergeCell ref="NNQ3184:NNY3184"/>
    <mergeCell ref="NNZ3184:NOH3184"/>
    <mergeCell ref="NOI3184:NOQ3184"/>
    <mergeCell ref="NOR3184:NOZ3184"/>
    <mergeCell ref="NPA3184:NPI3184"/>
    <mergeCell ref="NPJ3184:NPR3184"/>
    <mergeCell ref="NKN3184:NKV3184"/>
    <mergeCell ref="NKW3184:NLE3184"/>
    <mergeCell ref="NLF3184:NLN3184"/>
    <mergeCell ref="NLO3184:NLW3184"/>
    <mergeCell ref="NLX3184:NMF3184"/>
    <mergeCell ref="NMG3184:NMO3184"/>
    <mergeCell ref="NMP3184:NMX3184"/>
    <mergeCell ref="NMY3184:NNG3184"/>
    <mergeCell ref="NNH3184:NNP3184"/>
    <mergeCell ref="NPS3184:NQA3184"/>
    <mergeCell ref="NQB3184:NQJ3184"/>
    <mergeCell ref="NSM3184:NSU3184"/>
    <mergeCell ref="NSV3184:NTD3184"/>
    <mergeCell ref="NTE3184:NTM3184"/>
    <mergeCell ref="NTN3184:NTV3184"/>
    <mergeCell ref="NTW3184:NUE3184"/>
    <mergeCell ref="NUF3184:NUN3184"/>
    <mergeCell ref="NUO3184:NUW3184"/>
    <mergeCell ref="NUX3184:NVF3184"/>
    <mergeCell ref="NVG3184:NVO3184"/>
    <mergeCell ref="NQK3184:NQS3184"/>
    <mergeCell ref="NQT3184:NRB3184"/>
    <mergeCell ref="NRC3184:NRK3184"/>
    <mergeCell ref="NRL3184:NRT3184"/>
    <mergeCell ref="NRU3184:NSC3184"/>
    <mergeCell ref="NSD3184:NSL3184"/>
    <mergeCell ref="NVP3184:NVX3184"/>
    <mergeCell ref="NVY3184:NWG3184"/>
    <mergeCell ref="NZK3184:NZS3184"/>
    <mergeCell ref="NZT3184:OAB3184"/>
    <mergeCell ref="OAC3184:OAK3184"/>
    <mergeCell ref="OAL3184:OAT3184"/>
    <mergeCell ref="OAU3184:OBC3184"/>
    <mergeCell ref="OBD3184:OBL3184"/>
    <mergeCell ref="NWH3184:NWP3184"/>
    <mergeCell ref="NWQ3184:NWY3184"/>
    <mergeCell ref="NWZ3184:NXH3184"/>
    <mergeCell ref="NXI3184:NXQ3184"/>
    <mergeCell ref="NXR3184:NXZ3184"/>
    <mergeCell ref="NYA3184:NYI3184"/>
    <mergeCell ref="NYJ3184:NYR3184"/>
    <mergeCell ref="NYS3184:NZA3184"/>
    <mergeCell ref="NZB3184:NZJ3184"/>
    <mergeCell ref="OBM3184:OBU3184"/>
    <mergeCell ref="OBV3184:OCD3184"/>
    <mergeCell ref="OEG3184:OEO3184"/>
    <mergeCell ref="OEP3184:OEX3184"/>
    <mergeCell ref="OEY3184:OFG3184"/>
    <mergeCell ref="OFH3184:OFP3184"/>
    <mergeCell ref="OFQ3184:OFY3184"/>
    <mergeCell ref="OFZ3184:OGH3184"/>
    <mergeCell ref="OGI3184:OGQ3184"/>
    <mergeCell ref="OGR3184:OGZ3184"/>
    <mergeCell ref="OHA3184:OHI3184"/>
    <mergeCell ref="OCE3184:OCM3184"/>
    <mergeCell ref="OCN3184:OCV3184"/>
    <mergeCell ref="OCW3184:ODE3184"/>
    <mergeCell ref="ODF3184:ODN3184"/>
    <mergeCell ref="ODO3184:ODW3184"/>
    <mergeCell ref="ODX3184:OEF3184"/>
    <mergeCell ref="OHJ3184:OHR3184"/>
    <mergeCell ref="OHS3184:OIA3184"/>
    <mergeCell ref="OLE3184:OLM3184"/>
    <mergeCell ref="OLN3184:OLV3184"/>
    <mergeCell ref="OLW3184:OME3184"/>
    <mergeCell ref="OMF3184:OMN3184"/>
    <mergeCell ref="OMO3184:OMW3184"/>
    <mergeCell ref="OMX3184:ONF3184"/>
    <mergeCell ref="OIB3184:OIJ3184"/>
    <mergeCell ref="OIK3184:OIS3184"/>
    <mergeCell ref="OIT3184:OJB3184"/>
    <mergeCell ref="OJC3184:OJK3184"/>
    <mergeCell ref="OJL3184:OJT3184"/>
    <mergeCell ref="OJU3184:OKC3184"/>
    <mergeCell ref="OKD3184:OKL3184"/>
    <mergeCell ref="OKM3184:OKU3184"/>
    <mergeCell ref="OKV3184:OLD3184"/>
    <mergeCell ref="ONG3184:ONO3184"/>
    <mergeCell ref="ONP3184:ONX3184"/>
    <mergeCell ref="OQA3184:OQI3184"/>
    <mergeCell ref="OQJ3184:OQR3184"/>
    <mergeCell ref="OQS3184:ORA3184"/>
    <mergeCell ref="ORB3184:ORJ3184"/>
    <mergeCell ref="ORK3184:ORS3184"/>
    <mergeCell ref="ORT3184:OSB3184"/>
    <mergeCell ref="OSC3184:OSK3184"/>
    <mergeCell ref="OSL3184:OST3184"/>
    <mergeCell ref="OSU3184:OTC3184"/>
    <mergeCell ref="ONY3184:OOG3184"/>
    <mergeCell ref="OOH3184:OOP3184"/>
    <mergeCell ref="OOQ3184:OOY3184"/>
    <mergeCell ref="OOZ3184:OPH3184"/>
    <mergeCell ref="OPI3184:OPQ3184"/>
    <mergeCell ref="OPR3184:OPZ3184"/>
    <mergeCell ref="OTD3184:OTL3184"/>
    <mergeCell ref="OTM3184:OTU3184"/>
    <mergeCell ref="OWY3184:OXG3184"/>
    <mergeCell ref="OXH3184:OXP3184"/>
    <mergeCell ref="OXQ3184:OXY3184"/>
    <mergeCell ref="OXZ3184:OYH3184"/>
    <mergeCell ref="OYI3184:OYQ3184"/>
    <mergeCell ref="OYR3184:OYZ3184"/>
    <mergeCell ref="OTV3184:OUD3184"/>
    <mergeCell ref="OUE3184:OUM3184"/>
    <mergeCell ref="OUN3184:OUV3184"/>
    <mergeCell ref="OUW3184:OVE3184"/>
    <mergeCell ref="OVF3184:OVN3184"/>
    <mergeCell ref="OVO3184:OVW3184"/>
    <mergeCell ref="OVX3184:OWF3184"/>
    <mergeCell ref="OWG3184:OWO3184"/>
    <mergeCell ref="OWP3184:OWX3184"/>
    <mergeCell ref="OZA3184:OZI3184"/>
    <mergeCell ref="OZJ3184:OZR3184"/>
    <mergeCell ref="PBU3184:PCC3184"/>
    <mergeCell ref="PCD3184:PCL3184"/>
    <mergeCell ref="PCM3184:PCU3184"/>
    <mergeCell ref="PCV3184:PDD3184"/>
    <mergeCell ref="PDE3184:PDM3184"/>
    <mergeCell ref="PDN3184:PDV3184"/>
    <mergeCell ref="PDW3184:PEE3184"/>
    <mergeCell ref="PEF3184:PEN3184"/>
    <mergeCell ref="PEO3184:PEW3184"/>
    <mergeCell ref="OZS3184:PAA3184"/>
    <mergeCell ref="PAB3184:PAJ3184"/>
    <mergeCell ref="PAK3184:PAS3184"/>
    <mergeCell ref="PAT3184:PBB3184"/>
    <mergeCell ref="PBC3184:PBK3184"/>
    <mergeCell ref="PBL3184:PBT3184"/>
    <mergeCell ref="PEX3184:PFF3184"/>
    <mergeCell ref="PFG3184:PFO3184"/>
    <mergeCell ref="PIS3184:PJA3184"/>
    <mergeCell ref="PJB3184:PJJ3184"/>
    <mergeCell ref="PJK3184:PJS3184"/>
    <mergeCell ref="PJT3184:PKB3184"/>
    <mergeCell ref="PKC3184:PKK3184"/>
    <mergeCell ref="PKL3184:PKT3184"/>
    <mergeCell ref="PFP3184:PFX3184"/>
    <mergeCell ref="PFY3184:PGG3184"/>
    <mergeCell ref="PGH3184:PGP3184"/>
    <mergeCell ref="PGQ3184:PGY3184"/>
    <mergeCell ref="PGZ3184:PHH3184"/>
    <mergeCell ref="PHI3184:PHQ3184"/>
    <mergeCell ref="PHR3184:PHZ3184"/>
    <mergeCell ref="PIA3184:PII3184"/>
    <mergeCell ref="PIJ3184:PIR3184"/>
    <mergeCell ref="PZR3184:PZZ3184"/>
    <mergeCell ref="QAA3184:QAI3184"/>
    <mergeCell ref="QAJ3184:QAR3184"/>
    <mergeCell ref="QAS3184:QBA3184"/>
    <mergeCell ref="PKU3184:PLC3184"/>
    <mergeCell ref="PLD3184:PLL3184"/>
    <mergeCell ref="PNO3184:PNW3184"/>
    <mergeCell ref="PNX3184:POF3184"/>
    <mergeCell ref="POG3184:POO3184"/>
    <mergeCell ref="POP3184:POX3184"/>
    <mergeCell ref="POY3184:PPG3184"/>
    <mergeCell ref="PPH3184:PPP3184"/>
    <mergeCell ref="PPQ3184:PPY3184"/>
    <mergeCell ref="PPZ3184:PQH3184"/>
    <mergeCell ref="PQI3184:PQQ3184"/>
    <mergeCell ref="PLM3184:PLU3184"/>
    <mergeCell ref="PLV3184:PMD3184"/>
    <mergeCell ref="PME3184:PMM3184"/>
    <mergeCell ref="PMN3184:PMV3184"/>
    <mergeCell ref="PMW3184:PNE3184"/>
    <mergeCell ref="PNF3184:PNN3184"/>
    <mergeCell ref="QKB3184:QKJ3184"/>
    <mergeCell ref="QKK3184:QKS3184"/>
    <mergeCell ref="QKT3184:QLB3184"/>
    <mergeCell ref="QII3184:QIQ3184"/>
    <mergeCell ref="QCL3184:QCT3184"/>
    <mergeCell ref="QCU3184:QDC3184"/>
    <mergeCell ref="QGG3184:QGO3184"/>
    <mergeCell ref="QGP3184:QGX3184"/>
    <mergeCell ref="QGY3184:QHG3184"/>
    <mergeCell ref="QHH3184:QHP3184"/>
    <mergeCell ref="QHQ3184:QHY3184"/>
    <mergeCell ref="QHZ3184:QIH3184"/>
    <mergeCell ref="PQR3184:PQZ3184"/>
    <mergeCell ref="PRA3184:PRI3184"/>
    <mergeCell ref="PUM3184:PUU3184"/>
    <mergeCell ref="PUV3184:PVD3184"/>
    <mergeCell ref="PVE3184:PVM3184"/>
    <mergeCell ref="PVN3184:PVV3184"/>
    <mergeCell ref="PVW3184:PWE3184"/>
    <mergeCell ref="PWF3184:PWN3184"/>
    <mergeCell ref="PRJ3184:PRR3184"/>
    <mergeCell ref="PRS3184:PSA3184"/>
    <mergeCell ref="PSB3184:PSJ3184"/>
    <mergeCell ref="PSK3184:PSS3184"/>
    <mergeCell ref="PST3184:PTB3184"/>
    <mergeCell ref="PTC3184:PTK3184"/>
    <mergeCell ref="PTL3184:PTT3184"/>
    <mergeCell ref="PTU3184:PUC3184"/>
    <mergeCell ref="PUD3184:PUL3184"/>
    <mergeCell ref="PWO3184:PWW3184"/>
    <mergeCell ref="PWX3184:PXF3184"/>
    <mergeCell ref="PZI3184:PZQ3184"/>
    <mergeCell ref="QRI3184:QRQ3184"/>
    <mergeCell ref="QRR3184:QRZ3184"/>
    <mergeCell ref="QUC3184:QUK3184"/>
    <mergeCell ref="QUL3184:QUT3184"/>
    <mergeCell ref="QBB3184:QBJ3184"/>
    <mergeCell ref="QBK3184:QBS3184"/>
    <mergeCell ref="QBT3184:QCB3184"/>
    <mergeCell ref="QCC3184:QCK3184"/>
    <mergeCell ref="PXG3184:PXO3184"/>
    <mergeCell ref="PXP3184:PXX3184"/>
    <mergeCell ref="PXY3184:PYG3184"/>
    <mergeCell ref="PYH3184:PYP3184"/>
    <mergeCell ref="PYQ3184:PYY3184"/>
    <mergeCell ref="PYZ3184:PZH3184"/>
    <mergeCell ref="QWW3184:QXE3184"/>
    <mergeCell ref="QXF3184:QXN3184"/>
    <mergeCell ref="QDD3184:QDL3184"/>
    <mergeCell ref="QDM3184:QDU3184"/>
    <mergeCell ref="QDV3184:QED3184"/>
    <mergeCell ref="QEE3184:QEM3184"/>
    <mergeCell ref="QEN3184:QEV3184"/>
    <mergeCell ref="QEW3184:QFE3184"/>
    <mergeCell ref="QFF3184:QFN3184"/>
    <mergeCell ref="QFO3184:QFW3184"/>
    <mergeCell ref="QFX3184:QGF3184"/>
    <mergeCell ref="QMV3184:QND3184"/>
    <mergeCell ref="QNE3184:QNM3184"/>
    <mergeCell ref="QNN3184:QNV3184"/>
    <mergeCell ref="QNW3184:QOE3184"/>
    <mergeCell ref="QJA3184:QJI3184"/>
    <mergeCell ref="QJJ3184:QJR3184"/>
    <mergeCell ref="QJS3184:QKA3184"/>
    <mergeCell ref="RGO3184:RGW3184"/>
    <mergeCell ref="RGX3184:RHF3184"/>
    <mergeCell ref="RHG3184:RHO3184"/>
    <mergeCell ref="RHP3184:RHX3184"/>
    <mergeCell ref="RHY3184:RIG3184"/>
    <mergeCell ref="RIH3184:RIP3184"/>
    <mergeCell ref="RFW3184:RGE3184"/>
    <mergeCell ref="QZZ3184:RAH3184"/>
    <mergeCell ref="RAI3184:RAQ3184"/>
    <mergeCell ref="RDU3184:REC3184"/>
    <mergeCell ref="RED3184:REL3184"/>
    <mergeCell ref="REM3184:REU3184"/>
    <mergeCell ref="REV3184:RFD3184"/>
    <mergeCell ref="RFE3184:RFM3184"/>
    <mergeCell ref="RFN3184:RFV3184"/>
    <mergeCell ref="QIR3184:QIZ3184"/>
    <mergeCell ref="QLC3184:QLK3184"/>
    <mergeCell ref="QLL3184:QLT3184"/>
    <mergeCell ref="QLU3184:QMC3184"/>
    <mergeCell ref="QMD3184:QML3184"/>
    <mergeCell ref="QMM3184:QMU3184"/>
    <mergeCell ref="RDC3184:RDK3184"/>
    <mergeCell ref="RDL3184:RDT3184"/>
    <mergeCell ref="QOX3184:QPF3184"/>
    <mergeCell ref="QPG3184:QPO3184"/>
    <mergeCell ref="QPP3184:QPX3184"/>
    <mergeCell ref="QPY3184:QQG3184"/>
    <mergeCell ref="QQH3184:QQP3184"/>
    <mergeCell ref="QQQ3184:QQY3184"/>
    <mergeCell ref="QQZ3184:QRH3184"/>
    <mergeCell ref="QOF3184:QON3184"/>
    <mergeCell ref="QOO3184:QOW3184"/>
    <mergeCell ref="QXO3184:QXW3184"/>
    <mergeCell ref="QXX3184:QYF3184"/>
    <mergeCell ref="QSA3184:QSI3184"/>
    <mergeCell ref="QSJ3184:QSR3184"/>
    <mergeCell ref="QSS3184:QTA3184"/>
    <mergeCell ref="QTB3184:QTJ3184"/>
    <mergeCell ref="QTK3184:QTS3184"/>
    <mergeCell ref="QTT3184:QUB3184"/>
    <mergeCell ref="RRQ3184:RRY3184"/>
    <mergeCell ref="RRZ3184:RSH3184"/>
    <mergeCell ref="RUK3184:RUS3184"/>
    <mergeCell ref="QYP3184:QYX3184"/>
    <mergeCell ref="QYY3184:QZG3184"/>
    <mergeCell ref="QZH3184:QZP3184"/>
    <mergeCell ref="QZQ3184:QZY3184"/>
    <mergeCell ref="QUU3184:QVC3184"/>
    <mergeCell ref="QVD3184:QVL3184"/>
    <mergeCell ref="QVM3184:QVU3184"/>
    <mergeCell ref="QVV3184:QWD3184"/>
    <mergeCell ref="QWE3184:QWM3184"/>
    <mergeCell ref="QWN3184:QWV3184"/>
    <mergeCell ref="RQG3184:RQO3184"/>
    <mergeCell ref="RQP3184:RQX3184"/>
    <mergeCell ref="RAR3184:RAZ3184"/>
    <mergeCell ref="RBA3184:RBI3184"/>
    <mergeCell ref="RBJ3184:RBR3184"/>
    <mergeCell ref="RBS3184:RCA3184"/>
    <mergeCell ref="RCB3184:RCJ3184"/>
    <mergeCell ref="RCK3184:RCS3184"/>
    <mergeCell ref="RCT3184:RDB3184"/>
    <mergeCell ref="RLB3184:RLJ3184"/>
    <mergeCell ref="RLK3184:RLS3184"/>
    <mergeCell ref="RKJ3184:RKR3184"/>
    <mergeCell ref="RKS3184:RLA3184"/>
    <mergeCell ref="QYG3184:QYO3184"/>
    <mergeCell ref="SFM3184:SFU3184"/>
    <mergeCell ref="SFV3184:SGD3184"/>
    <mergeCell ref="SDK3184:SDS3184"/>
    <mergeCell ref="RGF3184:RGN3184"/>
    <mergeCell ref="RIQ3184:RIY3184"/>
    <mergeCell ref="RIZ3184:RJH3184"/>
    <mergeCell ref="RJI3184:RJQ3184"/>
    <mergeCell ref="RJR3184:RJZ3184"/>
    <mergeCell ref="RKA3184:RKI3184"/>
    <mergeCell ref="SBI3184:SBQ3184"/>
    <mergeCell ref="SBR3184:SBZ3184"/>
    <mergeCell ref="RML3184:RMT3184"/>
    <mergeCell ref="RMU3184:RNC3184"/>
    <mergeCell ref="RND3184:RNL3184"/>
    <mergeCell ref="RNM3184:RNU3184"/>
    <mergeCell ref="RNV3184:ROD3184"/>
    <mergeCell ref="ROE3184:ROM3184"/>
    <mergeCell ref="RON3184:ROV3184"/>
    <mergeCell ref="RLT3184:RMB3184"/>
    <mergeCell ref="RMC3184:RMK3184"/>
    <mergeCell ref="ROW3184:RPE3184"/>
    <mergeCell ref="RPF3184:RPN3184"/>
    <mergeCell ref="RWD3184:RWL3184"/>
    <mergeCell ref="RWM3184:RWU3184"/>
    <mergeCell ref="RWV3184:RXD3184"/>
    <mergeCell ref="RXE3184:RXM3184"/>
    <mergeCell ref="RSI3184:RSQ3184"/>
    <mergeCell ref="RSR3184:RSZ3184"/>
    <mergeCell ref="RTA3184:RTI3184"/>
    <mergeCell ref="STR3184:STZ3184"/>
    <mergeCell ref="SUA3184:SUI3184"/>
    <mergeCell ref="RQY3184:RRG3184"/>
    <mergeCell ref="RRH3184:RRP3184"/>
    <mergeCell ref="RYF3184:RYN3184"/>
    <mergeCell ref="RYO3184:RYW3184"/>
    <mergeCell ref="RYX3184:RZF3184"/>
    <mergeCell ref="RZG3184:RZO3184"/>
    <mergeCell ref="RZP3184:RZX3184"/>
    <mergeCell ref="RZY3184:SAG3184"/>
    <mergeCell ref="SAH3184:SAP3184"/>
    <mergeCell ref="RXN3184:RXV3184"/>
    <mergeCell ref="RXW3184:RYE3184"/>
    <mergeCell ref="SAQ3184:SAY3184"/>
    <mergeCell ref="SAZ3184:SBH3184"/>
    <mergeCell ref="SHX3184:SIF3184"/>
    <mergeCell ref="SIG3184:SIO3184"/>
    <mergeCell ref="SIP3184:SIX3184"/>
    <mergeCell ref="SIY3184:SJG3184"/>
    <mergeCell ref="SEC3184:SEK3184"/>
    <mergeCell ref="SQO3184:SQW3184"/>
    <mergeCell ref="SQX3184:SRF3184"/>
    <mergeCell ref="SRG3184:SRO3184"/>
    <mergeCell ref="SRP3184:SRX3184"/>
    <mergeCell ref="SPE3184:SPM3184"/>
    <mergeCell ref="RTJ3184:RTR3184"/>
    <mergeCell ref="RTS3184:RUA3184"/>
    <mergeCell ref="RUB3184:RUJ3184"/>
    <mergeCell ref="SGE3184:SGM3184"/>
    <mergeCell ref="SGN3184:SGV3184"/>
    <mergeCell ref="SGW3184:SHE3184"/>
    <mergeCell ref="RUT3184:RVB3184"/>
    <mergeCell ref="RVC3184:RVK3184"/>
    <mergeCell ref="RVL3184:RVT3184"/>
    <mergeCell ref="RVU3184:RWC3184"/>
    <mergeCell ref="RPO3184:RPW3184"/>
    <mergeCell ref="RPX3184:RQF3184"/>
    <mergeCell ref="SOM3184:SOU3184"/>
    <mergeCell ref="SOV3184:SPD3184"/>
    <mergeCell ref="SVT3184:SWB3184"/>
    <mergeCell ref="SWC3184:SWK3184"/>
    <mergeCell ref="SWL3184:SWT3184"/>
    <mergeCell ref="SEL3184:SET3184"/>
    <mergeCell ref="SEU3184:SFC3184"/>
    <mergeCell ref="SFD3184:SFL3184"/>
    <mergeCell ref="SXV3184:SYD3184"/>
    <mergeCell ref="SVB3184:SVJ3184"/>
    <mergeCell ref="SVK3184:SVS3184"/>
    <mergeCell ref="SSZ3184:STH3184"/>
    <mergeCell ref="STI3184:STQ3184"/>
    <mergeCell ref="SNC3184:SNK3184"/>
    <mergeCell ref="SNL3184:SNT3184"/>
    <mergeCell ref="SCA3184:SCI3184"/>
    <mergeCell ref="SCJ3184:SCR3184"/>
    <mergeCell ref="SCS3184:SDA3184"/>
    <mergeCell ref="SDB3184:SDJ3184"/>
    <mergeCell ref="SJZ3184:SKH3184"/>
    <mergeCell ref="SKI3184:SKQ3184"/>
    <mergeCell ref="SKR3184:SKZ3184"/>
    <mergeCell ref="SLA3184:SLI3184"/>
    <mergeCell ref="SLJ3184:SLR3184"/>
    <mergeCell ref="SLS3184:SMA3184"/>
    <mergeCell ref="SMB3184:SMJ3184"/>
    <mergeCell ref="SJH3184:SJP3184"/>
    <mergeCell ref="SJQ3184:SJY3184"/>
    <mergeCell ref="SMK3184:SMS3184"/>
    <mergeCell ref="SMT3184:SNB3184"/>
    <mergeCell ref="SPW3184:SQE3184"/>
    <mergeCell ref="SQF3184:SQN3184"/>
    <mergeCell ref="TMA3184:TMI3184"/>
    <mergeCell ref="TMJ3184:TMR3184"/>
    <mergeCell ref="THN3184:THV3184"/>
    <mergeCell ref="THW3184:TIE3184"/>
    <mergeCell ref="TIF3184:TIN3184"/>
    <mergeCell ref="SPN3184:SPV3184"/>
    <mergeCell ref="SRY3184:SSG3184"/>
    <mergeCell ref="SDT3184:SEB3184"/>
    <mergeCell ref="TJP3184:TJX3184"/>
    <mergeCell ref="TGV3184:THD3184"/>
    <mergeCell ref="THE3184:THM3184"/>
    <mergeCell ref="SHF3184:SHN3184"/>
    <mergeCell ref="SHO3184:SHW3184"/>
    <mergeCell ref="SSH3184:SSP3184"/>
    <mergeCell ref="SSQ3184:SSY3184"/>
    <mergeCell ref="TAY3184:TBG3184"/>
    <mergeCell ref="TBH3184:TBP3184"/>
    <mergeCell ref="TDS3184:TEA3184"/>
    <mergeCell ref="TEB3184:TEJ3184"/>
    <mergeCell ref="TEK3184:TES3184"/>
    <mergeCell ref="TET3184:TFB3184"/>
    <mergeCell ref="TFC3184:TFK3184"/>
    <mergeCell ref="TFL3184:TFT3184"/>
    <mergeCell ref="TFU3184:TGC3184"/>
    <mergeCell ref="SYW3184:SZE3184"/>
    <mergeCell ref="SZF3184:SZN3184"/>
    <mergeCell ref="SZO3184:SZW3184"/>
    <mergeCell ref="SZX3184:TAF3184"/>
    <mergeCell ref="TAG3184:TAO3184"/>
    <mergeCell ref="TAP3184:TAX3184"/>
    <mergeCell ref="SNU3184:SOC3184"/>
    <mergeCell ref="SOD3184:SOL3184"/>
    <mergeCell ref="VID3184:VIL3184"/>
    <mergeCell ref="VHL3184:VHT3184"/>
    <mergeCell ref="UWA3184:UWI3184"/>
    <mergeCell ref="UZM3184:UZU3184"/>
    <mergeCell ref="UZV3184:VAD3184"/>
    <mergeCell ref="SWU3184:SXC3184"/>
    <mergeCell ref="SXD3184:SXL3184"/>
    <mergeCell ref="SXM3184:SXU3184"/>
    <mergeCell ref="TUR3184:TUZ3184"/>
    <mergeCell ref="TVA3184:TVI3184"/>
    <mergeCell ref="TVJ3184:TVR3184"/>
    <mergeCell ref="SYE3184:SYM3184"/>
    <mergeCell ref="SYN3184:SYV3184"/>
    <mergeCell ref="SUJ3184:SUR3184"/>
    <mergeCell ref="SUS3184:SVA3184"/>
    <mergeCell ref="TPM3184:TPU3184"/>
    <mergeCell ref="TPV3184:TQD3184"/>
    <mergeCell ref="TQE3184:TQM3184"/>
    <mergeCell ref="TQN3184:TQV3184"/>
    <mergeCell ref="TQW3184:TRE3184"/>
    <mergeCell ref="TKQ3184:TKY3184"/>
    <mergeCell ref="TKZ3184:TLH3184"/>
    <mergeCell ref="TLI3184:TLQ3184"/>
    <mergeCell ref="TLR3184:TLZ3184"/>
    <mergeCell ref="TGD3184:TGL3184"/>
    <mergeCell ref="TGM3184:TGU3184"/>
    <mergeCell ref="TBQ3184:TBY3184"/>
    <mergeCell ref="TBZ3184:TCH3184"/>
    <mergeCell ref="TCI3184:TCQ3184"/>
    <mergeCell ref="TCR3184:TCZ3184"/>
    <mergeCell ref="TDA3184:TDI3184"/>
    <mergeCell ref="TDJ3184:TDR3184"/>
    <mergeCell ref="WNH3184:WNP3184"/>
    <mergeCell ref="WJM3184:WJU3184"/>
    <mergeCell ref="WHB3184:WHJ3184"/>
    <mergeCell ref="WHK3184:WHS3184"/>
    <mergeCell ref="WDY3184:WEG3184"/>
    <mergeCell ref="WEH3184:WEP3184"/>
    <mergeCell ref="WFR3184:WFZ3184"/>
    <mergeCell ref="WIU3184:WJC3184"/>
    <mergeCell ref="WJD3184:WJL3184"/>
    <mergeCell ref="WDP3184:WDX3184"/>
    <mergeCell ref="WCO3184:WCW3184"/>
    <mergeCell ref="VYK3184:VYS3184"/>
    <mergeCell ref="VYT3184:VZB3184"/>
    <mergeCell ref="VRV3184:VSD3184"/>
    <mergeCell ref="VSE3184:VSM3184"/>
    <mergeCell ref="VSN3184:VSV3184"/>
    <mergeCell ref="VSW3184:VTE3184"/>
    <mergeCell ref="VTF3184:VTN3184"/>
    <mergeCell ref="VYB3184:VYJ3184"/>
    <mergeCell ref="WMY3184:WNG3184"/>
    <mergeCell ref="WBN3184:WBV3184"/>
    <mergeCell ref="WAD3184:WAL3184"/>
    <mergeCell ref="WAM3184:WAU3184"/>
    <mergeCell ref="VTO3184:VTW3184"/>
    <mergeCell ref="VTX3184:VUF3184"/>
    <mergeCell ref="VWI3184:VWQ3184"/>
    <mergeCell ref="VWR3184:VWZ3184"/>
    <mergeCell ref="WYA3184:WYI3184"/>
    <mergeCell ref="WUF3184:WUN3184"/>
    <mergeCell ref="WUO3184:WUW3184"/>
    <mergeCell ref="WVY3184:WWG3184"/>
    <mergeCell ref="WPS3184:WQA3184"/>
    <mergeCell ref="WQB3184:WQJ3184"/>
    <mergeCell ref="XEP3184:XES3184"/>
    <mergeCell ref="WYJ3184:WYR3184"/>
    <mergeCell ref="WYS3184:WZA3184"/>
    <mergeCell ref="WZB3184:WZJ3184"/>
    <mergeCell ref="WZK3184:WZS3184"/>
    <mergeCell ref="WZT3184:XAB3184"/>
    <mergeCell ref="XAC3184:XAK3184"/>
    <mergeCell ref="XAL3184:XAT3184"/>
    <mergeCell ref="XAU3184:XBC3184"/>
    <mergeCell ref="XBD3184:XBL3184"/>
    <mergeCell ref="XBM3184:XBU3184"/>
    <mergeCell ref="XBV3184:XCD3184"/>
    <mergeCell ref="XCE3184:XCM3184"/>
    <mergeCell ref="XCN3184:XCV3184"/>
    <mergeCell ref="XCW3184:XDE3184"/>
    <mergeCell ref="XDF3184:XDN3184"/>
    <mergeCell ref="XDO3184:XDW3184"/>
    <mergeCell ref="XDX3184:XEF3184"/>
    <mergeCell ref="XEG3184:XEO3184"/>
    <mergeCell ref="WQK3184:WQS3184"/>
    <mergeCell ref="WQT3184:WRB3184"/>
    <mergeCell ref="WVP3184:WVX3184"/>
    <mergeCell ref="WSD3184:WSL3184"/>
    <mergeCell ref="WXI3184:WXQ3184"/>
    <mergeCell ref="WRU3184:WSC3184"/>
    <mergeCell ref="WWH3184:WWP3184"/>
    <mergeCell ref="WVG3184:WVO3184"/>
    <mergeCell ref="WXR3184:WXZ3184"/>
    <mergeCell ref="WOI3184:WOQ3184"/>
    <mergeCell ref="WOR3184:WOZ3184"/>
    <mergeCell ref="WPJ3184:WPR3184"/>
    <mergeCell ref="WIC3184:WIK3184"/>
    <mergeCell ref="WIL3184:WIT3184"/>
    <mergeCell ref="WWQ3184:WWY3184"/>
    <mergeCell ref="WWZ3184:WXH3184"/>
    <mergeCell ref="WPA3184:WPI3184"/>
    <mergeCell ref="VUG3184:VUO3184"/>
    <mergeCell ref="VUP3184:VUX3184"/>
    <mergeCell ref="VUY3184:VVG3184"/>
    <mergeCell ref="VVH3184:VVP3184"/>
    <mergeCell ref="WHT3184:WIB3184"/>
    <mergeCell ref="WUX3184:WVF3184"/>
    <mergeCell ref="WSM3184:WSU3184"/>
    <mergeCell ref="WEZ3184:WFH3184"/>
    <mergeCell ref="WGA3184:WGI3184"/>
    <mergeCell ref="WSV3184:WTD3184"/>
    <mergeCell ref="WTE3184:WTM3184"/>
    <mergeCell ref="WTN3184:WTV3184"/>
    <mergeCell ref="WTW3184:WUE3184"/>
    <mergeCell ref="WMG3184:WMO3184"/>
    <mergeCell ref="WMP3184:WMX3184"/>
    <mergeCell ref="WLF3184:WLN3184"/>
    <mergeCell ref="WNQ3184:WNY3184"/>
    <mergeCell ref="WLO3184:WLW3184"/>
    <mergeCell ref="WLX3184:WMF3184"/>
    <mergeCell ref="WRC3184:WRK3184"/>
    <mergeCell ref="WBW3184:WCE3184"/>
    <mergeCell ref="WRL3184:WRT3184"/>
    <mergeCell ref="A3377:A3378"/>
    <mergeCell ref="UTG3184:UTO3184"/>
    <mergeCell ref="UTP3184:UTX3184"/>
    <mergeCell ref="UWS3184:UXA3184"/>
    <mergeCell ref="UXB3184:UXJ3184"/>
    <mergeCell ref="UXK3184:UXS3184"/>
    <mergeCell ref="A3031:J3031"/>
    <mergeCell ref="A3025:J3025"/>
    <mergeCell ref="A2969:J2969"/>
    <mergeCell ref="A2997:A2999"/>
    <mergeCell ref="A2989:A2990"/>
    <mergeCell ref="A3047:A3048"/>
    <mergeCell ref="A3128:J3128"/>
    <mergeCell ref="A2892:J2892"/>
    <mergeCell ref="A3026:A3029"/>
    <mergeCell ref="TJY3184:TKG3184"/>
    <mergeCell ref="TSY3184:TTG3184"/>
    <mergeCell ref="TVS3184:TWA3184"/>
    <mergeCell ref="TTH3184:TTP3184"/>
    <mergeCell ref="TIO3184:TIW3184"/>
    <mergeCell ref="TIX3184:TJF3184"/>
    <mergeCell ref="TJG3184:TJO3184"/>
    <mergeCell ref="TWB3184:TWJ3184"/>
    <mergeCell ref="UCZ3184:UDH3184"/>
    <mergeCell ref="UDI3184:UDQ3184"/>
    <mergeCell ref="UDR3184:UDZ3184"/>
    <mergeCell ref="UEA3184:UEI3184"/>
    <mergeCell ref="TZE3184:TZM3184"/>
    <mergeCell ref="TZN3184:TZV3184"/>
    <mergeCell ref="TZW3184:UAE3184"/>
    <mergeCell ref="TNT3184:TOB3184"/>
    <mergeCell ref="UAF3184:UAN3184"/>
    <mergeCell ref="VXA3184:VXI3184"/>
    <mergeCell ref="VXJ3184:VXR3184"/>
    <mergeCell ref="VXS3184:VYA3184"/>
    <mergeCell ref="WKE3184:WKM3184"/>
    <mergeCell ref="WEQ3184:WEY3184"/>
    <mergeCell ref="WDG3184:WDO3184"/>
    <mergeCell ref="VHC3184:VHK3184"/>
    <mergeCell ref="VKO3184:VKW3184"/>
    <mergeCell ref="VKX3184:VLF3184"/>
    <mergeCell ref="WKN3184:WKV3184"/>
    <mergeCell ref="WKW3184:WLE3184"/>
    <mergeCell ref="VRD3184:VRL3184"/>
    <mergeCell ref="VVQ3184:VVY3184"/>
    <mergeCell ref="VVZ3184:VWH3184"/>
    <mergeCell ref="WAV3184:WBD3184"/>
    <mergeCell ref="WBE3184:WBM3184"/>
    <mergeCell ref="WCX3184:WDF3184"/>
    <mergeCell ref="VZC3184:VZK3184"/>
    <mergeCell ref="WCF3184:WCN3184"/>
    <mergeCell ref="VZL3184:VZT3184"/>
    <mergeCell ref="VZU3184:WAC3184"/>
    <mergeCell ref="VRM3184:VRU3184"/>
    <mergeCell ref="WFI3184:WFQ3184"/>
    <mergeCell ref="WGJ3184:WGR3184"/>
    <mergeCell ref="WGS3184:WHA3184"/>
    <mergeCell ref="VPB3184:VPJ3184"/>
    <mergeCell ref="VPK3184:VPS3184"/>
    <mergeCell ref="VMH3184:VMP3184"/>
    <mergeCell ref="VQL3184:VQT3184"/>
    <mergeCell ref="VQU3184:VRC3184"/>
    <mergeCell ref="VOS3184:VPA3184"/>
    <mergeCell ref="VOJ3184:VOR3184"/>
    <mergeCell ref="WNZ3184:WOH3184"/>
    <mergeCell ref="WJV3184:WKD3184"/>
    <mergeCell ref="A3374:A3376"/>
    <mergeCell ref="TXU3184:TYC3184"/>
    <mergeCell ref="TYD3184:TYL3184"/>
    <mergeCell ref="A3367:A3368"/>
    <mergeCell ref="A3371:A3373"/>
    <mergeCell ref="A3344:J3344"/>
    <mergeCell ref="A3369:A3370"/>
    <mergeCell ref="A3334:J3334"/>
    <mergeCell ref="A3316:A3319"/>
    <mergeCell ref="A3312:A3313"/>
    <mergeCell ref="A3287:A3289"/>
    <mergeCell ref="A3290:A3292"/>
    <mergeCell ref="A3293:A3294"/>
    <mergeCell ref="A3324:A3325"/>
    <mergeCell ref="A3322:A3323"/>
    <mergeCell ref="A3269:A3272"/>
    <mergeCell ref="A3346:A3349"/>
    <mergeCell ref="A3314:A3315"/>
    <mergeCell ref="A3310:J3310"/>
    <mergeCell ref="A3285:J3285"/>
    <mergeCell ref="A3286:J3286"/>
    <mergeCell ref="TTQ3184:TTY3184"/>
    <mergeCell ref="TTZ3184:TUH3184"/>
    <mergeCell ref="TUI3184:TUQ3184"/>
    <mergeCell ref="TKH3184:TKP3184"/>
    <mergeCell ref="TRF3184:TRN3184"/>
    <mergeCell ref="TRO3184:TRW3184"/>
    <mergeCell ref="TRX3184:TSF3184"/>
    <mergeCell ref="TSG3184:TSO3184"/>
    <mergeCell ref="TOL3184:TOT3184"/>
    <mergeCell ref="UZD3184:UZL3184"/>
    <mergeCell ref="VLG3184:VLO3184"/>
    <mergeCell ref="VMZ3184:VNH3184"/>
    <mergeCell ref="VNI3184:VNQ3184"/>
    <mergeCell ref="VJE3184:VJM3184"/>
    <mergeCell ref="VJN3184:VJV3184"/>
    <mergeCell ref="VJW3184:VKE3184"/>
    <mergeCell ref="VCY3184:VDG3184"/>
    <mergeCell ref="VDH3184:VDP3184"/>
    <mergeCell ref="VDQ3184:VDY3184"/>
    <mergeCell ref="VCP3184:VCX3184"/>
    <mergeCell ref="UXT3184:UYB3184"/>
    <mergeCell ref="UYC3184:UYK3184"/>
    <mergeCell ref="UYL3184:UYT3184"/>
    <mergeCell ref="VBX3184:VCF3184"/>
    <mergeCell ref="VCG3184:VCO3184"/>
    <mergeCell ref="VLY3184:VMG3184"/>
    <mergeCell ref="VGB3184:VGJ3184"/>
    <mergeCell ref="VFS3184:VGA3184"/>
    <mergeCell ref="VIM3184:VIU3184"/>
    <mergeCell ref="VIV3184:VJD3184"/>
    <mergeCell ref="VDZ3184:VEH3184"/>
    <mergeCell ref="VEI3184:VEQ3184"/>
    <mergeCell ref="VER3184:VEZ3184"/>
    <mergeCell ref="VGK3184:VGS3184"/>
    <mergeCell ref="VHU3184:VIC3184"/>
    <mergeCell ref="VBO3184:VBW3184"/>
    <mergeCell ref="VAE3184:VAM3184"/>
    <mergeCell ref="VAN3184:VAV3184"/>
    <mergeCell ref="VAW3184:VBE3184"/>
    <mergeCell ref="VBF3184:VBN3184"/>
    <mergeCell ref="TMS3184:TNA3184"/>
    <mergeCell ref="TNB3184:TNJ3184"/>
    <mergeCell ref="TSP3184:TSX3184"/>
    <mergeCell ref="TNK3184:TNS3184"/>
    <mergeCell ref="TOC3184:TOK3184"/>
    <mergeCell ref="VPT3184:VQB3184"/>
    <mergeCell ref="VQC3184:VQK3184"/>
    <mergeCell ref="VMQ3184:VMY3184"/>
    <mergeCell ref="VLP3184:VLX3184"/>
    <mergeCell ref="VFA3184:VFI3184"/>
    <mergeCell ref="VFJ3184:VFR3184"/>
    <mergeCell ref="VKF3184:VKN3184"/>
    <mergeCell ref="VNR3184:VNZ3184"/>
    <mergeCell ref="VOA3184:VOI3184"/>
    <mergeCell ref="VGT3184:VHB3184"/>
    <mergeCell ref="UAO3184:UAW3184"/>
    <mergeCell ref="UAX3184:UBF3184"/>
    <mergeCell ref="TYM3184:TYU3184"/>
    <mergeCell ref="TYV3184:TZD3184"/>
    <mergeCell ref="UBG3184:UBO3184"/>
    <mergeCell ref="UBP3184:UBX3184"/>
    <mergeCell ref="UBY3184:UCG3184"/>
    <mergeCell ref="UCH3184:UCP3184"/>
    <mergeCell ref="UCQ3184:UCY3184"/>
    <mergeCell ref="TWK3184:TWS3184"/>
    <mergeCell ref="TWT3184:TXB3184"/>
    <mergeCell ref="TXC3184:TXK3184"/>
    <mergeCell ref="TXL3184:TXT3184"/>
    <mergeCell ref="UVR3184:UVZ3184"/>
    <mergeCell ref="UQV3184:URD3184"/>
    <mergeCell ref="UWJ3184:UWR3184"/>
    <mergeCell ref="UYU3184:UZC3184"/>
    <mergeCell ref="UEJ3184:UER3184"/>
    <mergeCell ref="UES3184:UFA3184"/>
    <mergeCell ref="UHM3184:UHU3184"/>
    <mergeCell ref="UHV3184:UID3184"/>
    <mergeCell ref="UOT3184:UPB3184"/>
    <mergeCell ref="UPC3184:UPK3184"/>
    <mergeCell ref="UPL3184:UPT3184"/>
    <mergeCell ref="UPU3184:UQC3184"/>
    <mergeCell ref="UKY3184:ULG3184"/>
    <mergeCell ref="ULH3184:ULP3184"/>
    <mergeCell ref="ULQ3184:ULY3184"/>
    <mergeCell ref="URE3184:URM3184"/>
    <mergeCell ref="TOU3184:TPC3184"/>
    <mergeCell ref="TPD3184:TPL3184"/>
    <mergeCell ref="UFB3184:UFJ3184"/>
    <mergeCell ref="UFK3184:UFS3184"/>
    <mergeCell ref="UFT3184:UGB3184"/>
    <mergeCell ref="UGC3184:UGK3184"/>
    <mergeCell ref="UGL3184:UGT3184"/>
    <mergeCell ref="UGU3184:UHC3184"/>
    <mergeCell ref="UHD3184:UHL3184"/>
    <mergeCell ref="UJO3184:UJW3184"/>
    <mergeCell ref="UJX3184:UKF3184"/>
    <mergeCell ref="UUQ3184:UUY3184"/>
    <mergeCell ref="UUZ3184:UVH3184"/>
    <mergeCell ref="UVI3184:UVQ3184"/>
    <mergeCell ref="ULZ3184:UMH3184"/>
    <mergeCell ref="UMI3184:UMQ3184"/>
    <mergeCell ref="UMR3184:UMZ3184"/>
    <mergeCell ref="UKG3184:UKO3184"/>
    <mergeCell ref="UKP3184:UKX3184"/>
    <mergeCell ref="UTY3184:UUG3184"/>
    <mergeCell ref="UUH3184:UUP3184"/>
    <mergeCell ref="UOB3184:UOJ3184"/>
    <mergeCell ref="UOK3184:UOS3184"/>
    <mergeCell ref="UIE3184:UIM3184"/>
    <mergeCell ref="UIN3184:UIV3184"/>
    <mergeCell ref="UIW3184:UJE3184"/>
    <mergeCell ref="UJF3184:UJN3184"/>
    <mergeCell ref="URN3184:URV3184"/>
    <mergeCell ref="URW3184:USE3184"/>
    <mergeCell ref="USF3184:USN3184"/>
    <mergeCell ref="USO3184:USW3184"/>
    <mergeCell ref="USX3184:UTF3184"/>
    <mergeCell ref="UQD3184:UQL3184"/>
    <mergeCell ref="UQM3184:UQU3184"/>
    <mergeCell ref="UNA3184:UNI3184"/>
    <mergeCell ref="UNJ3184:UNR3184"/>
    <mergeCell ref="UNS3184:UOA3184"/>
    <mergeCell ref="A3304:A3305"/>
    <mergeCell ref="A3307:A3309"/>
    <mergeCell ref="A3345:J3345"/>
    <mergeCell ref="A2962:J2962"/>
    <mergeCell ref="A3256:J3256"/>
    <mergeCell ref="A3228:J3228"/>
    <mergeCell ref="A3278:A3281"/>
    <mergeCell ref="A3261:A3262"/>
    <mergeCell ref="A3257:A3260"/>
    <mergeCell ref="A3140:J3140"/>
    <mergeCell ref="A3136:J3136"/>
    <mergeCell ref="A3178:J3178"/>
    <mergeCell ref="A3067:J3067"/>
    <mergeCell ref="A3110:J3110"/>
    <mergeCell ref="A3059:J3059"/>
    <mergeCell ref="A3057:A3058"/>
    <mergeCell ref="A3109:J3109"/>
    <mergeCell ref="A3004:J3004"/>
    <mergeCell ref="A3096:J3096"/>
    <mergeCell ref="A3009:A3010"/>
    <mergeCell ref="A2963:J2963"/>
    <mergeCell ref="A2972:A2973"/>
    <mergeCell ref="A3006:A3008"/>
    <mergeCell ref="A3068:A3071"/>
    <mergeCell ref="A3072:J3072"/>
    <mergeCell ref="A2988:J2988"/>
    <mergeCell ref="A3117:J3117"/>
    <mergeCell ref="A3105:A3106"/>
    <mergeCell ref="A3055:A3056"/>
    <mergeCell ref="A3049:A3050"/>
    <mergeCell ref="A3043:A3044"/>
    <mergeCell ref="A2985:A2987"/>
    <mergeCell ref="A3381:A3382"/>
    <mergeCell ref="A3329:J3329"/>
    <mergeCell ref="A3333:J3333"/>
    <mergeCell ref="A3330:A3332"/>
    <mergeCell ref="A3353:A3354"/>
    <mergeCell ref="A3355:A3356"/>
    <mergeCell ref="A3357:A3359"/>
    <mergeCell ref="A3282:J3282"/>
    <mergeCell ref="A3360:A3362"/>
    <mergeCell ref="A3364:A3365"/>
    <mergeCell ref="A3002:J3002"/>
    <mergeCell ref="A2980:J2980"/>
    <mergeCell ref="A3103:J3103"/>
    <mergeCell ref="A3078:A3079"/>
    <mergeCell ref="A3255:J3255"/>
    <mergeCell ref="A3089:A3090"/>
    <mergeCell ref="A3015:J3015"/>
    <mergeCell ref="A2981:J2981"/>
    <mergeCell ref="A3063:A3064"/>
    <mergeCell ref="A3077:J3077"/>
    <mergeCell ref="A3379:A3380"/>
    <mergeCell ref="A3080:J3080"/>
    <mergeCell ref="A3086:A3087"/>
    <mergeCell ref="A3073:A3075"/>
    <mergeCell ref="A3350:A3351"/>
    <mergeCell ref="A3208:J3208"/>
    <mergeCell ref="A3263:A3266"/>
    <mergeCell ref="A3274:A3277"/>
    <mergeCell ref="A3201:A3202"/>
    <mergeCell ref="A3295:A3296"/>
    <mergeCell ref="A3297:A3300"/>
    <mergeCell ref="A3301:A3303"/>
    <mergeCell ref="A2634:K2634"/>
    <mergeCell ref="A2608:K2608"/>
    <mergeCell ref="A2622:K2622"/>
    <mergeCell ref="A2661:A2663"/>
    <mergeCell ref="A3039:J3039"/>
    <mergeCell ref="A2688:A2689"/>
    <mergeCell ref="A2586:A2587"/>
    <mergeCell ref="A2304:A2305"/>
    <mergeCell ref="A2849:A2850"/>
    <mergeCell ref="A2503:A2505"/>
    <mergeCell ref="A2382:J2382"/>
    <mergeCell ref="A2974:J2974"/>
    <mergeCell ref="A2754:A2755"/>
    <mergeCell ref="A2784:A2785"/>
    <mergeCell ref="A2859:K2859"/>
    <mergeCell ref="A2825:A2828"/>
    <mergeCell ref="A2765:A2767"/>
    <mergeCell ref="A2804:A2805"/>
    <mergeCell ref="A2794:A2795"/>
    <mergeCell ref="A2816:J2816"/>
    <mergeCell ref="A2878:J2878"/>
    <mergeCell ref="A2890:J2890"/>
    <mergeCell ref="A2910:J2910"/>
    <mergeCell ref="A2839:A2841"/>
    <mergeCell ref="A2876:J2876"/>
    <mergeCell ref="A2737:A2738"/>
    <mergeCell ref="A2613:A2614"/>
    <mergeCell ref="A2611:A2612"/>
    <mergeCell ref="A2650:A2651"/>
    <mergeCell ref="A2652:A2653"/>
    <mergeCell ref="A2675:A2676"/>
    <mergeCell ref="A2623:A2624"/>
    <mergeCell ref="A1324:J1324"/>
    <mergeCell ref="A2857:A2858"/>
    <mergeCell ref="A2773:A2774"/>
    <mergeCell ref="A2866:A2867"/>
    <mergeCell ref="A2836:A2838"/>
    <mergeCell ref="A2829:K2829"/>
    <mergeCell ref="A3016:A3020"/>
    <mergeCell ref="A3081:A3082"/>
    <mergeCell ref="A3034:J3034"/>
    <mergeCell ref="A2786:A2787"/>
    <mergeCell ref="A2796:K2796"/>
    <mergeCell ref="A2853:A2854"/>
    <mergeCell ref="A2779:K2779"/>
    <mergeCell ref="A2762:A2764"/>
    <mergeCell ref="A2770:A2772"/>
    <mergeCell ref="A2727:A2728"/>
    <mergeCell ref="A2768:A2769"/>
    <mergeCell ref="A2726:K2726"/>
    <mergeCell ref="A2810:A2812"/>
    <mergeCell ref="A2776:K2776"/>
    <mergeCell ref="A2809:K2809"/>
    <mergeCell ref="A2792:A2793"/>
    <mergeCell ref="A2551:A2553"/>
    <mergeCell ref="A2955:J2955"/>
    <mergeCell ref="A2630:A2631"/>
    <mergeCell ref="A2599:A2602"/>
    <mergeCell ref="A2584:A2585"/>
    <mergeCell ref="A2722:K2722"/>
    <mergeCell ref="A2756:A2757"/>
    <mergeCell ref="A2851:A2852"/>
    <mergeCell ref="A2861:K2861"/>
    <mergeCell ref="A2780:A2781"/>
    <mergeCell ref="A3193:J3193"/>
    <mergeCell ref="A3116:J3116"/>
    <mergeCell ref="A3033:J3033"/>
    <mergeCell ref="A2863:K2863"/>
    <mergeCell ref="A2991:A2992"/>
    <mergeCell ref="A3252:J3252"/>
    <mergeCell ref="A3084:J3084"/>
    <mergeCell ref="A2959:J2959"/>
    <mergeCell ref="A2889:J2889"/>
    <mergeCell ref="A3035:A3036"/>
    <mergeCell ref="A3021:J3021"/>
    <mergeCell ref="A2970:A2971"/>
    <mergeCell ref="A3022:A3024"/>
    <mergeCell ref="A3267:A3268"/>
    <mergeCell ref="A2982:A2984"/>
    <mergeCell ref="A2843:A2845"/>
    <mergeCell ref="A2877:K2877"/>
    <mergeCell ref="A2884:J2884"/>
    <mergeCell ref="A2956:J2956"/>
    <mergeCell ref="A2864:A2865"/>
    <mergeCell ref="A2870:A2872"/>
    <mergeCell ref="A2873:A2874"/>
    <mergeCell ref="A2909:J2909"/>
    <mergeCell ref="A2885:J2885"/>
    <mergeCell ref="A2897:J2897"/>
    <mergeCell ref="A2960:A2961"/>
    <mergeCell ref="A2968:J2968"/>
    <mergeCell ref="A2899:A2901"/>
    <mergeCell ref="A2896:J2896"/>
    <mergeCell ref="A3138:J3138"/>
    <mergeCell ref="A3005:J3005"/>
    <mergeCell ref="A2882:A2883"/>
    <mergeCell ref="A83:A85"/>
    <mergeCell ref="A86:A89"/>
    <mergeCell ref="A2705:A2706"/>
    <mergeCell ref="A570:A572"/>
    <mergeCell ref="A573:A575"/>
    <mergeCell ref="A880:A883"/>
    <mergeCell ref="A1029:A1032"/>
    <mergeCell ref="A913:A914"/>
    <mergeCell ref="A2789:K2789"/>
    <mergeCell ref="A2782:A2783"/>
    <mergeCell ref="A2821:A2824"/>
    <mergeCell ref="A2707:J2707"/>
    <mergeCell ref="A2698:A2699"/>
    <mergeCell ref="A2686:A2687"/>
    <mergeCell ref="A2803:K2803"/>
    <mergeCell ref="A2798:K2798"/>
    <mergeCell ref="A2588:A2589"/>
    <mergeCell ref="A2669:A2670"/>
    <mergeCell ref="A2648:A2649"/>
    <mergeCell ref="A928:A929"/>
    <mergeCell ref="A2348:A2349"/>
    <mergeCell ref="A2646:A2647"/>
    <mergeCell ref="B2780:B2781"/>
    <mergeCell ref="A1064:A1065"/>
    <mergeCell ref="A1066:J1066"/>
    <mergeCell ref="A1067:A1069"/>
    <mergeCell ref="A1178:A1179"/>
    <mergeCell ref="A1083:A1085"/>
    <mergeCell ref="A1086:A1089"/>
    <mergeCell ref="A1090:A1092"/>
    <mergeCell ref="A2750:A2751"/>
    <mergeCell ref="A2761:K2761"/>
  </mergeCells>
  <phoneticPr fontId="3" type="noConversion"/>
  <conditionalFormatting sqref="I516 I2830 I1932:I1937 I2104:I2110 I1636 I2051:I2052 I148:I152 I2014:I2015 I109:I126 I67:I99">
    <cfRule type="cellIs" dxfId="7" priority="294" operator="notEqual">
      <formula>$I67</formula>
    </cfRule>
  </conditionalFormatting>
  <conditionalFormatting sqref="B3335:C3340 B3330:C3332 B3342:C3343 B3384:C3386 B3257:C3281 B3284:C3284 B3312:C3328 B3245:C3251 B3209:C3209 B3211:C3227 B3229:C3230 B3238:B3243 C3236:C3243 B3236 B3194:C3207 B3162:C3163 B3166:C3170 B3172:C3177 B3185:C3191 B3151:C3155 B3157:C3159 B3179:C3179 B3182:C3183 B3146:C3148 B3129:C3129 B3111:C3115 B3101:C3102 B3098:C3098 D3086:D3095 B3081:C3083 B3078:C3079 B3073:C3076 C3068:C3069 B3070:C3071 B3061:C3066 B3118:C3119 B3121:C3126 B3105:C3108 C3133 B3287:C3309 B3346:C3382 B3388:C66032 B3035:C3038 B3026:C3030 B3032:C3032 B3016:C3020 B3013:C3014 B3003:C3003 B3006:C3010 B3022:C3024 B3040:C3058 B2975:C2979 B2964:C2967 B2960:C2961 B2970:C2973 B2957:C2958 B2904:C2908 B2891:C2891 B2893:C2893 B2898:C2902 B2886:C2888 B2879:C2880 B2883:C2883 B2860:C2860 B2862:C2862 B2895:C2895 B2989:C3001 B2864:C2875 B2911:C2954 B2982:C2987 B2836:C2841 B2843:C2858 B2821:C2828 B2830:C2834 B2807:C2808 B2797:C2797 B2799:C2802 B2804:C2805 B2777:C2778 B2780:C2788 B2723:C2725 B2709:C2721 B2727:C2760 B2762:C2775 B2790:C2795 B2810:C2815 B2818:C2819 B2630:C2633 B2625:C2628 B2612:C2620 B2609:C2609 B2592:C2602 B2604:C2607 C2611:C2614 C2623 B2635:C2706 B2522:C2527 B2529:C2589 B2400:C2407 B2409:C2410 B2412:C2514 B2517:C2520 B2395:C2398 B2384:C2393 B2307:C2326 B2304:C2305 B862:C867 B2272:C2272 B2225:C2231 B2268:C2270 B2274:C2278 B2208:C2223 C2193 B2194:C2195 B2198:C2206 B2177:C2190 B2233:C2237 B2239:C2266 B2280:C2291 B2293:C2302 B2141:C2144 B2135:C2135 B2074:C2078 B2138:C2139 B2161:C2174 B2081:C2133 B2146:C2158 B2054:C2059 B2061:C2072 B1997:C1997 B2000:C2001 B2003:C2008 B1969:C1995 B1927:C1929 B1899:C1904 B1906:C1912 B1914:C1925 B1883:C1888 B1852:C1856 B1858:C1881 B1890:C1891 B1893:C1896 B1932:C1953 B1955:C1967 B2010:C2024 B2026:C2052 B1707:C1850 B1706 B1670:C1704 B1571:C1577 B1593:C1621 C1622 B1623:C1660 B1662:C1668 C1580:C1589 B1523:C1526 B1528:C1569 B1481:C1497 B1499:C1512 B1514:C1520 B1459:C1459 B1450:C1452 B1430:C1433 C1437 B1439:C1447 B1455:C1457 B1469:C1479 B1461:C1465 C1410:C1411 B1411:C1425 B1427:C1428 B1378:C1379 C1381:C1382 B1383:C1386 B1388:C1409 B1365:C1366 B1337:C1339 B1341:C1343 B1317:C1318 B1325:C1327 B1329:C1334 B1354:B1360 C1345:C1360 B1362:C1363 B1368:C1375 B1178:C1179 B1114:C1134 B1136:C1153 B1155:C1161 B1163:C1176 B1181:C1188 B1190:C1206 B1208:C1209 B1284:C1285 B1287:C1304 B1306:C1315 B1320:C1323 B1018:C1018 B1007:C1012 B1014:C1016 B1043:C1051 C1003:C1005 B1038:C1041 B1054:C1060 B1062:C1065 B1067:C1092 B988:C988 B948:C948 B940:C942 B944:C946 B893:C902 B885:C887 B3253:C3254 B753:C755 B877:C883 B890 B696:C703 B705:C710 B712:C750 B757:C797 B799:C801 B803:C816 B822:C842 B844:C855 B869:C873 B891:C891 B904:C911 B913:C915 B917:C920 B922:C922 B924:C929 B950:C967 B969:C978 B980:C985 B990:C1000 B606:C642 B644:C680 B682:C694 B536:C589 B591:C604 B423:C534 B243:C255 B206:C207 B209:C211 B213:C234 B237:C241 B257:C421 B5:C20 B22:C35 C102:C105 B148:C178 B37:C103 B106:C146 B180:C204 B1020:C1033 B1035:B1036 B1094:C1111 B1583:B1589 B857:C860 C2331:C2381 B1211:C1281 B932:C937 B819:I820 B2328:B2381">
    <cfRule type="cellIs" dxfId="6" priority="296" stopIfTrue="1" operator="equal">
      <formula>"СТОП цена"</formula>
    </cfRule>
  </conditionalFormatting>
  <conditionalFormatting sqref="I2821:I2828 I2612:I2619 I2104:I2110 I2051:I2052 I1581:I1582">
    <cfRule type="cellIs" dxfId="5" priority="480" operator="notEqual">
      <formula>#REF!</formula>
    </cfRule>
  </conditionalFormatting>
  <conditionalFormatting sqref="I518:I533">
    <cfRule type="cellIs" dxfId="4" priority="159" operator="notEqual">
      <formula>$I518</formula>
    </cfRule>
  </conditionalFormatting>
  <conditionalFormatting sqref="I2821:I2828">
    <cfRule type="cellIs" dxfId="3" priority="158" operator="notEqual">
      <formula>$I2821</formula>
    </cfRule>
  </conditionalFormatting>
  <conditionalFormatting sqref="I2612:I2619">
    <cfRule type="cellIs" dxfId="2" priority="156" operator="notEqual">
      <formula>$I2612</formula>
    </cfRule>
  </conditionalFormatting>
  <conditionalFormatting sqref="I1581:I1582">
    <cfRule type="cellIs" dxfId="1" priority="154" operator="notEqual">
      <formula>$I1581</formula>
    </cfRule>
  </conditionalFormatting>
  <conditionalFormatting sqref="I764:I768">
    <cfRule type="cellIs" dxfId="0" priority="140" operator="notEqual">
      <formula>$I764</formula>
    </cfRule>
  </conditionalFormatting>
  <pageMargins left="0.43307086614173229" right="0.15748031496062992" top="0.15748031496062992" bottom="0.15748031496062992" header="0.15748031496062992" footer="0.15748031496062992"/>
  <pageSetup paperSize="9" scale="73" orientation="portrait" r:id="rId1"/>
  <headerFooter alignWithMargins="0">
    <oddFooter>&amp;A&amp;RСтраница &amp;P</oddFooter>
  </headerFooter>
  <rowBreaks count="62" manualBreakCount="62">
    <brk id="56" max="9" man="1"/>
    <brk id="114" max="9" man="1"/>
    <brk id="176" max="9" man="1"/>
    <brk id="234" max="9" man="1"/>
    <brk id="285" max="9" man="1"/>
    <brk id="341" max="9" man="1"/>
    <brk id="402" max="9" man="1"/>
    <brk id="469" max="9" man="1"/>
    <brk id="534" max="9" man="1"/>
    <brk id="596" max="9" man="1"/>
    <brk id="659" max="9" man="1"/>
    <brk id="710" max="9" man="1"/>
    <brk id="774" max="9" man="1"/>
    <brk id="830" max="9" man="1"/>
    <brk id="891" max="9" man="1"/>
    <brk id="937" max="9" man="1"/>
    <brk id="985" max="9" man="1"/>
    <brk id="1036" max="9" man="1"/>
    <brk id="1089" max="9" man="1"/>
    <brk id="1143" max="9" man="1"/>
    <brk id="1202" max="9" man="1"/>
    <brk id="1281" max="9" man="1"/>
    <brk id="1334" max="9" man="1"/>
    <brk id="1390" max="9" man="1"/>
    <brk id="1450" max="9" man="1"/>
    <brk id="1490" max="9" man="1"/>
    <brk id="1525" max="9" man="1"/>
    <brk id="1575" max="9" man="1"/>
    <brk id="1623" max="9" man="1"/>
    <brk id="1672" max="9" man="1"/>
    <brk id="1735" max="9" man="1"/>
    <brk id="1806" max="9" man="1"/>
    <brk id="1862" max="9" man="1"/>
    <brk id="1904" max="9" man="1"/>
    <brk id="1947" max="9" man="1"/>
    <brk id="1993" max="9" man="1"/>
    <brk id="2040" max="9" man="1"/>
    <brk id="2078" max="9" man="1"/>
    <brk id="2103" max="9" man="1"/>
    <brk id="2150" max="9" man="1"/>
    <brk id="2195" max="9" man="1"/>
    <brk id="2254" max="9" man="1"/>
    <brk id="2320" max="9" man="1"/>
    <brk id="2379" max="9" man="1"/>
    <brk id="2447" max="9" man="1"/>
    <brk id="2514" max="9" man="1"/>
    <brk id="2580" max="9" man="1"/>
    <brk id="2633" max="9" man="1"/>
    <brk id="2689" max="9" man="1"/>
    <brk id="2744" max="9" man="1"/>
    <brk id="2797" max="9" man="1"/>
    <brk id="2848" max="9" man="1"/>
    <brk id="2888" max="9" man="1"/>
    <brk id="2932" max="9" man="1"/>
    <brk id="2975" max="9" man="1"/>
    <brk id="3032" max="9" man="1"/>
    <brk id="3088" max="9" man="1"/>
    <brk id="3134" max="9" man="1"/>
    <brk id="3220" max="9" man="1"/>
    <brk id="3268" max="9" man="1"/>
    <brk id="3332" max="9" man="1"/>
    <brk id="3382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A28"/>
  <sheetViews>
    <sheetView view="pageBreakPreview" topLeftCell="A4" zoomScale="80" zoomScaleSheetLayoutView="80" workbookViewId="0">
      <selection activeCell="E22" sqref="E22"/>
    </sheetView>
  </sheetViews>
  <sheetFormatPr defaultRowHeight="12.75"/>
  <cols>
    <col min="1" max="1" width="6.42578125" style="35" customWidth="1"/>
    <col min="2" max="2" width="0.140625" style="524" customWidth="1"/>
    <col min="3" max="3" width="25.140625" style="527" customWidth="1"/>
    <col min="4" max="4" width="27.85546875" style="527" customWidth="1"/>
    <col min="5" max="5" width="57.85546875" style="527" customWidth="1"/>
    <col min="6" max="6" width="19.42578125" style="532" customWidth="1"/>
    <col min="7" max="7" width="7.85546875" style="540" customWidth="1"/>
    <col min="8" max="8" width="23.140625" style="15" customWidth="1"/>
    <col min="9" max="71" width="9.140625" style="522"/>
  </cols>
  <sheetData>
    <row r="1" spans="1:79" s="30" customFormat="1" ht="44.25" customHeight="1">
      <c r="A1" s="677"/>
      <c r="B1" s="678"/>
      <c r="C1" s="678"/>
      <c r="D1" s="678"/>
      <c r="E1" s="678"/>
      <c r="F1" s="678"/>
      <c r="G1" s="537"/>
      <c r="H1" s="528"/>
    </row>
    <row r="2" spans="1:79" s="522" customFormat="1" ht="81.75" customHeight="1">
      <c r="A2" s="681" t="s">
        <v>930</v>
      </c>
      <c r="B2" s="682"/>
      <c r="C2" s="682"/>
      <c r="D2" s="682"/>
      <c r="E2" s="682"/>
      <c r="F2" s="682"/>
      <c r="G2" s="538"/>
      <c r="H2" s="15"/>
    </row>
    <row r="3" spans="1:79" s="522" customFormat="1" ht="28.5" customHeight="1">
      <c r="A3" s="679" t="s">
        <v>1059</v>
      </c>
      <c r="B3" s="680"/>
      <c r="C3" s="680"/>
      <c r="D3" s="680"/>
      <c r="E3" s="680"/>
      <c r="F3" s="680"/>
      <c r="G3" s="538"/>
      <c r="H3" s="15"/>
    </row>
    <row r="4" spans="1:79" s="522" customFormat="1" ht="85.5" customHeight="1">
      <c r="A4" s="523"/>
      <c r="B4" s="683" t="s">
        <v>197</v>
      </c>
      <c r="C4" s="684"/>
      <c r="D4" s="684"/>
      <c r="E4" s="684"/>
      <c r="F4" s="15"/>
      <c r="G4" s="538"/>
    </row>
    <row r="5" spans="1:79" s="522" customFormat="1" ht="20.25" customHeight="1">
      <c r="A5" s="493"/>
      <c r="B5" s="527"/>
      <c r="C5" s="527"/>
      <c r="D5" s="527"/>
      <c r="E5" s="527"/>
      <c r="F5" s="15"/>
      <c r="G5" s="538"/>
    </row>
    <row r="6" spans="1:79" s="522" customFormat="1" ht="42" customHeight="1" thickBot="1">
      <c r="A6" s="493"/>
      <c r="B6" s="108"/>
      <c r="C6" s="675" t="s">
        <v>85</v>
      </c>
      <c r="D6" s="676"/>
      <c r="E6" s="676"/>
      <c r="F6" s="676"/>
      <c r="G6" s="538"/>
      <c r="H6" s="15"/>
    </row>
    <row r="7" spans="1:79" s="522" customFormat="1" ht="28.5" customHeight="1">
      <c r="A7" s="493"/>
      <c r="B7" s="108"/>
      <c r="C7" s="534" t="s">
        <v>456</v>
      </c>
      <c r="D7" s="535" t="s">
        <v>822</v>
      </c>
      <c r="E7" s="536" t="s">
        <v>691</v>
      </c>
      <c r="F7" s="535" t="s">
        <v>448</v>
      </c>
      <c r="G7" s="538"/>
      <c r="H7" s="15"/>
    </row>
    <row r="8" spans="1:79" s="317" customFormat="1" ht="46.5" customHeight="1">
      <c r="A8" s="494"/>
      <c r="B8" s="497"/>
      <c r="C8" s="492" t="s">
        <v>2887</v>
      </c>
      <c r="D8" s="317" t="s">
        <v>2832</v>
      </c>
      <c r="E8" s="317" t="s">
        <v>2885</v>
      </c>
      <c r="F8" s="317" t="s">
        <v>2886</v>
      </c>
      <c r="G8" s="539"/>
      <c r="H8" s="497"/>
      <c r="I8" s="497"/>
      <c r="J8" s="497"/>
      <c r="K8" s="497"/>
      <c r="L8" s="497"/>
      <c r="M8" s="497"/>
      <c r="N8" s="497"/>
      <c r="O8" s="497"/>
      <c r="P8" s="497"/>
      <c r="Q8" s="497"/>
      <c r="R8" s="497"/>
      <c r="S8" s="497"/>
      <c r="T8" s="497"/>
      <c r="U8" s="497"/>
      <c r="V8" s="497"/>
      <c r="W8" s="497"/>
      <c r="X8" s="497"/>
      <c r="Y8" s="497"/>
      <c r="Z8" s="497"/>
      <c r="AA8" s="497"/>
      <c r="AB8" s="497"/>
      <c r="AC8" s="497"/>
      <c r="AD8" s="497"/>
      <c r="AE8" s="497"/>
      <c r="AF8" s="497"/>
      <c r="AG8" s="497"/>
      <c r="AH8" s="497"/>
      <c r="AI8" s="497"/>
      <c r="AJ8" s="497"/>
      <c r="AK8" s="497"/>
      <c r="AL8" s="497"/>
      <c r="AM8" s="497"/>
      <c r="AN8" s="497"/>
      <c r="AO8" s="497"/>
      <c r="AP8" s="497"/>
      <c r="AQ8" s="497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</row>
    <row r="9" spans="1:79" s="317" customFormat="1" ht="46.5" customHeight="1">
      <c r="A9" s="494"/>
      <c r="B9" s="497"/>
      <c r="C9" s="492" t="s">
        <v>2891</v>
      </c>
      <c r="D9" s="317" t="s">
        <v>2892</v>
      </c>
      <c r="E9" s="317" t="s">
        <v>2889</v>
      </c>
      <c r="F9" s="317" t="s">
        <v>2890</v>
      </c>
      <c r="G9" s="539"/>
      <c r="H9" s="497"/>
      <c r="I9" s="497"/>
      <c r="J9" s="497"/>
      <c r="K9" s="497"/>
      <c r="L9" s="497"/>
      <c r="M9" s="497"/>
      <c r="N9" s="497"/>
      <c r="O9" s="497"/>
      <c r="P9" s="497"/>
      <c r="Q9" s="497"/>
      <c r="R9" s="497"/>
      <c r="S9" s="497"/>
      <c r="T9" s="497"/>
      <c r="U9" s="497"/>
      <c r="V9" s="497"/>
      <c r="W9" s="497"/>
      <c r="X9" s="497"/>
      <c r="Y9" s="497"/>
      <c r="Z9" s="497"/>
      <c r="AA9" s="497"/>
      <c r="AB9" s="497"/>
      <c r="AC9" s="497"/>
      <c r="AD9" s="497"/>
      <c r="AE9" s="497"/>
      <c r="AF9" s="497"/>
      <c r="AG9" s="497"/>
      <c r="AH9" s="497"/>
      <c r="AI9" s="497"/>
      <c r="AJ9" s="497"/>
      <c r="AK9" s="497"/>
      <c r="AL9" s="497"/>
      <c r="AM9" s="497"/>
      <c r="AN9" s="497"/>
      <c r="AO9" s="497"/>
      <c r="AP9" s="497"/>
      <c r="AQ9" s="497"/>
      <c r="AR9" s="497"/>
      <c r="AS9" s="497"/>
      <c r="AT9" s="497"/>
      <c r="AU9" s="497"/>
      <c r="AV9" s="497"/>
      <c r="AW9" s="497"/>
      <c r="AX9" s="497"/>
      <c r="AY9" s="497"/>
      <c r="AZ9" s="497"/>
      <c r="BA9" s="497"/>
      <c r="BB9" s="497"/>
      <c r="BC9" s="497"/>
      <c r="BD9" s="497"/>
      <c r="BE9" s="497"/>
      <c r="BF9" s="497"/>
      <c r="BG9" s="497"/>
      <c r="BH9" s="497"/>
      <c r="BI9" s="497"/>
      <c r="BJ9" s="497"/>
      <c r="BK9" s="497"/>
      <c r="BL9" s="497"/>
      <c r="BM9" s="497"/>
      <c r="BN9" s="497"/>
      <c r="BO9" s="497"/>
      <c r="BP9" s="497"/>
      <c r="BQ9" s="497"/>
      <c r="BR9" s="497"/>
      <c r="BS9" s="497"/>
      <c r="BT9" s="497"/>
      <c r="BU9" s="497"/>
      <c r="BV9" s="497"/>
      <c r="BW9" s="497"/>
      <c r="BX9" s="497"/>
      <c r="BY9" s="497"/>
      <c r="BZ9" s="497"/>
      <c r="CA9" s="497"/>
    </row>
    <row r="10" spans="1:79" s="317" customFormat="1" ht="46.5" customHeight="1">
      <c r="A10" s="494"/>
      <c r="B10" s="497"/>
      <c r="C10" s="492" t="s">
        <v>1847</v>
      </c>
      <c r="D10" s="317" t="s">
        <v>2897</v>
      </c>
      <c r="E10" s="526" t="s">
        <v>2896</v>
      </c>
      <c r="F10" s="317" t="s">
        <v>2412</v>
      </c>
      <c r="G10" s="539"/>
      <c r="H10" s="497"/>
      <c r="I10" s="497"/>
      <c r="J10" s="497"/>
      <c r="K10" s="497"/>
      <c r="L10" s="497"/>
      <c r="M10" s="497"/>
      <c r="N10" s="497"/>
      <c r="O10" s="497"/>
      <c r="P10" s="497"/>
      <c r="Q10" s="497"/>
      <c r="R10" s="497"/>
      <c r="S10" s="497"/>
      <c r="T10" s="497"/>
      <c r="U10" s="497"/>
      <c r="V10" s="497"/>
      <c r="W10" s="497"/>
      <c r="X10" s="497"/>
      <c r="Y10" s="497"/>
      <c r="Z10" s="497"/>
      <c r="AA10" s="497"/>
      <c r="AB10" s="497"/>
      <c r="AC10" s="497"/>
      <c r="AD10" s="497"/>
      <c r="AE10" s="497"/>
      <c r="AF10" s="497"/>
      <c r="AG10" s="497"/>
      <c r="AH10" s="497"/>
      <c r="AI10" s="497"/>
      <c r="AJ10" s="497"/>
      <c r="AK10" s="497"/>
      <c r="AL10" s="497"/>
      <c r="AM10" s="497"/>
      <c r="AN10" s="497"/>
      <c r="AO10" s="497"/>
      <c r="AP10" s="497"/>
      <c r="AQ10" s="497"/>
      <c r="AR10" s="497"/>
      <c r="AS10" s="497"/>
      <c r="AT10" s="497"/>
      <c r="AU10" s="497"/>
      <c r="AV10" s="497"/>
      <c r="AW10" s="497"/>
      <c r="AX10" s="497"/>
      <c r="AY10" s="497"/>
      <c r="AZ10" s="497"/>
      <c r="BA10" s="497"/>
      <c r="BB10" s="497"/>
      <c r="BC10" s="497"/>
      <c r="BD10" s="497"/>
      <c r="BE10" s="497"/>
      <c r="BF10" s="497"/>
      <c r="BG10" s="497"/>
      <c r="BH10" s="497"/>
      <c r="BI10" s="497"/>
      <c r="BJ10" s="497"/>
      <c r="BK10" s="497"/>
      <c r="BL10" s="497"/>
      <c r="BM10" s="497"/>
      <c r="BN10" s="497"/>
      <c r="BO10" s="497"/>
      <c r="BP10" s="497"/>
      <c r="BQ10" s="497"/>
      <c r="BR10" s="497"/>
      <c r="BS10" s="497"/>
      <c r="BT10" s="497"/>
      <c r="BU10" s="497"/>
      <c r="BV10" s="497"/>
      <c r="BW10" s="497"/>
      <c r="BX10" s="497"/>
      <c r="BY10" s="497"/>
      <c r="BZ10" s="497"/>
      <c r="CA10" s="497"/>
    </row>
    <row r="11" spans="1:79" s="317" customFormat="1" ht="46.5" customHeight="1">
      <c r="A11" s="494"/>
      <c r="B11" s="497"/>
      <c r="C11" s="492" t="s">
        <v>2901</v>
      </c>
      <c r="D11" s="317" t="s">
        <v>2902</v>
      </c>
      <c r="E11" s="526" t="s">
        <v>2899</v>
      </c>
      <c r="F11" s="317" t="s">
        <v>2900</v>
      </c>
      <c r="G11" s="539"/>
      <c r="H11" s="497"/>
      <c r="I11" s="497"/>
      <c r="J11" s="497"/>
      <c r="K11" s="497"/>
      <c r="L11" s="497"/>
      <c r="M11" s="497"/>
      <c r="N11" s="497"/>
      <c r="O11" s="497"/>
      <c r="P11" s="497"/>
      <c r="Q11" s="497"/>
      <c r="R11" s="497"/>
      <c r="S11" s="497"/>
      <c r="T11" s="497"/>
      <c r="U11" s="497"/>
      <c r="V11" s="497"/>
      <c r="W11" s="497"/>
      <c r="X11" s="497"/>
      <c r="Y11" s="497"/>
      <c r="Z11" s="497"/>
      <c r="AA11" s="497"/>
      <c r="AB11" s="497"/>
      <c r="AC11" s="497"/>
      <c r="AD11" s="497"/>
      <c r="AE11" s="497"/>
      <c r="AF11" s="497"/>
      <c r="AG11" s="497"/>
      <c r="AH11" s="497"/>
      <c r="AI11" s="497"/>
      <c r="AJ11" s="497"/>
      <c r="AK11" s="497"/>
      <c r="AL11" s="497"/>
      <c r="AM11" s="497"/>
      <c r="AN11" s="497"/>
      <c r="AO11" s="497"/>
      <c r="AP11" s="497"/>
      <c r="AQ11" s="497"/>
      <c r="AR11" s="497"/>
      <c r="AS11" s="497"/>
      <c r="AT11" s="497"/>
      <c r="AU11" s="497"/>
      <c r="AV11" s="497"/>
      <c r="AW11" s="497"/>
      <c r="AX11" s="497"/>
      <c r="AY11" s="497"/>
      <c r="AZ11" s="497"/>
      <c r="BA11" s="497"/>
      <c r="BB11" s="497"/>
      <c r="BC11" s="497"/>
      <c r="BD11" s="497"/>
      <c r="BE11" s="497"/>
      <c r="BF11" s="497"/>
      <c r="BG11" s="497"/>
      <c r="BH11" s="497"/>
      <c r="BI11" s="497"/>
      <c r="BJ11" s="497"/>
      <c r="BK11" s="497"/>
      <c r="BL11" s="497"/>
      <c r="BM11" s="497"/>
      <c r="BN11" s="497"/>
      <c r="BO11" s="497"/>
      <c r="BP11" s="497"/>
      <c r="BQ11" s="497"/>
      <c r="BR11" s="497"/>
      <c r="BS11" s="497"/>
      <c r="BT11" s="497"/>
      <c r="BU11" s="497"/>
      <c r="BV11" s="497"/>
      <c r="BW11" s="497"/>
      <c r="BX11" s="497"/>
      <c r="BY11" s="497"/>
      <c r="BZ11" s="497"/>
      <c r="CA11" s="497"/>
    </row>
    <row r="12" spans="1:79" s="317" customFormat="1" ht="46.5" customHeight="1">
      <c r="A12" s="494"/>
      <c r="B12" s="497"/>
      <c r="C12" s="492" t="s">
        <v>1847</v>
      </c>
      <c r="D12" s="317" t="s">
        <v>2912</v>
      </c>
      <c r="E12" s="526" t="s">
        <v>2913</v>
      </c>
      <c r="F12" s="317" t="s">
        <v>1251</v>
      </c>
      <c r="G12" s="539"/>
      <c r="H12" s="497"/>
      <c r="I12" s="497"/>
      <c r="J12" s="497"/>
      <c r="K12" s="497"/>
      <c r="L12" s="497"/>
      <c r="M12" s="497"/>
      <c r="N12" s="497"/>
      <c r="O12" s="497"/>
      <c r="P12" s="497"/>
      <c r="Q12" s="497"/>
      <c r="R12" s="497"/>
      <c r="S12" s="497"/>
      <c r="T12" s="497"/>
      <c r="U12" s="497"/>
      <c r="V12" s="497"/>
      <c r="W12" s="497"/>
      <c r="X12" s="497"/>
      <c r="Y12" s="497"/>
      <c r="Z12" s="497"/>
      <c r="AA12" s="497"/>
      <c r="AB12" s="497"/>
      <c r="AC12" s="497"/>
      <c r="AD12" s="497"/>
      <c r="AE12" s="497"/>
      <c r="AF12" s="497"/>
      <c r="AG12" s="497"/>
      <c r="AH12" s="497"/>
      <c r="AI12" s="497"/>
      <c r="AJ12" s="497"/>
      <c r="AK12" s="497"/>
      <c r="AL12" s="497"/>
      <c r="AM12" s="497"/>
      <c r="AN12" s="497"/>
      <c r="AO12" s="497"/>
      <c r="AP12" s="497"/>
      <c r="AQ12" s="497"/>
      <c r="AR12" s="497"/>
      <c r="AS12" s="497"/>
      <c r="AT12" s="497"/>
      <c r="AU12" s="497"/>
      <c r="AV12" s="497"/>
      <c r="AW12" s="497"/>
      <c r="AX12" s="497"/>
      <c r="AY12" s="497"/>
      <c r="AZ12" s="497"/>
      <c r="BA12" s="497"/>
      <c r="BB12" s="497"/>
      <c r="BC12" s="497"/>
      <c r="BD12" s="497"/>
      <c r="BE12" s="497"/>
      <c r="BF12" s="497"/>
      <c r="BG12" s="497"/>
      <c r="BH12" s="497"/>
      <c r="BI12" s="497"/>
      <c r="BJ12" s="497"/>
      <c r="BK12" s="497"/>
      <c r="BL12" s="497"/>
      <c r="BM12" s="497"/>
      <c r="BN12" s="497"/>
      <c r="BO12" s="497"/>
      <c r="BP12" s="497"/>
      <c r="BQ12" s="497"/>
      <c r="BR12" s="497"/>
      <c r="BS12" s="497"/>
      <c r="BT12" s="497"/>
      <c r="BU12" s="497"/>
      <c r="BV12" s="497"/>
      <c r="BW12" s="497"/>
      <c r="BX12" s="497"/>
      <c r="BY12" s="497"/>
      <c r="BZ12" s="497"/>
      <c r="CA12" s="497"/>
    </row>
    <row r="13" spans="1:79" s="522" customFormat="1" ht="47.25" customHeight="1">
      <c r="A13" s="35"/>
      <c r="B13" s="524"/>
      <c r="C13" s="492" t="s">
        <v>2933</v>
      </c>
      <c r="D13" s="317" t="s">
        <v>2558</v>
      </c>
      <c r="E13" s="525" t="s">
        <v>2931</v>
      </c>
      <c r="F13" s="317" t="s">
        <v>2935</v>
      </c>
      <c r="G13" s="540"/>
      <c r="H13" s="15"/>
    </row>
    <row r="14" spans="1:79" s="522" customFormat="1" ht="56.25" customHeight="1">
      <c r="A14" s="35"/>
      <c r="B14" s="524"/>
      <c r="C14" s="492" t="s">
        <v>2933</v>
      </c>
      <c r="D14" s="317" t="s">
        <v>2558</v>
      </c>
      <c r="E14" s="525" t="s">
        <v>2932</v>
      </c>
      <c r="F14" s="317" t="s">
        <v>2934</v>
      </c>
      <c r="G14" s="540"/>
      <c r="H14" s="15"/>
    </row>
    <row r="15" spans="1:79" s="522" customFormat="1" ht="48.75" customHeight="1">
      <c r="A15" s="35"/>
      <c r="B15" s="524"/>
      <c r="C15" s="492" t="s">
        <v>2942</v>
      </c>
      <c r="D15" s="317" t="s">
        <v>2941</v>
      </c>
      <c r="E15" s="525" t="s">
        <v>2939</v>
      </c>
      <c r="F15" s="317" t="s">
        <v>2940</v>
      </c>
      <c r="G15" s="540"/>
      <c r="H15" s="15"/>
    </row>
    <row r="16" spans="1:79" s="522" customFormat="1" ht="48.75" customHeight="1">
      <c r="A16" s="35"/>
      <c r="B16" s="524"/>
      <c r="C16" s="492" t="s">
        <v>2947</v>
      </c>
      <c r="D16" s="317" t="s">
        <v>2946</v>
      </c>
      <c r="E16" s="525" t="s">
        <v>2944</v>
      </c>
      <c r="F16" s="317" t="s">
        <v>2945</v>
      </c>
      <c r="G16" s="540"/>
      <c r="H16" s="15"/>
    </row>
    <row r="17" spans="1:72" s="522" customFormat="1" ht="48.75" customHeight="1">
      <c r="A17" s="35"/>
      <c r="B17" s="524"/>
      <c r="C17" s="492" t="s">
        <v>2952</v>
      </c>
      <c r="D17" s="317" t="s">
        <v>2954</v>
      </c>
      <c r="E17" s="525" t="s">
        <v>2953</v>
      </c>
      <c r="F17" s="317" t="s">
        <v>2956</v>
      </c>
      <c r="G17" s="540"/>
      <c r="H17" s="15"/>
    </row>
    <row r="18" spans="1:72" s="522" customFormat="1" ht="48.75" customHeight="1">
      <c r="A18" s="35"/>
      <c r="B18" s="524"/>
      <c r="C18" s="492" t="s">
        <v>2952</v>
      </c>
      <c r="D18" s="317" t="s">
        <v>2954</v>
      </c>
      <c r="E18" s="525" t="s">
        <v>2955</v>
      </c>
      <c r="F18" s="317" t="s">
        <v>2956</v>
      </c>
      <c r="G18" s="540"/>
      <c r="H18" s="15"/>
    </row>
    <row r="19" spans="1:72" s="522" customFormat="1" ht="48.75" customHeight="1">
      <c r="A19" s="35"/>
      <c r="B19" s="524"/>
      <c r="C19" s="492" t="s">
        <v>2952</v>
      </c>
      <c r="D19" s="317" t="s">
        <v>2954</v>
      </c>
      <c r="E19" s="525" t="s">
        <v>2957</v>
      </c>
      <c r="F19" s="317" t="s">
        <v>2956</v>
      </c>
      <c r="G19" s="540"/>
      <c r="H19" s="15"/>
    </row>
    <row r="20" spans="1:72" s="522" customFormat="1" ht="48.75" customHeight="1">
      <c r="A20" s="35"/>
      <c r="B20" s="524"/>
      <c r="C20" s="492" t="s">
        <v>2952</v>
      </c>
      <c r="D20" s="317" t="s">
        <v>2836</v>
      </c>
      <c r="E20" s="525" t="s">
        <v>2958</v>
      </c>
      <c r="F20" s="317" t="s">
        <v>2959</v>
      </c>
      <c r="G20" s="540"/>
      <c r="H20" s="15"/>
    </row>
    <row r="21" spans="1:72" s="317" customFormat="1" ht="46.5" customHeight="1">
      <c r="A21" s="494"/>
      <c r="B21" s="497"/>
      <c r="C21" s="492" t="s">
        <v>1071</v>
      </c>
      <c r="D21" s="317" t="s">
        <v>2946</v>
      </c>
      <c r="E21" s="317" t="s">
        <v>2963</v>
      </c>
      <c r="F21" s="317" t="s">
        <v>2964</v>
      </c>
      <c r="G21" s="539"/>
      <c r="H21" s="497"/>
      <c r="I21" s="497"/>
      <c r="J21" s="497"/>
      <c r="K21" s="497"/>
      <c r="L21" s="497"/>
      <c r="M21" s="497"/>
      <c r="N21" s="497"/>
      <c r="O21" s="497"/>
      <c r="P21" s="497"/>
      <c r="Q21" s="497"/>
      <c r="R21" s="497"/>
      <c r="S21" s="497"/>
      <c r="T21" s="497"/>
      <c r="U21" s="497"/>
      <c r="V21" s="497"/>
      <c r="W21" s="497"/>
      <c r="X21" s="497"/>
      <c r="Y21" s="497"/>
      <c r="Z21" s="497"/>
      <c r="AA21" s="497"/>
      <c r="AB21" s="497"/>
      <c r="AC21" s="497"/>
      <c r="AD21" s="497"/>
      <c r="AE21" s="497"/>
      <c r="AF21" s="497"/>
      <c r="AG21" s="497"/>
      <c r="AH21" s="497"/>
      <c r="AI21" s="497"/>
      <c r="AJ21" s="497"/>
      <c r="AK21" s="497"/>
      <c r="AL21" s="497"/>
      <c r="AM21" s="497"/>
      <c r="AN21" s="497"/>
      <c r="AO21" s="497"/>
      <c r="AP21" s="497"/>
      <c r="AQ21" s="497"/>
      <c r="AR21" s="497"/>
      <c r="AS21" s="497"/>
      <c r="AT21" s="497"/>
      <c r="AU21" s="497"/>
      <c r="AV21" s="497"/>
      <c r="AW21" s="497"/>
      <c r="AX21" s="497"/>
      <c r="AY21" s="497"/>
      <c r="AZ21" s="497"/>
      <c r="BA21" s="497"/>
      <c r="BB21" s="497"/>
      <c r="BC21" s="497"/>
      <c r="BD21" s="497"/>
      <c r="BE21" s="497"/>
      <c r="BF21" s="497"/>
      <c r="BG21" s="497"/>
      <c r="BH21" s="497"/>
      <c r="BI21" s="497"/>
      <c r="BJ21" s="497"/>
      <c r="BK21" s="497"/>
      <c r="BL21" s="497"/>
      <c r="BM21" s="497"/>
      <c r="BN21" s="497"/>
      <c r="BO21" s="497"/>
      <c r="BP21" s="497"/>
      <c r="BQ21" s="497"/>
      <c r="BR21" s="497"/>
      <c r="BS21" s="497"/>
      <c r="BT21" s="491"/>
    </row>
    <row r="22" spans="1:72" s="317" customFormat="1" ht="46.5" customHeight="1">
      <c r="A22" s="494"/>
      <c r="B22" s="497"/>
      <c r="C22" s="492" t="s">
        <v>2947</v>
      </c>
      <c r="D22" s="317" t="s">
        <v>2946</v>
      </c>
      <c r="E22" s="317" t="s">
        <v>2966</v>
      </c>
      <c r="F22" s="317" t="s">
        <v>1326</v>
      </c>
      <c r="G22" s="539"/>
      <c r="H22" s="497"/>
      <c r="I22" s="497"/>
      <c r="J22" s="497"/>
      <c r="K22" s="497"/>
      <c r="L22" s="497"/>
      <c r="M22" s="497"/>
      <c r="N22" s="497"/>
      <c r="O22" s="497"/>
      <c r="P22" s="497"/>
      <c r="Q22" s="497"/>
      <c r="R22" s="497"/>
      <c r="S22" s="497"/>
      <c r="T22" s="497"/>
      <c r="U22" s="497"/>
      <c r="V22" s="497"/>
      <c r="W22" s="497"/>
      <c r="X22" s="497"/>
      <c r="Y22" s="497"/>
      <c r="Z22" s="497"/>
      <c r="AA22" s="497"/>
      <c r="AB22" s="497"/>
      <c r="AC22" s="497"/>
      <c r="AD22" s="497"/>
      <c r="AE22" s="497"/>
      <c r="AF22" s="497"/>
      <c r="AG22" s="497"/>
      <c r="AH22" s="497"/>
      <c r="AI22" s="497"/>
      <c r="AJ22" s="497"/>
      <c r="AK22" s="497"/>
      <c r="AL22" s="497"/>
      <c r="AM22" s="497"/>
      <c r="AN22" s="497"/>
      <c r="AO22" s="497"/>
      <c r="AP22" s="497"/>
      <c r="AQ22" s="497"/>
      <c r="AR22" s="497"/>
      <c r="AS22" s="497"/>
      <c r="AT22" s="497"/>
      <c r="AU22" s="497"/>
      <c r="AV22" s="497"/>
      <c r="AW22" s="497"/>
      <c r="AX22" s="497"/>
      <c r="AY22" s="497"/>
      <c r="AZ22" s="497"/>
      <c r="BA22" s="497"/>
      <c r="BB22" s="497"/>
      <c r="BC22" s="497"/>
      <c r="BD22" s="497"/>
      <c r="BE22" s="497"/>
      <c r="BF22" s="497"/>
      <c r="BG22" s="497"/>
      <c r="BH22" s="497"/>
      <c r="BI22" s="497"/>
      <c r="BJ22" s="497"/>
      <c r="BK22" s="497"/>
      <c r="BL22" s="497"/>
      <c r="BM22" s="497"/>
      <c r="BN22" s="497"/>
      <c r="BO22" s="497"/>
      <c r="BP22" s="497"/>
      <c r="BQ22" s="497"/>
      <c r="BR22" s="497"/>
      <c r="BS22" s="497"/>
      <c r="BT22" s="491"/>
    </row>
    <row r="23" spans="1:72" s="317" customFormat="1" ht="46.5" customHeight="1">
      <c r="A23" s="494"/>
      <c r="B23" s="497"/>
      <c r="C23" s="492" t="s">
        <v>2947</v>
      </c>
      <c r="D23" s="317" t="s">
        <v>2946</v>
      </c>
      <c r="E23" s="317" t="s">
        <v>2965</v>
      </c>
      <c r="F23" s="317" t="s">
        <v>1325</v>
      </c>
      <c r="G23" s="539"/>
      <c r="H23" s="497"/>
      <c r="I23" s="497"/>
      <c r="J23" s="497"/>
      <c r="K23" s="497"/>
      <c r="L23" s="497"/>
      <c r="M23" s="497"/>
      <c r="N23" s="497"/>
      <c r="O23" s="497"/>
      <c r="P23" s="497"/>
      <c r="Q23" s="497"/>
      <c r="R23" s="497"/>
      <c r="S23" s="497"/>
      <c r="T23" s="497"/>
      <c r="U23" s="497"/>
      <c r="V23" s="497"/>
      <c r="W23" s="497"/>
      <c r="X23" s="497"/>
      <c r="Y23" s="497"/>
      <c r="Z23" s="497"/>
      <c r="AA23" s="497"/>
      <c r="AB23" s="497"/>
      <c r="AC23" s="497"/>
      <c r="AD23" s="497"/>
      <c r="AE23" s="497"/>
      <c r="AF23" s="497"/>
      <c r="AG23" s="497"/>
      <c r="AH23" s="497"/>
      <c r="AI23" s="497"/>
      <c r="AJ23" s="497"/>
      <c r="AK23" s="497"/>
      <c r="AL23" s="497"/>
      <c r="AM23" s="497"/>
      <c r="AN23" s="497"/>
      <c r="AO23" s="497"/>
      <c r="AP23" s="497"/>
      <c r="AQ23" s="497"/>
      <c r="AR23" s="497"/>
      <c r="AS23" s="497"/>
      <c r="AT23" s="497"/>
      <c r="AU23" s="497"/>
      <c r="AV23" s="497"/>
      <c r="AW23" s="497"/>
      <c r="AX23" s="497"/>
      <c r="AY23" s="497"/>
      <c r="AZ23" s="497"/>
      <c r="BA23" s="497"/>
      <c r="BB23" s="497"/>
      <c r="BC23" s="497"/>
      <c r="BD23" s="497"/>
      <c r="BE23" s="497"/>
      <c r="BF23" s="497"/>
      <c r="BG23" s="497"/>
      <c r="BH23" s="497"/>
      <c r="BI23" s="497"/>
      <c r="BJ23" s="497"/>
      <c r="BK23" s="497"/>
      <c r="BL23" s="497"/>
      <c r="BM23" s="497"/>
      <c r="BN23" s="497"/>
      <c r="BO23" s="497"/>
      <c r="BP23" s="497"/>
      <c r="BQ23" s="497"/>
      <c r="BR23" s="497"/>
      <c r="BS23" s="497"/>
      <c r="BT23" s="491"/>
    </row>
    <row r="24" spans="1:72" s="499" customFormat="1" ht="46.5" customHeight="1" thickBot="1">
      <c r="A24" s="529"/>
      <c r="B24" s="530"/>
      <c r="C24" s="498" t="s">
        <v>2967</v>
      </c>
      <c r="D24" s="499" t="s">
        <v>2946</v>
      </c>
      <c r="E24" s="499" t="s">
        <v>2968</v>
      </c>
      <c r="F24" s="533" t="s">
        <v>1325</v>
      </c>
      <c r="G24" s="541"/>
      <c r="H24" s="530"/>
      <c r="I24" s="530"/>
      <c r="J24" s="530"/>
      <c r="K24" s="530"/>
      <c r="L24" s="530"/>
      <c r="M24" s="530"/>
      <c r="N24" s="530"/>
      <c r="O24" s="530"/>
      <c r="P24" s="530"/>
      <c r="Q24" s="530"/>
      <c r="R24" s="530"/>
      <c r="S24" s="530"/>
      <c r="T24" s="530"/>
      <c r="U24" s="530"/>
      <c r="V24" s="530"/>
      <c r="W24" s="530"/>
      <c r="X24" s="53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  <c r="BQ24" s="530"/>
      <c r="BR24" s="530"/>
      <c r="BS24" s="530"/>
      <c r="BT24" s="531"/>
    </row>
    <row r="28" spans="1:72" ht="15">
      <c r="C28" s="497"/>
    </row>
  </sheetData>
  <autoFilter ref="A7:M7">
    <sortState ref="C8:F20">
      <sortCondition ref="C7"/>
    </sortState>
  </autoFilter>
  <mergeCells count="5">
    <mergeCell ref="C6:F6"/>
    <mergeCell ref="A1:F1"/>
    <mergeCell ref="A3:F3"/>
    <mergeCell ref="A2:F2"/>
    <mergeCell ref="B4:E4"/>
  </mergeCells>
  <phoneticPr fontId="3" type="noConversion"/>
  <pageMargins left="0.27559055118110237" right="0.27559055118110237" top="0.47244094488188981" bottom="0.39370078740157483" header="0.23622047244094491" footer="0.15748031496062992"/>
  <pageSetup paperSize="9" scale="69" orientation="portrait" r:id="rId1"/>
  <headerFooter alignWithMargins="0">
    <oddFooter>&amp;C&amp;A&amp;RСтраница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I5"/>
  <sheetViews>
    <sheetView tabSelected="1" workbookViewId="0">
      <selection activeCell="C5" sqref="C5"/>
    </sheetView>
  </sheetViews>
  <sheetFormatPr defaultRowHeight="12.75"/>
  <cols>
    <col min="1" max="1" width="8.140625" customWidth="1"/>
    <col min="2" max="2" width="38" customWidth="1"/>
    <col min="3" max="3" width="40.42578125" customWidth="1"/>
    <col min="4" max="4" width="17.28515625" customWidth="1"/>
    <col min="5" max="5" width="11.7109375" customWidth="1"/>
    <col min="6" max="6" width="10.7109375" customWidth="1"/>
    <col min="7" max="7" width="14.85546875" style="10" customWidth="1"/>
    <col min="8" max="8" width="6.42578125" style="10" customWidth="1"/>
    <col min="9" max="9" width="16.5703125" style="10" customWidth="1"/>
  </cols>
  <sheetData>
    <row r="1" spans="2:9" ht="162.75" customHeight="1">
      <c r="B1" s="685"/>
      <c r="C1" s="685"/>
      <c r="D1" s="685"/>
      <c r="E1" s="111"/>
      <c r="F1" s="111"/>
      <c r="G1" s="111"/>
      <c r="H1" s="111"/>
      <c r="I1" s="111"/>
    </row>
    <row r="2" spans="2:9" ht="21.75" customHeight="1">
      <c r="B2" s="196"/>
      <c r="C2" s="196"/>
      <c r="D2" s="196"/>
      <c r="E2" s="111"/>
      <c r="F2" s="111"/>
      <c r="G2" s="111"/>
      <c r="H2" s="111"/>
      <c r="I2" s="111"/>
    </row>
    <row r="3" spans="2:9" ht="45.75" customHeight="1">
      <c r="B3" s="510" t="s">
        <v>2339</v>
      </c>
      <c r="C3" s="510" t="s">
        <v>2340</v>
      </c>
      <c r="D3" s="510" t="s">
        <v>2341</v>
      </c>
      <c r="G3"/>
      <c r="H3"/>
      <c r="I3" s="64"/>
    </row>
    <row r="4" spans="2:9" s="310" customFormat="1" ht="43.5" customHeight="1">
      <c r="B4" s="511" t="s">
        <v>2893</v>
      </c>
      <c r="C4" s="511" t="s">
        <v>2883</v>
      </c>
      <c r="D4" s="511" t="s">
        <v>2985</v>
      </c>
      <c r="G4" s="10"/>
      <c r="H4" s="10"/>
      <c r="I4" s="10"/>
    </row>
    <row r="5" spans="2:9" ht="38.25" customHeight="1">
      <c r="B5" s="511" t="s">
        <v>2908</v>
      </c>
      <c r="C5" s="511" t="s">
        <v>2883</v>
      </c>
      <c r="D5" s="511" t="s">
        <v>2909</v>
      </c>
    </row>
  </sheetData>
  <mergeCells count="1">
    <mergeCell ref="B1:D1"/>
  </mergeCells>
  <phoneticPr fontId="3" type="noConversion"/>
  <pageMargins left="0" right="0" top="0" bottom="0" header="0.15748031496062992" footer="0.15748031496062992"/>
  <pageSetup paperSize="9"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Оглавление</vt:lpstr>
      <vt:lpstr>Прайс ЛКМ</vt:lpstr>
      <vt:lpstr>Новинки</vt:lpstr>
      <vt:lpstr>Акции </vt:lpstr>
      <vt:lpstr>Лист1</vt:lpstr>
      <vt:lpstr>Оглавление!Заголовки_для_печати</vt:lpstr>
      <vt:lpstr>'Прайс ЛКМ'!Заголовки_для_печати</vt:lpstr>
      <vt:lpstr>Новинки!Область_печати</vt:lpstr>
      <vt:lpstr>Оглавление!Область_печати</vt:lpstr>
      <vt:lpstr>'Прайс ЛКМ'!Область_печати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Irina_Shelagina</dc:creator>
  <cp:lastModifiedBy>valeria_sycheva</cp:lastModifiedBy>
  <cp:lastPrinted>2017-06-30T10:47:33Z</cp:lastPrinted>
  <dcterms:created xsi:type="dcterms:W3CDTF">2010-02-17T07:55:51Z</dcterms:created>
  <dcterms:modified xsi:type="dcterms:W3CDTF">2017-07-03T08:47:16Z</dcterms:modified>
</cp:coreProperties>
</file>